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4" yWindow="-168" windowWidth="22020" windowHeight="10824" activeTab="3"/>
  </bookViews>
  <sheets>
    <sheet name="Chart medians and quartiles" sheetId="9" r:id="rId1"/>
    <sheet name="Chart medians" sheetId="6" r:id="rId2"/>
    <sheet name="Data" sheetId="2" r:id="rId3"/>
    <sheet name="Plotting series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C3" i="7" l="1"/>
  <c r="I8" i="7"/>
  <c r="I7" i="7"/>
  <c r="I4" i="7"/>
  <c r="I3" i="7"/>
  <c r="M3" i="7" l="1"/>
  <c r="M4" i="7"/>
  <c r="M7" i="7"/>
  <c r="M8" i="7"/>
  <c r="L6" i="7"/>
  <c r="L5" i="7"/>
  <c r="H10" i="7"/>
  <c r="H9" i="7"/>
  <c r="I10" i="7"/>
  <c r="I9" i="7"/>
  <c r="J10" i="7"/>
  <c r="J9" i="7"/>
  <c r="J6" i="7"/>
  <c r="J5" i="7"/>
  <c r="H5" i="7"/>
  <c r="H6" i="7"/>
  <c r="K6" i="7"/>
  <c r="K5" i="7"/>
  <c r="J4" i="2" l="1"/>
  <c r="E3" i="7" l="1"/>
  <c r="E4" i="7"/>
  <c r="K4" i="7" l="1"/>
  <c r="K3" i="7"/>
  <c r="B31" i="7" l="1"/>
  <c r="C30" i="7"/>
  <c r="B2" i="7" l="1"/>
  <c r="D14" i="7" s="1"/>
  <c r="B10" i="7"/>
  <c r="B9" i="7"/>
  <c r="E9" i="7"/>
  <c r="E10" i="7"/>
  <c r="E27" i="7" l="1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M10" i="7"/>
  <c r="L10" i="7"/>
  <c r="M9" i="7"/>
  <c r="L9" i="7"/>
  <c r="L8" i="7"/>
  <c r="L7" i="7"/>
  <c r="M6" i="7"/>
  <c r="M5" i="7"/>
  <c r="L4" i="7"/>
  <c r="L3" i="7"/>
  <c r="M2" i="7"/>
  <c r="E19" i="7" s="1"/>
  <c r="L2" i="7"/>
  <c r="D19" i="7" s="1"/>
  <c r="K10" i="7"/>
  <c r="K9" i="7"/>
  <c r="K8" i="7"/>
  <c r="J8" i="7"/>
  <c r="K7" i="7"/>
  <c r="J7" i="7"/>
  <c r="J4" i="7"/>
  <c r="J3" i="7"/>
  <c r="K2" i="7"/>
  <c r="E18" i="7" s="1"/>
  <c r="J2" i="7"/>
  <c r="D18" i="7" s="1"/>
  <c r="H8" i="7"/>
  <c r="H7" i="7"/>
  <c r="I6" i="7"/>
  <c r="I5" i="7"/>
  <c r="H4" i="7"/>
  <c r="H3" i="7"/>
  <c r="I2" i="7"/>
  <c r="E17" i="7" s="1"/>
  <c r="H2" i="7"/>
  <c r="D17" i="7" s="1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E16" i="7" s="1"/>
  <c r="F2" i="7"/>
  <c r="D16" i="7" s="1"/>
  <c r="D10" i="7"/>
  <c r="D9" i="7"/>
  <c r="E8" i="7"/>
  <c r="D8" i="7"/>
  <c r="E7" i="7"/>
  <c r="D7" i="7"/>
  <c r="E6" i="7"/>
  <c r="E5" i="7"/>
  <c r="E2" i="7"/>
  <c r="E15" i="7" s="1"/>
  <c r="D6" i="7"/>
  <c r="D5" i="7"/>
  <c r="D4" i="7"/>
  <c r="D3" i="7"/>
  <c r="D2" i="7"/>
  <c r="D15" i="7" s="1"/>
  <c r="C10" i="7"/>
  <c r="C9" i="7"/>
  <c r="C8" i="7"/>
  <c r="C7" i="7"/>
  <c r="C6" i="7"/>
  <c r="C5" i="7"/>
  <c r="C4" i="7"/>
  <c r="C2" i="7"/>
  <c r="E14" i="7" s="1"/>
  <c r="G14" i="7" s="1"/>
  <c r="B8" i="7"/>
  <c r="B7" i="7"/>
  <c r="B6" i="7"/>
  <c r="B5" i="7"/>
  <c r="B4" i="7"/>
  <c r="B3" i="7"/>
  <c r="G21" i="7" l="1"/>
  <c r="G23" i="7"/>
  <c r="G25" i="7"/>
  <c r="G27" i="7"/>
  <c r="G15" i="7"/>
  <c r="G17" i="7"/>
  <c r="G19" i="7"/>
  <c r="G16" i="7"/>
  <c r="G18" i="7"/>
  <c r="G20" i="7"/>
  <c r="G22" i="7"/>
  <c r="G24" i="7"/>
  <c r="G26" i="7"/>
  <c r="P3" i="2"/>
  <c r="Q3" i="2" s="1"/>
  <c r="T2" i="2"/>
  <c r="S2" i="2"/>
  <c r="G29" i="7" l="1"/>
  <c r="S3" i="2"/>
  <c r="T3" i="2"/>
  <c r="Q4" i="2"/>
  <c r="K4" i="2"/>
  <c r="K5" i="2"/>
  <c r="K6" i="2"/>
  <c r="K7" i="2"/>
  <c r="K8" i="2"/>
  <c r="J5" i="2"/>
  <c r="J6" i="2"/>
  <c r="J7" i="2"/>
  <c r="J8" i="2"/>
  <c r="L11" i="2" l="1"/>
  <c r="Q5" i="2"/>
  <c r="T4" i="2"/>
  <c r="S4" i="2"/>
  <c r="Q6" i="2" l="1"/>
  <c r="S5" i="2"/>
  <c r="T5" i="2"/>
  <c r="Q7" i="2" l="1"/>
  <c r="T6" i="2"/>
  <c r="S6" i="2"/>
  <c r="Q8" i="2" l="1"/>
  <c r="S7" i="2"/>
  <c r="T7" i="2"/>
  <c r="Q9" i="2" l="1"/>
  <c r="T8" i="2"/>
  <c r="S8" i="2"/>
  <c r="S9" i="2" l="1"/>
  <c r="T9" i="2"/>
  <c r="Q10" i="2" l="1"/>
  <c r="Q11" i="2" l="1"/>
  <c r="T10" i="2"/>
  <c r="S10" i="2"/>
  <c r="Q12" i="2" l="1"/>
  <c r="S11" i="2"/>
  <c r="T11" i="2"/>
  <c r="Q13" i="2" l="1"/>
  <c r="T12" i="2"/>
  <c r="S12" i="2"/>
  <c r="Q14" i="2" l="1"/>
  <c r="S13" i="2"/>
  <c r="T13" i="2"/>
  <c r="Q15" i="2" l="1"/>
  <c r="T14" i="2"/>
  <c r="S14" i="2"/>
  <c r="Q16" i="2" l="1"/>
  <c r="S15" i="2"/>
  <c r="T15" i="2"/>
  <c r="Q17" i="2" l="1"/>
  <c r="T16" i="2"/>
  <c r="S16" i="2"/>
  <c r="Q18" i="2" l="1"/>
  <c r="S17" i="2"/>
  <c r="T17" i="2"/>
  <c r="Q19" i="2" l="1"/>
  <c r="T18" i="2"/>
  <c r="S18" i="2"/>
  <c r="Q20" i="2" l="1"/>
  <c r="S19" i="2"/>
  <c r="T19" i="2"/>
  <c r="Q21" i="2" l="1"/>
  <c r="T20" i="2"/>
  <c r="S20" i="2"/>
  <c r="Q22" i="2" l="1"/>
  <c r="S21" i="2"/>
  <c r="T21" i="2"/>
  <c r="Q23" i="2" l="1"/>
  <c r="T22" i="2"/>
  <c r="S22" i="2"/>
  <c r="Q24" i="2" l="1"/>
  <c r="S23" i="2"/>
  <c r="T23" i="2"/>
  <c r="Q25" i="2" l="1"/>
  <c r="T24" i="2"/>
  <c r="S24" i="2"/>
  <c r="Q26" i="2" l="1"/>
  <c r="S25" i="2"/>
  <c r="T25" i="2"/>
  <c r="Q27" i="2" l="1"/>
  <c r="T26" i="2"/>
  <c r="S26" i="2"/>
  <c r="Q28" i="2" l="1"/>
  <c r="S27" i="2"/>
  <c r="T27" i="2"/>
  <c r="Q29" i="2" l="1"/>
  <c r="T28" i="2"/>
  <c r="S28" i="2"/>
  <c r="Q30" i="2" l="1"/>
  <c r="S29" i="2"/>
  <c r="T29" i="2"/>
  <c r="Q31" i="2" l="1"/>
  <c r="T30" i="2"/>
  <c r="S30" i="2"/>
  <c r="Q32" i="2" l="1"/>
  <c r="S31" i="2"/>
  <c r="T31" i="2"/>
  <c r="Q33" i="2" l="1"/>
  <c r="T32" i="2"/>
  <c r="S32" i="2"/>
  <c r="Q34" i="2" l="1"/>
  <c r="S33" i="2"/>
  <c r="T33" i="2"/>
  <c r="Q35" i="2" l="1"/>
  <c r="T34" i="2"/>
  <c r="S34" i="2"/>
  <c r="Q36" i="2" l="1"/>
  <c r="S35" i="2"/>
  <c r="T35" i="2"/>
  <c r="Q37" i="2" l="1"/>
  <c r="T36" i="2"/>
  <c r="S36" i="2"/>
  <c r="Q38" i="2" l="1"/>
  <c r="S37" i="2"/>
  <c r="T37" i="2"/>
  <c r="Q39" i="2" l="1"/>
  <c r="T38" i="2"/>
  <c r="S38" i="2"/>
  <c r="Q40" i="2" l="1"/>
  <c r="S39" i="2"/>
  <c r="T39" i="2"/>
  <c r="Q41" i="2" l="1"/>
  <c r="T40" i="2"/>
  <c r="S40" i="2"/>
  <c r="Q42" i="2" l="1"/>
  <c r="S41" i="2"/>
  <c r="T41" i="2"/>
  <c r="Q43" i="2" l="1"/>
  <c r="T42" i="2"/>
  <c r="S42" i="2"/>
  <c r="Q44" i="2" l="1"/>
  <c r="S43" i="2"/>
  <c r="T43" i="2"/>
  <c r="Q45" i="2" l="1"/>
  <c r="T44" i="2"/>
  <c r="S44" i="2"/>
  <c r="Q46" i="2" l="1"/>
  <c r="S45" i="2"/>
  <c r="T45" i="2"/>
  <c r="Q47" i="2" l="1"/>
  <c r="T46" i="2"/>
  <c r="S46" i="2"/>
  <c r="Q48" i="2" l="1"/>
  <c r="S47" i="2"/>
  <c r="T47" i="2"/>
  <c r="Q49" i="2" l="1"/>
  <c r="T48" i="2"/>
  <c r="S48" i="2"/>
  <c r="Q50" i="2" l="1"/>
  <c r="S49" i="2"/>
  <c r="T49" i="2"/>
  <c r="Q51" i="2" l="1"/>
  <c r="T50" i="2"/>
  <c r="S50" i="2"/>
  <c r="Q52" i="2" l="1"/>
  <c r="S51" i="2"/>
  <c r="T51" i="2"/>
  <c r="Q53" i="2" l="1"/>
  <c r="T52" i="2"/>
  <c r="S52" i="2"/>
  <c r="Q54" i="2" l="1"/>
  <c r="S53" i="2"/>
  <c r="T53" i="2"/>
  <c r="Q55" i="2" l="1"/>
  <c r="T54" i="2"/>
  <c r="S54" i="2"/>
  <c r="Q56" i="2" l="1"/>
  <c r="S55" i="2"/>
  <c r="T55" i="2"/>
  <c r="Q57" i="2" l="1"/>
  <c r="T56" i="2"/>
  <c r="S56" i="2"/>
  <c r="Q58" i="2" l="1"/>
  <c r="S57" i="2"/>
  <c r="T57" i="2"/>
  <c r="Q59" i="2" l="1"/>
  <c r="T58" i="2"/>
  <c r="S58" i="2"/>
  <c r="Q60" i="2" l="1"/>
  <c r="S59" i="2"/>
  <c r="T59" i="2"/>
  <c r="Q61" i="2" l="1"/>
  <c r="T60" i="2"/>
  <c r="S60" i="2"/>
  <c r="Q62" i="2" l="1"/>
  <c r="S61" i="2"/>
  <c r="T61" i="2"/>
  <c r="Q63" i="2" l="1"/>
  <c r="T62" i="2"/>
  <c r="S62" i="2"/>
  <c r="Q64" i="2" l="1"/>
  <c r="S63" i="2"/>
  <c r="T63" i="2"/>
  <c r="Q65" i="2" l="1"/>
  <c r="T64" i="2"/>
  <c r="S64" i="2"/>
  <c r="Q66" i="2" l="1"/>
  <c r="S65" i="2"/>
  <c r="T65" i="2"/>
  <c r="Q67" i="2" l="1"/>
  <c r="T66" i="2"/>
  <c r="S66" i="2"/>
  <c r="Q68" i="2" l="1"/>
  <c r="S67" i="2"/>
  <c r="T67" i="2"/>
  <c r="Q69" i="2" l="1"/>
  <c r="T68" i="2"/>
  <c r="S68" i="2"/>
  <c r="Q70" i="2" l="1"/>
  <c r="S69" i="2"/>
  <c r="T69" i="2"/>
  <c r="Q71" i="2" l="1"/>
  <c r="T70" i="2"/>
  <c r="S70" i="2"/>
  <c r="Q72" i="2" l="1"/>
  <c r="S71" i="2"/>
  <c r="T71" i="2"/>
  <c r="Q73" i="2" l="1"/>
  <c r="T72" i="2"/>
  <c r="S72" i="2"/>
  <c r="Q74" i="2" l="1"/>
  <c r="S73" i="2"/>
  <c r="T73" i="2"/>
  <c r="Q75" i="2" l="1"/>
  <c r="T74" i="2"/>
  <c r="S74" i="2"/>
  <c r="Q76" i="2" l="1"/>
  <c r="S75" i="2"/>
  <c r="T75" i="2"/>
  <c r="Q77" i="2" l="1"/>
  <c r="T76" i="2"/>
  <c r="S76" i="2"/>
  <c r="Q78" i="2" l="1"/>
  <c r="S77" i="2"/>
  <c r="T77" i="2"/>
  <c r="Q79" i="2" l="1"/>
  <c r="T78" i="2"/>
  <c r="S78" i="2"/>
  <c r="Q80" i="2" l="1"/>
  <c r="S79" i="2"/>
  <c r="T79" i="2"/>
  <c r="Q81" i="2" l="1"/>
  <c r="T80" i="2"/>
  <c r="S80" i="2"/>
  <c r="Q82" i="2" l="1"/>
  <c r="S81" i="2"/>
  <c r="T81" i="2"/>
  <c r="Q83" i="2" l="1"/>
  <c r="T82" i="2"/>
  <c r="S82" i="2"/>
  <c r="Q84" i="2" l="1"/>
  <c r="S83" i="2"/>
  <c r="T83" i="2"/>
  <c r="Q85" i="2" l="1"/>
  <c r="T84" i="2"/>
  <c r="S84" i="2"/>
  <c r="Q86" i="2" l="1"/>
  <c r="S85" i="2"/>
  <c r="T85" i="2"/>
  <c r="Q87" i="2" l="1"/>
  <c r="T86" i="2"/>
  <c r="S86" i="2"/>
  <c r="Q88" i="2" l="1"/>
  <c r="S87" i="2"/>
  <c r="T87" i="2"/>
  <c r="Q89" i="2" l="1"/>
  <c r="T88" i="2"/>
  <c r="S88" i="2"/>
  <c r="Q90" i="2" l="1"/>
  <c r="S89" i="2"/>
  <c r="T89" i="2"/>
  <c r="Q91" i="2" l="1"/>
  <c r="S90" i="2"/>
  <c r="T90" i="2"/>
  <c r="Q92" i="2" l="1"/>
  <c r="S91" i="2"/>
  <c r="T91" i="2"/>
  <c r="Q93" i="2" l="1"/>
  <c r="S92" i="2"/>
  <c r="T92" i="2"/>
  <c r="Q94" i="2" l="1"/>
  <c r="S93" i="2"/>
  <c r="T93" i="2"/>
  <c r="Q95" i="2" l="1"/>
  <c r="T94" i="2"/>
  <c r="S94" i="2"/>
  <c r="Q96" i="2" l="1"/>
  <c r="S95" i="2"/>
  <c r="T95" i="2"/>
  <c r="Q97" i="2" l="1"/>
  <c r="S96" i="2"/>
  <c r="T96" i="2"/>
  <c r="Q98" i="2" l="1"/>
  <c r="S97" i="2"/>
  <c r="T97" i="2"/>
  <c r="Q99" i="2" l="1"/>
  <c r="S98" i="2"/>
  <c r="T98" i="2"/>
  <c r="Q100" i="2" l="1"/>
  <c r="S99" i="2"/>
  <c r="T99" i="2"/>
  <c r="Q101" i="2" l="1"/>
  <c r="S100" i="2"/>
  <c r="T100" i="2"/>
  <c r="Q102" i="2" l="1"/>
  <c r="S101" i="2"/>
  <c r="T101" i="2"/>
  <c r="Q103" i="2" l="1"/>
  <c r="T102" i="2"/>
  <c r="S102" i="2"/>
  <c r="Q104" i="2" l="1"/>
  <c r="S103" i="2"/>
  <c r="T103" i="2"/>
  <c r="Q105" i="2" l="1"/>
  <c r="T104" i="2"/>
  <c r="S104" i="2"/>
  <c r="Q106" i="2" l="1"/>
  <c r="S105" i="2"/>
  <c r="T105" i="2"/>
  <c r="Q107" i="2" l="1"/>
  <c r="S106" i="2"/>
  <c r="T106" i="2"/>
  <c r="Q108" i="2" l="1"/>
  <c r="S107" i="2"/>
  <c r="T107" i="2"/>
  <c r="Q109" i="2" l="1"/>
  <c r="S108" i="2"/>
  <c r="T108" i="2"/>
  <c r="Q110" i="2" l="1"/>
  <c r="S109" i="2"/>
  <c r="T109" i="2"/>
  <c r="Q111" i="2" l="1"/>
  <c r="T110" i="2"/>
  <c r="S110" i="2"/>
  <c r="Q112" i="2" l="1"/>
  <c r="S111" i="2"/>
  <c r="T111" i="2"/>
  <c r="Q113" i="2" l="1"/>
  <c r="S112" i="2"/>
  <c r="T112" i="2"/>
  <c r="Q114" i="2" l="1"/>
  <c r="S113" i="2"/>
  <c r="T113" i="2"/>
  <c r="Q115" i="2" l="1"/>
  <c r="S114" i="2"/>
  <c r="T114" i="2"/>
  <c r="Q116" i="2" l="1"/>
  <c r="S115" i="2"/>
  <c r="T115" i="2"/>
  <c r="Q117" i="2" l="1"/>
  <c r="S116" i="2"/>
  <c r="T116" i="2"/>
  <c r="Q118" i="2" l="1"/>
  <c r="S117" i="2"/>
  <c r="T117" i="2"/>
  <c r="Q119" i="2" l="1"/>
  <c r="T118" i="2"/>
  <c r="S118" i="2"/>
  <c r="Q120" i="2" l="1"/>
  <c r="S119" i="2"/>
  <c r="T119" i="2"/>
  <c r="Q121" i="2" l="1"/>
  <c r="T120" i="2"/>
  <c r="S120" i="2"/>
  <c r="Q122" i="2" l="1"/>
  <c r="S121" i="2"/>
  <c r="T121" i="2"/>
  <c r="Q123" i="2" l="1"/>
  <c r="S122" i="2"/>
  <c r="T122" i="2"/>
  <c r="Q124" i="2" l="1"/>
  <c r="S123" i="2"/>
  <c r="T123" i="2"/>
  <c r="Q125" i="2" l="1"/>
  <c r="S124" i="2"/>
  <c r="T124" i="2"/>
  <c r="Q126" i="2" l="1"/>
  <c r="S125" i="2"/>
  <c r="T125" i="2"/>
  <c r="Q127" i="2" l="1"/>
  <c r="T126" i="2"/>
  <c r="S126" i="2"/>
  <c r="Q128" i="2" l="1"/>
  <c r="S127" i="2"/>
  <c r="T127" i="2"/>
  <c r="Q129" i="2" l="1"/>
  <c r="S128" i="2"/>
  <c r="T128" i="2"/>
  <c r="Q130" i="2" l="1"/>
  <c r="S129" i="2"/>
  <c r="T129" i="2"/>
  <c r="Q131" i="2" l="1"/>
  <c r="S130" i="2"/>
  <c r="T130" i="2"/>
  <c r="Q132" i="2" l="1"/>
  <c r="S131" i="2"/>
  <c r="T131" i="2"/>
  <c r="Q133" i="2" l="1"/>
  <c r="S132" i="2"/>
  <c r="T132" i="2"/>
  <c r="Q134" i="2" l="1"/>
  <c r="S133" i="2"/>
  <c r="T133" i="2"/>
  <c r="Q135" i="2" l="1"/>
  <c r="T134" i="2"/>
  <c r="S134" i="2"/>
  <c r="Q136" i="2" l="1"/>
  <c r="S135" i="2"/>
  <c r="T135" i="2"/>
  <c r="Q137" i="2" l="1"/>
  <c r="T136" i="2"/>
  <c r="S136" i="2"/>
  <c r="Q138" i="2" l="1"/>
  <c r="S137" i="2"/>
  <c r="T137" i="2"/>
  <c r="Q139" i="2" l="1"/>
  <c r="S138" i="2"/>
  <c r="T138" i="2"/>
  <c r="Q140" i="2" l="1"/>
  <c r="S139" i="2"/>
  <c r="T139" i="2"/>
  <c r="Q141" i="2" l="1"/>
  <c r="S140" i="2"/>
  <c r="T140" i="2"/>
  <c r="Q142" i="2" l="1"/>
  <c r="S141" i="2"/>
  <c r="T141" i="2"/>
  <c r="Q143" i="2" l="1"/>
  <c r="T142" i="2"/>
  <c r="S142" i="2"/>
  <c r="Q144" i="2" l="1"/>
  <c r="S143" i="2"/>
  <c r="T143" i="2"/>
  <c r="Q145" i="2" l="1"/>
  <c r="S144" i="2"/>
  <c r="T144" i="2"/>
  <c r="Q146" i="2" l="1"/>
  <c r="S145" i="2"/>
  <c r="T145" i="2"/>
  <c r="Q147" i="2" l="1"/>
  <c r="S146" i="2"/>
  <c r="T146" i="2"/>
  <c r="Q148" i="2" l="1"/>
  <c r="S147" i="2"/>
  <c r="T147" i="2"/>
  <c r="Q149" i="2" l="1"/>
  <c r="S148" i="2"/>
  <c r="T148" i="2"/>
  <c r="Q150" i="2" l="1"/>
  <c r="S149" i="2"/>
  <c r="T149" i="2"/>
  <c r="Q151" i="2" l="1"/>
  <c r="T150" i="2"/>
  <c r="S150" i="2"/>
  <c r="Q152" i="2" l="1"/>
  <c r="S151" i="2"/>
  <c r="T151" i="2"/>
  <c r="Q153" i="2" l="1"/>
  <c r="T152" i="2"/>
  <c r="S152" i="2"/>
  <c r="Q154" i="2" l="1"/>
  <c r="S153" i="2"/>
  <c r="T153" i="2"/>
  <c r="Q155" i="2" l="1"/>
  <c r="S154" i="2"/>
  <c r="T154" i="2"/>
  <c r="Q156" i="2" l="1"/>
  <c r="S155" i="2"/>
  <c r="T155" i="2"/>
  <c r="Q157" i="2" l="1"/>
  <c r="S156" i="2"/>
  <c r="T156" i="2"/>
  <c r="Q158" i="2" l="1"/>
  <c r="S157" i="2"/>
  <c r="T157" i="2"/>
  <c r="Q159" i="2" l="1"/>
  <c r="T158" i="2"/>
  <c r="S158" i="2"/>
  <c r="Q160" i="2" l="1"/>
  <c r="S159" i="2"/>
  <c r="T159" i="2"/>
  <c r="Q161" i="2" l="1"/>
  <c r="S160" i="2"/>
  <c r="T160" i="2"/>
  <c r="Q162" i="2" l="1"/>
  <c r="S161" i="2"/>
  <c r="T161" i="2"/>
  <c r="Q163" i="2" l="1"/>
  <c r="S162" i="2"/>
  <c r="T162" i="2"/>
  <c r="Q164" i="2" l="1"/>
  <c r="S163" i="2"/>
  <c r="T163" i="2"/>
  <c r="Q165" i="2" l="1"/>
  <c r="S164" i="2"/>
  <c r="T164" i="2"/>
  <c r="Q166" i="2" l="1"/>
  <c r="S165" i="2"/>
  <c r="T165" i="2"/>
  <c r="Q167" i="2" l="1"/>
  <c r="S166" i="2"/>
  <c r="T166" i="2"/>
  <c r="Q168" i="2" l="1"/>
  <c r="T167" i="2"/>
  <c r="S167" i="2"/>
  <c r="Q169" i="2" l="1"/>
  <c r="S168" i="2"/>
  <c r="T168" i="2"/>
  <c r="Q170" i="2" l="1"/>
  <c r="S169" i="2"/>
  <c r="T169" i="2"/>
  <c r="Q171" i="2" l="1"/>
  <c r="S170" i="2"/>
  <c r="T170" i="2"/>
  <c r="Q172" i="2" l="1"/>
  <c r="T171" i="2"/>
  <c r="S171" i="2"/>
  <c r="Q173" i="2" l="1"/>
  <c r="S172" i="2"/>
  <c r="T172" i="2"/>
  <c r="Q174" i="2" l="1"/>
  <c r="S173" i="2"/>
  <c r="T173" i="2"/>
  <c r="Q175" i="2" l="1"/>
  <c r="S174" i="2"/>
  <c r="T174" i="2"/>
  <c r="Q176" i="2" l="1"/>
  <c r="T175" i="2"/>
  <c r="S175" i="2"/>
  <c r="Q177" i="2" l="1"/>
  <c r="S176" i="2"/>
  <c r="T176" i="2"/>
  <c r="Q178" i="2" l="1"/>
  <c r="S177" i="2"/>
  <c r="T177" i="2"/>
  <c r="Q179" i="2" l="1"/>
  <c r="S178" i="2"/>
  <c r="T178" i="2"/>
  <c r="Q180" i="2" l="1"/>
  <c r="T179" i="2"/>
  <c r="S179" i="2"/>
  <c r="Q181" i="2" l="1"/>
  <c r="S180" i="2"/>
  <c r="T180" i="2"/>
  <c r="Q182" i="2" l="1"/>
  <c r="S181" i="2"/>
  <c r="T181" i="2"/>
  <c r="Q183" i="2" l="1"/>
  <c r="S182" i="2"/>
  <c r="T182" i="2"/>
  <c r="Q184" i="2" l="1"/>
  <c r="T183" i="2"/>
  <c r="S183" i="2"/>
  <c r="Q185" i="2" l="1"/>
  <c r="S184" i="2"/>
  <c r="T184" i="2"/>
  <c r="Q186" i="2" l="1"/>
  <c r="S185" i="2"/>
  <c r="T185" i="2"/>
  <c r="Q187" i="2" l="1"/>
  <c r="S186" i="2"/>
  <c r="T186" i="2"/>
  <c r="Q188" i="2" l="1"/>
  <c r="T187" i="2"/>
  <c r="S187" i="2"/>
  <c r="Q189" i="2" l="1"/>
  <c r="S188" i="2"/>
  <c r="T188" i="2"/>
  <c r="Q190" i="2" l="1"/>
  <c r="S189" i="2"/>
  <c r="T189" i="2"/>
  <c r="Q191" i="2" l="1"/>
  <c r="S190" i="2"/>
  <c r="T190" i="2"/>
  <c r="Q192" i="2" l="1"/>
  <c r="T191" i="2"/>
  <c r="S191" i="2"/>
  <c r="Q193" i="2" l="1"/>
  <c r="S192" i="2"/>
  <c r="T192" i="2"/>
  <c r="Q194" i="2" l="1"/>
  <c r="S193" i="2"/>
  <c r="T193" i="2"/>
  <c r="Q195" i="2" l="1"/>
  <c r="S194" i="2"/>
  <c r="T194" i="2"/>
  <c r="Q196" i="2" l="1"/>
  <c r="T195" i="2"/>
  <c r="S195" i="2"/>
  <c r="Q197" i="2" l="1"/>
  <c r="S196" i="2"/>
  <c r="T196" i="2"/>
  <c r="Q198" i="2" l="1"/>
  <c r="S197" i="2"/>
  <c r="T197" i="2"/>
  <c r="Q199" i="2" l="1"/>
  <c r="S198" i="2"/>
  <c r="T198" i="2"/>
  <c r="Q200" i="2" l="1"/>
  <c r="T199" i="2"/>
  <c r="S199" i="2"/>
  <c r="Q201" i="2" l="1"/>
  <c r="S200" i="2"/>
  <c r="T200" i="2"/>
  <c r="Q202" i="2" l="1"/>
  <c r="S201" i="2"/>
  <c r="T201" i="2"/>
  <c r="Q203" i="2" l="1"/>
  <c r="S202" i="2"/>
  <c r="T202" i="2"/>
  <c r="Q204" i="2" l="1"/>
  <c r="T203" i="2"/>
  <c r="S203" i="2"/>
  <c r="Q205" i="2" l="1"/>
  <c r="S204" i="2"/>
  <c r="T204" i="2"/>
  <c r="Q206" i="2" l="1"/>
  <c r="S205" i="2"/>
  <c r="T205" i="2"/>
  <c r="Q207" i="2" l="1"/>
  <c r="S206" i="2"/>
  <c r="T206" i="2"/>
  <c r="Q208" i="2" l="1"/>
  <c r="T207" i="2"/>
  <c r="S207" i="2"/>
  <c r="Q209" i="2" l="1"/>
  <c r="S208" i="2"/>
  <c r="T208" i="2"/>
  <c r="Q210" i="2" l="1"/>
  <c r="S209" i="2"/>
  <c r="T209" i="2"/>
  <c r="Q211" i="2" l="1"/>
  <c r="S210" i="2"/>
  <c r="T210" i="2"/>
  <c r="Q212" i="2" l="1"/>
  <c r="T211" i="2"/>
  <c r="S211" i="2"/>
  <c r="Q213" i="2" l="1"/>
  <c r="S212" i="2"/>
  <c r="T212" i="2"/>
  <c r="Q214" i="2" l="1"/>
  <c r="S213" i="2"/>
  <c r="T213" i="2"/>
  <c r="Q215" i="2" l="1"/>
  <c r="S214" i="2"/>
  <c r="T214" i="2"/>
  <c r="Q216" i="2" l="1"/>
  <c r="T215" i="2"/>
  <c r="S215" i="2"/>
  <c r="Q217" i="2" l="1"/>
  <c r="S216" i="2"/>
  <c r="T216" i="2"/>
  <c r="Q218" i="2" l="1"/>
  <c r="S217" i="2"/>
  <c r="T217" i="2"/>
  <c r="Q219" i="2" l="1"/>
  <c r="S218" i="2"/>
  <c r="T218" i="2"/>
  <c r="Q220" i="2" l="1"/>
  <c r="T219" i="2"/>
  <c r="S219" i="2"/>
  <c r="Q221" i="2" l="1"/>
  <c r="S220" i="2"/>
  <c r="T220" i="2"/>
  <c r="Q222" i="2" l="1"/>
  <c r="S221" i="2"/>
  <c r="T221" i="2"/>
  <c r="Q223" i="2" l="1"/>
  <c r="S222" i="2"/>
  <c r="T222" i="2"/>
  <c r="Q224" i="2" l="1"/>
  <c r="T223" i="2"/>
  <c r="S223" i="2"/>
  <c r="Q225" i="2" l="1"/>
  <c r="S224" i="2"/>
  <c r="T224" i="2"/>
  <c r="Q226" i="2" l="1"/>
  <c r="S225" i="2"/>
  <c r="T225" i="2"/>
  <c r="Q227" i="2" l="1"/>
  <c r="S226" i="2"/>
  <c r="T226" i="2"/>
  <c r="Q228" i="2" l="1"/>
  <c r="T227" i="2"/>
  <c r="S227" i="2"/>
  <c r="Q229" i="2" l="1"/>
  <c r="S228" i="2"/>
  <c r="T228" i="2"/>
  <c r="Q230" i="2" l="1"/>
  <c r="S229" i="2"/>
  <c r="T229" i="2"/>
  <c r="Q231" i="2" l="1"/>
  <c r="S230" i="2"/>
  <c r="T230" i="2"/>
  <c r="Q232" i="2" l="1"/>
  <c r="T231" i="2"/>
  <c r="S231" i="2"/>
  <c r="Q233" i="2" l="1"/>
  <c r="T232" i="2"/>
  <c r="S232" i="2"/>
  <c r="Q234" i="2" l="1"/>
  <c r="S233" i="2"/>
  <c r="T233" i="2"/>
  <c r="Q235" i="2" l="1"/>
  <c r="T234" i="2"/>
  <c r="S234" i="2"/>
  <c r="Q236" i="2" l="1"/>
  <c r="S235" i="2"/>
  <c r="T235" i="2"/>
  <c r="Q237" i="2" l="1"/>
  <c r="T236" i="2"/>
  <c r="S236" i="2"/>
  <c r="Q238" i="2" l="1"/>
  <c r="S237" i="2"/>
  <c r="T237" i="2"/>
  <c r="Q239" i="2" l="1"/>
  <c r="T238" i="2"/>
  <c r="S238" i="2"/>
  <c r="Q240" i="2" l="1"/>
  <c r="T239" i="2"/>
  <c r="S239" i="2"/>
  <c r="Q241" i="2" l="1"/>
  <c r="T240" i="2"/>
  <c r="S240" i="2"/>
  <c r="Q242" i="2" l="1"/>
  <c r="S241" i="2"/>
  <c r="T241" i="2"/>
  <c r="Q243" i="2" l="1"/>
  <c r="T242" i="2"/>
  <c r="S242" i="2"/>
  <c r="Q244" i="2" l="1"/>
  <c r="S243" i="2"/>
  <c r="T243" i="2"/>
  <c r="Q245" i="2" l="1"/>
  <c r="T244" i="2"/>
  <c r="S244" i="2"/>
  <c r="Q246" i="2" l="1"/>
  <c r="S245" i="2"/>
  <c r="T245" i="2"/>
  <c r="Q247" i="2" l="1"/>
  <c r="T246" i="2"/>
  <c r="S246" i="2"/>
  <c r="Q248" i="2" l="1"/>
  <c r="T247" i="2"/>
  <c r="S247" i="2"/>
  <c r="Q249" i="2" l="1"/>
  <c r="T248" i="2"/>
  <c r="S248" i="2"/>
  <c r="Q250" i="2" l="1"/>
  <c r="S249" i="2"/>
  <c r="T249" i="2"/>
  <c r="Q251" i="2" l="1"/>
  <c r="T250" i="2"/>
  <c r="S250" i="2"/>
  <c r="Q252" i="2" l="1"/>
  <c r="S251" i="2"/>
  <c r="T251" i="2"/>
  <c r="Q253" i="2" l="1"/>
  <c r="T252" i="2"/>
  <c r="S252" i="2"/>
  <c r="Q254" i="2" l="1"/>
  <c r="S253" i="2"/>
  <c r="T253" i="2"/>
  <c r="Q255" i="2" l="1"/>
  <c r="T254" i="2"/>
  <c r="S254" i="2"/>
  <c r="Q256" i="2" l="1"/>
  <c r="T255" i="2"/>
  <c r="S255" i="2"/>
  <c r="Q257" i="2" l="1"/>
  <c r="T256" i="2"/>
  <c r="S256" i="2"/>
  <c r="Q258" i="2" l="1"/>
  <c r="S257" i="2"/>
  <c r="T257" i="2"/>
  <c r="Q259" i="2" l="1"/>
  <c r="T258" i="2"/>
  <c r="S258" i="2"/>
  <c r="Q260" i="2" l="1"/>
  <c r="S259" i="2"/>
  <c r="T259" i="2"/>
  <c r="Q261" i="2" l="1"/>
  <c r="T260" i="2"/>
  <c r="S260" i="2"/>
  <c r="Q262" i="2" l="1"/>
  <c r="S261" i="2"/>
  <c r="T261" i="2"/>
  <c r="Q263" i="2" l="1"/>
  <c r="T262" i="2"/>
  <c r="S262" i="2"/>
  <c r="Q264" i="2" l="1"/>
  <c r="T263" i="2"/>
  <c r="S263" i="2"/>
  <c r="Q265" i="2" l="1"/>
  <c r="T264" i="2"/>
  <c r="S264" i="2"/>
  <c r="Q266" i="2" l="1"/>
  <c r="S265" i="2"/>
  <c r="T265" i="2"/>
  <c r="Q267" i="2" l="1"/>
  <c r="T266" i="2"/>
  <c r="S266" i="2"/>
  <c r="Q268" i="2" l="1"/>
  <c r="S267" i="2"/>
  <c r="T267" i="2"/>
  <c r="Q269" i="2" l="1"/>
  <c r="T268" i="2"/>
  <c r="S268" i="2"/>
  <c r="Q270" i="2" l="1"/>
  <c r="S269" i="2"/>
  <c r="T269" i="2"/>
  <c r="Q271" i="2" l="1"/>
  <c r="T270" i="2"/>
  <c r="S270" i="2"/>
  <c r="Q272" i="2" l="1"/>
  <c r="T271" i="2"/>
  <c r="S271" i="2"/>
  <c r="Q273" i="2" l="1"/>
  <c r="T272" i="2"/>
  <c r="S272" i="2"/>
  <c r="Q274" i="2" l="1"/>
  <c r="S273" i="2"/>
  <c r="T273" i="2"/>
  <c r="Q275" i="2" l="1"/>
  <c r="T274" i="2"/>
  <c r="S274" i="2"/>
  <c r="Q276" i="2" l="1"/>
  <c r="S275" i="2"/>
  <c r="T275" i="2"/>
  <c r="Q277" i="2" l="1"/>
  <c r="T276" i="2"/>
  <c r="S276" i="2"/>
  <c r="Q278" i="2" l="1"/>
  <c r="S277" i="2"/>
  <c r="T277" i="2"/>
  <c r="Q279" i="2" l="1"/>
  <c r="T278" i="2"/>
  <c r="S278" i="2"/>
  <c r="Q280" i="2" l="1"/>
  <c r="T279" i="2"/>
  <c r="S279" i="2"/>
  <c r="Q281" i="2" l="1"/>
  <c r="T280" i="2"/>
  <c r="S280" i="2"/>
  <c r="Q282" i="2" l="1"/>
  <c r="S281" i="2"/>
  <c r="T281" i="2"/>
  <c r="Q283" i="2" l="1"/>
  <c r="T282" i="2"/>
  <c r="S282" i="2"/>
  <c r="Q284" i="2" l="1"/>
  <c r="S283" i="2"/>
  <c r="T283" i="2"/>
  <c r="Q285" i="2" l="1"/>
  <c r="T284" i="2"/>
  <c r="S284" i="2"/>
  <c r="Q286" i="2" l="1"/>
  <c r="S285" i="2"/>
  <c r="T285" i="2"/>
  <c r="Q287" i="2" l="1"/>
  <c r="T286" i="2"/>
  <c r="S286" i="2"/>
  <c r="Q288" i="2" l="1"/>
  <c r="T287" i="2"/>
  <c r="S287" i="2"/>
  <c r="Q289" i="2" l="1"/>
  <c r="T288" i="2"/>
  <c r="S288" i="2"/>
  <c r="Q290" i="2" l="1"/>
  <c r="S289" i="2"/>
  <c r="T289" i="2"/>
  <c r="Q291" i="2" l="1"/>
  <c r="T290" i="2"/>
  <c r="S290" i="2"/>
  <c r="Q292" i="2" l="1"/>
  <c r="S291" i="2"/>
  <c r="T291" i="2"/>
  <c r="Q293" i="2" l="1"/>
  <c r="T292" i="2"/>
  <c r="S292" i="2"/>
  <c r="Q294" i="2" l="1"/>
  <c r="S293" i="2"/>
  <c r="T293" i="2"/>
  <c r="Q295" i="2" l="1"/>
  <c r="T294" i="2"/>
  <c r="S294" i="2"/>
  <c r="Q296" i="2" l="1"/>
  <c r="T295" i="2"/>
  <c r="S295" i="2"/>
  <c r="Q297" i="2" l="1"/>
  <c r="T296" i="2"/>
  <c r="S296" i="2"/>
  <c r="Q298" i="2" l="1"/>
  <c r="S297" i="2"/>
  <c r="T297" i="2"/>
  <c r="Q299" i="2" l="1"/>
  <c r="T298" i="2"/>
  <c r="S298" i="2"/>
  <c r="Q300" i="2" l="1"/>
  <c r="T299" i="2"/>
  <c r="S299" i="2"/>
  <c r="Q301" i="2" l="1"/>
  <c r="T300" i="2"/>
  <c r="S300" i="2"/>
  <c r="Q302" i="2" l="1"/>
  <c r="S301" i="2"/>
  <c r="T301" i="2"/>
  <c r="Q303" i="2" l="1"/>
  <c r="T302" i="2"/>
  <c r="S302" i="2"/>
  <c r="Q304" i="2" l="1"/>
  <c r="T303" i="2"/>
  <c r="S303" i="2"/>
  <c r="Q305" i="2" l="1"/>
  <c r="T304" i="2"/>
  <c r="S304" i="2"/>
  <c r="Q306" i="2" l="1"/>
  <c r="S305" i="2"/>
  <c r="T305" i="2"/>
  <c r="Q307" i="2" l="1"/>
  <c r="T306" i="2"/>
  <c r="S306" i="2"/>
  <c r="Q308" i="2" l="1"/>
  <c r="S307" i="2"/>
  <c r="T307" i="2"/>
  <c r="Q309" i="2" l="1"/>
  <c r="T308" i="2"/>
  <c r="S308" i="2"/>
  <c r="Q310" i="2" l="1"/>
  <c r="S309" i="2"/>
  <c r="T309" i="2"/>
  <c r="Q311" i="2" l="1"/>
  <c r="T310" i="2"/>
  <c r="S310" i="2"/>
  <c r="Q312" i="2" l="1"/>
  <c r="T311" i="2"/>
  <c r="S311" i="2"/>
  <c r="Q313" i="2" l="1"/>
  <c r="T312" i="2"/>
  <c r="S312" i="2"/>
  <c r="Q314" i="2" l="1"/>
  <c r="S313" i="2"/>
  <c r="T313" i="2"/>
  <c r="Q315" i="2" l="1"/>
  <c r="T314" i="2"/>
  <c r="S314" i="2"/>
  <c r="Q316" i="2" l="1"/>
  <c r="T315" i="2"/>
  <c r="S315" i="2"/>
  <c r="Q317" i="2" l="1"/>
  <c r="T316" i="2"/>
  <c r="S316" i="2"/>
  <c r="Q318" i="2" l="1"/>
  <c r="S317" i="2"/>
  <c r="T317" i="2"/>
  <c r="Q319" i="2" l="1"/>
  <c r="T318" i="2"/>
  <c r="S318" i="2"/>
  <c r="Q320" i="2" l="1"/>
  <c r="T319" i="2"/>
  <c r="S319" i="2"/>
  <c r="Q321" i="2" l="1"/>
  <c r="T320" i="2"/>
  <c r="S320" i="2"/>
  <c r="Q322" i="2" l="1"/>
  <c r="S321" i="2"/>
  <c r="T321" i="2"/>
  <c r="Q323" i="2" l="1"/>
  <c r="S322" i="2"/>
  <c r="T322" i="2"/>
  <c r="Q324" i="2" l="1"/>
  <c r="S323" i="2"/>
  <c r="T323" i="2"/>
  <c r="Q325" i="2" l="1"/>
  <c r="S324" i="2"/>
  <c r="T324" i="2"/>
  <c r="Q326" i="2" l="1"/>
  <c r="S325" i="2"/>
  <c r="T325" i="2"/>
  <c r="Q327" i="2" l="1"/>
  <c r="S326" i="2"/>
  <c r="T326" i="2"/>
  <c r="Q328" i="2" l="1"/>
  <c r="S327" i="2"/>
  <c r="T327" i="2"/>
  <c r="Q329" i="2" l="1"/>
  <c r="S328" i="2"/>
  <c r="T328" i="2"/>
  <c r="Q330" i="2" l="1"/>
  <c r="S329" i="2"/>
  <c r="T329" i="2"/>
  <c r="Q331" i="2" l="1"/>
  <c r="S330" i="2"/>
  <c r="T330" i="2"/>
  <c r="Q332" i="2" l="1"/>
  <c r="S331" i="2"/>
  <c r="T331" i="2"/>
  <c r="Q333" i="2" l="1"/>
  <c r="S332" i="2"/>
  <c r="T332" i="2"/>
  <c r="Q334" i="2" l="1"/>
  <c r="S333" i="2"/>
  <c r="T333" i="2"/>
  <c r="Q335" i="2" l="1"/>
  <c r="S334" i="2"/>
  <c r="T334" i="2"/>
  <c r="Q336" i="2" l="1"/>
  <c r="S335" i="2"/>
  <c r="T335" i="2"/>
  <c r="Q337" i="2" l="1"/>
  <c r="S336" i="2"/>
  <c r="T336" i="2"/>
  <c r="Q338" i="2" l="1"/>
  <c r="S337" i="2"/>
  <c r="T337" i="2"/>
  <c r="Q339" i="2" l="1"/>
  <c r="S338" i="2"/>
  <c r="T338" i="2"/>
  <c r="Q340" i="2" l="1"/>
  <c r="S339" i="2"/>
  <c r="T339" i="2"/>
  <c r="Q341" i="2" l="1"/>
  <c r="S340" i="2"/>
  <c r="T340" i="2"/>
  <c r="Q342" i="2" l="1"/>
  <c r="S341" i="2"/>
  <c r="T341" i="2"/>
  <c r="Q343" i="2" l="1"/>
  <c r="S342" i="2"/>
  <c r="T342" i="2"/>
  <c r="Q344" i="2" l="1"/>
  <c r="T343" i="2"/>
  <c r="S343" i="2"/>
  <c r="Q345" i="2" l="1"/>
  <c r="S344" i="2"/>
  <c r="T344" i="2"/>
  <c r="Q346" i="2" l="1"/>
  <c r="S345" i="2"/>
  <c r="T345" i="2"/>
  <c r="Q347" i="2" l="1"/>
  <c r="S346" i="2"/>
  <c r="T346" i="2"/>
  <c r="Q348" i="2" l="1"/>
  <c r="S347" i="2"/>
  <c r="T347" i="2"/>
  <c r="Q349" i="2" l="1"/>
  <c r="S348" i="2"/>
  <c r="T348" i="2"/>
  <c r="Q350" i="2" l="1"/>
  <c r="T349" i="2"/>
  <c r="S349" i="2"/>
  <c r="Q351" i="2" l="1"/>
  <c r="S350" i="2"/>
  <c r="T350" i="2"/>
  <c r="Q352" i="2" l="1"/>
  <c r="S351" i="2"/>
  <c r="T351" i="2"/>
  <c r="S352" i="2" l="1"/>
  <c r="Q353" i="2"/>
  <c r="T352" i="2"/>
  <c r="Q354" i="2" l="1"/>
  <c r="S353" i="2"/>
  <c r="T353" i="2"/>
  <c r="S354" i="2" l="1"/>
  <c r="T354" i="2"/>
</calcChain>
</file>

<file path=xl/sharedStrings.xml><?xml version="1.0" encoding="utf-8"?>
<sst xmlns="http://schemas.openxmlformats.org/spreadsheetml/2006/main" count="37" uniqueCount="33">
  <si>
    <t>High speed search of large databases</t>
  </si>
  <si>
    <t>Spearman rank correlation coeff</t>
  </si>
  <si>
    <t>delta phi</t>
  </si>
  <si>
    <t>median</t>
  </si>
  <si>
    <t>bar size is altered as needed when overlaps</t>
  </si>
  <si>
    <t>intercept</t>
  </si>
  <si>
    <t>slope</t>
  </si>
  <si>
    <t>abs diff</t>
  </si>
  <si>
    <t>Line</t>
  </si>
  <si>
    <t>Default bar size year</t>
  </si>
  <si>
    <t>Default bar size impact</t>
  </si>
  <si>
    <t>median European potential</t>
  </si>
  <si>
    <t>median intrinsic strength</t>
  </si>
  <si>
    <t>Awareness(median)</t>
  </si>
  <si>
    <t>Awareness Q1</t>
  </si>
  <si>
    <t>Awareness Q3</t>
  </si>
  <si>
    <t xml:space="preserve">Awareness, N. of answers </t>
  </si>
  <si>
    <t>Ranking for Awareness</t>
  </si>
  <si>
    <t>Importance to train (median)</t>
  </si>
  <si>
    <t>Importance to train Q1</t>
  </si>
  <si>
    <t>Importance to train Q3</t>
  </si>
  <si>
    <t xml:space="preserve">Importance to train, N. of answers </t>
  </si>
  <si>
    <t>Ranking for Importance to train</t>
  </si>
  <si>
    <t>Phycicists</t>
  </si>
  <si>
    <t>Computer scientists</t>
  </si>
  <si>
    <t>Engineers</t>
  </si>
  <si>
    <t>Others</t>
  </si>
  <si>
    <t>Chemists</t>
  </si>
  <si>
    <t>Physicists</t>
  </si>
  <si>
    <t>Q1 Awareness</t>
  </si>
  <si>
    <t>Q1 Importance of training</t>
  </si>
  <si>
    <t>Q3 Awareness</t>
  </si>
  <si>
    <t>Q3 Importance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</si>
</sst>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ill="1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  <color rgb="FF4A452A"/>
      <color rgb="FF00FFFF"/>
      <color rgb="FF00B0F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4332280450177"/>
          <c:y val="9.1661061211569653E-2"/>
          <c:w val="0.70012358996552837"/>
          <c:h val="0.80615198696896562"/>
        </c:manualLayout>
      </c:layout>
      <c:scatterChart>
        <c:scatterStyle val="lineMarker"/>
        <c:varyColors val="0"/>
        <c:ser>
          <c:idx val="14"/>
          <c:order val="0"/>
          <c:tx>
            <c:strRef>
              <c:f>'Plotting series'!$B$1</c:f>
              <c:strCache>
                <c:ptCount val="1"/>
                <c:pt idx="0">
                  <c:v>Physicists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</c:spPr>
          </c:marker>
          <c:dPt>
            <c:idx val="0"/>
            <c:marker>
              <c:symbol val="circle"/>
              <c:size val="1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tx1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chemeClr val="tx1"/>
                </a:solidFill>
              </a:ln>
            </c:spPr>
          </c:dPt>
          <c:xVal>
            <c:numRef>
              <c:f>'Plotting series'!$B$2:$B$10</c:f>
              <c:numCache>
                <c:formatCode>General</c:formatCode>
                <c:ptCount val="9"/>
                <c:pt idx="0">
                  <c:v>80</c:v>
                </c:pt>
                <c:pt idx="1">
                  <c:v>70</c:v>
                </c:pt>
                <c:pt idx="2">
                  <c:v>70</c:v>
                </c:pt>
                <c:pt idx="3">
                  <c:v>78.2</c:v>
                </c:pt>
                <c:pt idx="4">
                  <c:v>81.8</c:v>
                </c:pt>
                <c:pt idx="5">
                  <c:v>100</c:v>
                </c:pt>
                <c:pt idx="6">
                  <c:v>100</c:v>
                </c:pt>
                <c:pt idx="7">
                  <c:v>78.2</c:v>
                </c:pt>
                <c:pt idx="8">
                  <c:v>81.8</c:v>
                </c:pt>
              </c:numCache>
            </c:numRef>
          </c:xVal>
          <c:yVal>
            <c:numRef>
              <c:f>'Plotting series'!$C$2:$C$10</c:f>
              <c:numCache>
                <c:formatCode>General</c:formatCode>
                <c:ptCount val="9"/>
                <c:pt idx="0">
                  <c:v>81</c:v>
                </c:pt>
                <c:pt idx="1">
                  <c:v>76.8</c:v>
                </c:pt>
                <c:pt idx="2">
                  <c:v>83.8</c:v>
                </c:pt>
                <c:pt idx="3">
                  <c:v>71.25</c:v>
                </c:pt>
                <c:pt idx="4">
                  <c:v>71.25</c:v>
                </c:pt>
                <c:pt idx="5">
                  <c:v>78.2</c:v>
                </c:pt>
                <c:pt idx="6">
                  <c:v>83.8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'Plotting series'!$D$1</c:f>
              <c:strCache>
                <c:ptCount val="1"/>
                <c:pt idx="0">
                  <c:v>Chemists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3">
                    <a:lumMod val="75000"/>
                  </a:schemeClr>
                </a:solidFill>
              </a:ln>
            </c:spPr>
          </c:dPt>
          <c:xVal>
            <c:numRef>
              <c:f>'Plotting series'!$D$2:$D$10</c:f>
              <c:numCache>
                <c:formatCode>General</c:formatCode>
                <c:ptCount val="9"/>
                <c:pt idx="0">
                  <c:v>50</c:v>
                </c:pt>
                <c:pt idx="1">
                  <c:v>40</c:v>
                </c:pt>
                <c:pt idx="2">
                  <c:v>40</c:v>
                </c:pt>
                <c:pt idx="3">
                  <c:v>48.2</c:v>
                </c:pt>
                <c:pt idx="4">
                  <c:v>51.8</c:v>
                </c:pt>
                <c:pt idx="5">
                  <c:v>70</c:v>
                </c:pt>
                <c:pt idx="6">
                  <c:v>70</c:v>
                </c:pt>
                <c:pt idx="7">
                  <c:v>48.2</c:v>
                </c:pt>
                <c:pt idx="8">
                  <c:v>51.8</c:v>
                </c:pt>
              </c:numCache>
            </c:numRef>
          </c:xVal>
          <c:yVal>
            <c:numRef>
              <c:f>'Plotting series'!$E$2:$E$10</c:f>
              <c:numCache>
                <c:formatCode>General</c:formatCode>
                <c:ptCount val="9"/>
                <c:pt idx="0">
                  <c:v>70</c:v>
                </c:pt>
                <c:pt idx="1">
                  <c:v>67.2</c:v>
                </c:pt>
                <c:pt idx="2">
                  <c:v>72.8</c:v>
                </c:pt>
                <c:pt idx="3">
                  <c:v>50</c:v>
                </c:pt>
                <c:pt idx="4">
                  <c:v>50</c:v>
                </c:pt>
                <c:pt idx="5">
                  <c:v>67.2</c:v>
                </c:pt>
                <c:pt idx="6">
                  <c:v>72.8</c:v>
                </c:pt>
                <c:pt idx="7">
                  <c:v>80</c:v>
                </c:pt>
                <c:pt idx="8">
                  <c:v>80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'Plotting series'!$H$1</c:f>
              <c:strCache>
                <c:ptCount val="1"/>
                <c:pt idx="0">
                  <c:v>Computer scientists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rgbClr val="FFC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rgbClr val="FFC000"/>
                </a:solidFill>
              </a:ln>
            </c:spPr>
          </c:dPt>
          <c:xVal>
            <c:numRef>
              <c:f>'Plotting series'!$H$2:$H$10</c:f>
              <c:numCache>
                <c:formatCode>General</c:formatCode>
                <c:ptCount val="9"/>
                <c:pt idx="0">
                  <c:v>50</c:v>
                </c:pt>
                <c:pt idx="1">
                  <c:v>27.5</c:v>
                </c:pt>
                <c:pt idx="2">
                  <c:v>27.5</c:v>
                </c:pt>
                <c:pt idx="3">
                  <c:v>48.2</c:v>
                </c:pt>
                <c:pt idx="4">
                  <c:v>51.8</c:v>
                </c:pt>
                <c:pt idx="5">
                  <c:v>70</c:v>
                </c:pt>
                <c:pt idx="6">
                  <c:v>70</c:v>
                </c:pt>
                <c:pt idx="7">
                  <c:v>48.2</c:v>
                </c:pt>
                <c:pt idx="8">
                  <c:v>51.8</c:v>
                </c:pt>
              </c:numCache>
            </c:numRef>
          </c:xVal>
          <c:yVal>
            <c:numRef>
              <c:f>'Plotting series'!$I$2:$I$10</c:f>
              <c:numCache>
                <c:formatCode>General</c:formatCode>
                <c:ptCount val="9"/>
                <c:pt idx="0">
                  <c:v>80</c:v>
                </c:pt>
                <c:pt idx="1">
                  <c:v>77.2</c:v>
                </c:pt>
                <c:pt idx="2">
                  <c:v>82.8</c:v>
                </c:pt>
                <c:pt idx="3">
                  <c:v>70</c:v>
                </c:pt>
                <c:pt idx="4">
                  <c:v>70</c:v>
                </c:pt>
                <c:pt idx="5">
                  <c:v>78.599999999999994</c:v>
                </c:pt>
                <c:pt idx="6">
                  <c:v>81.400000000000006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'Plotting series'!$F$1</c:f>
              <c:strCache>
                <c:ptCount val="1"/>
                <c:pt idx="0">
                  <c:v>Engineers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bubble3D val="0"/>
          </c:dPt>
          <c:dPt>
            <c:idx val="1"/>
            <c:marker>
              <c:symbol val="none"/>
            </c:marker>
            <c:bubble3D val="0"/>
          </c:dPt>
          <c:dPt>
            <c:idx val="2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28575">
                <a:solidFill>
                  <a:schemeClr val="accent4"/>
                </a:solidFill>
              </a:ln>
            </c:spPr>
          </c:dPt>
          <c:xVal>
            <c:numRef>
              <c:f>'Plotting series'!$F$2:$F$10</c:f>
              <c:numCache>
                <c:formatCode>General</c:formatCode>
                <c:ptCount val="9"/>
                <c:pt idx="0">
                  <c:v>40</c:v>
                </c:pt>
                <c:pt idx="1">
                  <c:v>20</c:v>
                </c:pt>
                <c:pt idx="2">
                  <c:v>20</c:v>
                </c:pt>
                <c:pt idx="3">
                  <c:v>38.200000000000003</c:v>
                </c:pt>
                <c:pt idx="4">
                  <c:v>41.8</c:v>
                </c:pt>
                <c:pt idx="5">
                  <c:v>60</c:v>
                </c:pt>
                <c:pt idx="6">
                  <c:v>60</c:v>
                </c:pt>
                <c:pt idx="7">
                  <c:v>38.200000000000003</c:v>
                </c:pt>
                <c:pt idx="8">
                  <c:v>41.8</c:v>
                </c:pt>
              </c:numCache>
            </c:numRef>
          </c:xVal>
          <c:yVal>
            <c:numRef>
              <c:f>'Plotting series'!$G$2:$G$10</c:f>
              <c:numCache>
                <c:formatCode>General</c:formatCode>
                <c:ptCount val="9"/>
                <c:pt idx="0">
                  <c:v>80</c:v>
                </c:pt>
                <c:pt idx="1">
                  <c:v>77.2</c:v>
                </c:pt>
                <c:pt idx="2">
                  <c:v>82.8</c:v>
                </c:pt>
                <c:pt idx="3">
                  <c:v>68.75</c:v>
                </c:pt>
                <c:pt idx="4">
                  <c:v>68.75</c:v>
                </c:pt>
                <c:pt idx="5">
                  <c:v>77.2</c:v>
                </c:pt>
                <c:pt idx="6">
                  <c:v>82.8</c:v>
                </c:pt>
                <c:pt idx="7">
                  <c:v>96.25</c:v>
                </c:pt>
                <c:pt idx="8">
                  <c:v>96.25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'Plotting series'!$J$1</c:f>
              <c:strCache>
                <c:ptCount val="1"/>
                <c:pt idx="0">
                  <c:v>Others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  <c:spPr>
              <a:ln w="0">
                <a:noFill/>
              </a:ln>
            </c:spPr>
          </c:dPt>
          <c:dPt>
            <c:idx val="2"/>
            <c:marker>
              <c:symbol val="none"/>
            </c:marker>
            <c:bubble3D val="0"/>
            <c:spPr>
              <a:ln w="57150">
                <a:solidFill>
                  <a:srgbClr val="FF0000"/>
                </a:solidFill>
              </a:ln>
            </c:spPr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  <c:spPr>
              <a:ln w="50800">
                <a:solidFill>
                  <a:srgbClr val="FF0000"/>
                </a:solidFill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  <c:spPr>
              <a:ln w="47625">
                <a:solidFill>
                  <a:srgbClr val="FF0000"/>
                </a:solidFill>
              </a:ln>
            </c:spPr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  <c:spPr>
              <a:ln w="50800">
                <a:solidFill>
                  <a:srgbClr val="FF0000"/>
                </a:solidFill>
              </a:ln>
            </c:spPr>
          </c:dPt>
          <c:xVal>
            <c:numRef>
              <c:f>'Plotting series'!$J$2:$J$10</c:f>
              <c:numCache>
                <c:formatCode>General</c:formatCode>
                <c:ptCount val="9"/>
                <c:pt idx="0">
                  <c:v>20</c:v>
                </c:pt>
                <c:pt idx="1">
                  <c:v>3.75</c:v>
                </c:pt>
                <c:pt idx="2">
                  <c:v>3.75</c:v>
                </c:pt>
                <c:pt idx="3">
                  <c:v>17.66</c:v>
                </c:pt>
                <c:pt idx="4">
                  <c:v>22.34</c:v>
                </c:pt>
                <c:pt idx="5">
                  <c:v>43.75</c:v>
                </c:pt>
                <c:pt idx="6">
                  <c:v>43.75</c:v>
                </c:pt>
                <c:pt idx="7">
                  <c:v>17.66</c:v>
                </c:pt>
                <c:pt idx="8">
                  <c:v>22.34</c:v>
                </c:pt>
              </c:numCache>
            </c:numRef>
          </c:xVal>
          <c:yVal>
            <c:numRef>
              <c:f>'Plotting series'!$K$2:$K$10</c:f>
              <c:numCache>
                <c:formatCode>General</c:formatCode>
                <c:ptCount val="9"/>
                <c:pt idx="0">
                  <c:v>60</c:v>
                </c:pt>
                <c:pt idx="1">
                  <c:v>57.2</c:v>
                </c:pt>
                <c:pt idx="2">
                  <c:v>62.8</c:v>
                </c:pt>
                <c:pt idx="3">
                  <c:v>7.5</c:v>
                </c:pt>
                <c:pt idx="4">
                  <c:v>7.5</c:v>
                </c:pt>
                <c:pt idx="5">
                  <c:v>57.2</c:v>
                </c:pt>
                <c:pt idx="6">
                  <c:v>62.8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7104"/>
        <c:axId val="93487680"/>
      </c:scatterChart>
      <c:valAx>
        <c:axId val="93487104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Awareness</a:t>
                </a:r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487680"/>
        <c:crosses val="autoZero"/>
        <c:crossBetween val="midCat"/>
      </c:valAx>
      <c:valAx>
        <c:axId val="9348768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Importance</a:t>
                </a:r>
                <a:r>
                  <a:rPr lang="en-US" sz="1600" baseline="0"/>
                  <a:t> of training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487104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0.80253553211508943"/>
          <c:y val="0.23287187248578853"/>
          <c:w val="0.1865265406221269"/>
          <c:h val="0.46097317295137102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7952734374159"/>
          <c:y val="8.3285851831335148E-2"/>
          <c:w val="0.71789772176755173"/>
          <c:h val="0.7538069283424998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Phycicists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Data!$B$4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Data!$E$4</c:f>
              <c:numCache>
                <c:formatCode>General</c:formatCode>
                <c:ptCount val="1"/>
                <c:pt idx="0">
                  <c:v>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Chemists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0"/>
            <c:bubble3D val="0"/>
          </c:dPt>
          <c:trendline>
            <c:trendlineType val="linear"/>
            <c:dispRSqr val="0"/>
            <c:dispEq val="0"/>
          </c:trendline>
          <c:xVal>
            <c:numRef>
              <c:f>Data!$B$5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Data!$E$5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Data!$A$7</c:f>
              <c:strCache>
                <c:ptCount val="1"/>
                <c:pt idx="0">
                  <c:v>Computer scientists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Pt>
            <c:idx val="0"/>
            <c:bubble3D val="0"/>
          </c:dPt>
          <c:xVal>
            <c:numRef>
              <c:f>Data!$B$7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Data!$E$7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Data!$A$6</c:f>
              <c:strCache>
                <c:ptCount val="1"/>
                <c:pt idx="0">
                  <c:v>Engineers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Data!$B$6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Data!$E$6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Data!$A$8</c:f>
              <c:strCache>
                <c:ptCount val="1"/>
                <c:pt idx="0">
                  <c:v>Others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0"/>
            <c:marker>
              <c:symbol val="circle"/>
              <c:size val="12"/>
            </c:marker>
            <c:bubble3D val="0"/>
          </c:dPt>
          <c:xVal>
            <c:numRef>
              <c:f>Data!$B$8</c:f>
              <c:numCache>
                <c:formatCode>General</c:formatCode>
                <c:ptCount val="1"/>
                <c:pt idx="0">
                  <c:v>20</c:v>
                </c:pt>
              </c:numCache>
            </c:numRef>
          </c:xVal>
          <c:yVal>
            <c:numRef>
              <c:f>Data!$E$8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9408"/>
        <c:axId val="93490560"/>
      </c:scatterChart>
      <c:valAx>
        <c:axId val="93489408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European</a:t>
                </a:r>
                <a:r>
                  <a:rPr lang="en-US" sz="1600" baseline="0"/>
                  <a:t> potential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490560"/>
        <c:crosses val="autoZero"/>
        <c:crossBetween val="midCat"/>
      </c:valAx>
      <c:valAx>
        <c:axId val="9349056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Intrinsic</a:t>
                </a:r>
                <a:r>
                  <a:rPr lang="en-US" sz="1600" baseline="0"/>
                  <a:t> strength</a:t>
                </a:r>
                <a:endParaRPr lang="en-US" sz="1600"/>
              </a:p>
            </c:rich>
          </c:tx>
          <c:layout/>
          <c:overlay val="0"/>
        </c:title>
        <c:numFmt formatCode="##\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3489408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3697686886760159"/>
          <c:y val="0.20844066131180841"/>
          <c:w val="0.15481968568531065"/>
          <c:h val="0.4051454780464"/>
        </c:manualLayout>
      </c:layout>
      <c:overlay val="0"/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7"/>
  <sheetViews>
    <sheetView zoomScaleNormal="100" workbookViewId="0">
      <selection activeCell="A13" sqref="A13"/>
    </sheetView>
  </sheetViews>
  <sheetFormatPr defaultRowHeight="14.4" x14ac:dyDescent="0.3"/>
  <cols>
    <col min="1" max="1" width="37.21875" bestFit="1" customWidth="1"/>
    <col min="2" max="2" width="17.44140625" style="3" customWidth="1"/>
    <col min="3" max="4" width="13.109375" style="5" customWidth="1"/>
    <col min="5" max="5" width="13.109375" style="4" customWidth="1"/>
    <col min="6" max="6" width="13.109375" style="3" customWidth="1"/>
    <col min="7" max="7" width="13.109375" style="4" customWidth="1"/>
    <col min="8" max="8" width="13.109375" style="3" customWidth="1"/>
    <col min="9" max="9" width="13.109375" style="4" customWidth="1"/>
    <col min="10" max="10" width="13.109375" style="3" customWidth="1"/>
    <col min="11" max="11" width="13.109375" style="4" customWidth="1"/>
    <col min="12" max="12" width="13.109375" style="3" customWidth="1"/>
    <col min="13" max="13" width="13.109375" style="4" customWidth="1"/>
    <col min="14" max="14" width="13.109375" style="3" customWidth="1"/>
    <col min="15" max="15" width="13.109375" style="4" customWidth="1"/>
    <col min="16" max="16" width="13.109375" style="3" customWidth="1"/>
    <col min="17" max="17" width="13.109375" style="4" customWidth="1"/>
    <col min="18" max="18" width="13.109375" style="5" customWidth="1"/>
    <col min="19" max="19" width="31.44140625" bestFit="1" customWidth="1"/>
    <col min="20" max="20" width="6.33203125" customWidth="1"/>
    <col min="21" max="21" width="5.6640625" customWidth="1"/>
    <col min="22" max="24" width="9.109375" customWidth="1"/>
    <col min="25" max="25" width="8.33203125" customWidth="1"/>
    <col min="27" max="27" width="8.5546875" customWidth="1"/>
  </cols>
  <sheetData>
    <row r="1" spans="1:33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3">
      <c r="B2"/>
      <c r="C2"/>
      <c r="D2"/>
      <c r="E2"/>
      <c r="F2"/>
      <c r="G2"/>
      <c r="H2"/>
      <c r="I2"/>
      <c r="J2"/>
      <c r="K2"/>
      <c r="L2"/>
      <c r="M2"/>
      <c r="N2"/>
      <c r="O2"/>
      <c r="P2" t="s">
        <v>2</v>
      </c>
      <c r="Q2">
        <v>0</v>
      </c>
      <c r="R2"/>
      <c r="S2">
        <f t="shared" ref="S2:S57" si="0">($C$4+$D$4)/2+0.5*($C$4-$D$4)*COS($Q2)</f>
        <v>70</v>
      </c>
      <c r="T2">
        <f t="shared" ref="T2:T57" si="1">($C$4+$D$4)/2+0.5*($C$4-$D$4)*SIN($Q2)</f>
        <v>85</v>
      </c>
    </row>
    <row r="3" spans="1:33" s="1" customFormat="1" ht="51.75" customHeight="1" x14ac:dyDescent="0.3">
      <c r="B3" s="1" t="s">
        <v>13</v>
      </c>
      <c r="C3" s="1" t="s">
        <v>14</v>
      </c>
      <c r="D3" s="1" t="s">
        <v>15</v>
      </c>
      <c r="E3" s="1" t="s">
        <v>18</v>
      </c>
      <c r="F3" s="1" t="s">
        <v>19</v>
      </c>
      <c r="G3" s="1" t="s">
        <v>20</v>
      </c>
      <c r="H3" s="1" t="s">
        <v>16</v>
      </c>
      <c r="I3" s="1" t="s">
        <v>21</v>
      </c>
      <c r="J3" s="1" t="s">
        <v>17</v>
      </c>
      <c r="K3" s="1" t="s">
        <v>22</v>
      </c>
      <c r="P3" s="1">
        <f>2*PI()/360</f>
        <v>1.7453292519943295E-2</v>
      </c>
      <c r="Q3" s="1">
        <f>Q2+$P$3</f>
        <v>1.7453292519943295E-2</v>
      </c>
      <c r="S3">
        <f t="shared" si="0"/>
        <v>70.002284572654133</v>
      </c>
      <c r="T3">
        <f t="shared" si="1"/>
        <v>84.738213903440752</v>
      </c>
    </row>
    <row r="4" spans="1:33" x14ac:dyDescent="0.3">
      <c r="A4" s="2" t="s">
        <v>23</v>
      </c>
      <c r="B4" s="2">
        <v>80</v>
      </c>
      <c r="C4" s="2">
        <v>70</v>
      </c>
      <c r="D4" s="2">
        <v>100</v>
      </c>
      <c r="E4" s="2">
        <v>81</v>
      </c>
      <c r="F4" s="2">
        <v>71.25</v>
      </c>
      <c r="G4" s="2">
        <v>100</v>
      </c>
      <c r="H4" s="2">
        <v>74</v>
      </c>
      <c r="I4" s="2">
        <v>68</v>
      </c>
      <c r="J4" s="2">
        <f t="shared" ref="J4:J9" si="2">_xlfn.RANK.AVG(B4,B$4:B$9,1)</f>
        <v>5</v>
      </c>
      <c r="K4" s="2">
        <f t="shared" ref="K4:K9" si="3">_xlfn.RANK.AVG(E4,E$4:E$9,1)</f>
        <v>5</v>
      </c>
      <c r="L4"/>
      <c r="M4"/>
      <c r="N4"/>
      <c r="O4"/>
      <c r="P4"/>
      <c r="Q4" s="1">
        <f t="shared" ref="Q4:Q59" si="4">Q3+$P$3</f>
        <v>3.4906585039886591E-2</v>
      </c>
      <c r="R4"/>
      <c r="S4">
        <f t="shared" si="0"/>
        <v>70.009137594713565</v>
      </c>
      <c r="T4">
        <f t="shared" si="1"/>
        <v>84.476507549462482</v>
      </c>
    </row>
    <row r="5" spans="1:33" x14ac:dyDescent="0.3">
      <c r="A5" s="2" t="s">
        <v>27</v>
      </c>
      <c r="B5" s="2">
        <v>50</v>
      </c>
      <c r="C5" s="2">
        <v>40</v>
      </c>
      <c r="D5" s="2">
        <v>70</v>
      </c>
      <c r="E5" s="2">
        <v>70</v>
      </c>
      <c r="F5" s="2">
        <v>50</v>
      </c>
      <c r="G5" s="2">
        <v>80</v>
      </c>
      <c r="H5" s="2">
        <v>71</v>
      </c>
      <c r="I5" s="2">
        <v>69</v>
      </c>
      <c r="J5" s="2">
        <f t="shared" si="2"/>
        <v>3.5</v>
      </c>
      <c r="K5" s="2">
        <f t="shared" si="3"/>
        <v>2</v>
      </c>
      <c r="L5"/>
      <c r="M5"/>
      <c r="N5"/>
      <c r="O5"/>
      <c r="P5"/>
      <c r="Q5" s="1">
        <f t="shared" si="4"/>
        <v>5.235987755982989E-2</v>
      </c>
      <c r="R5"/>
      <c r="S5">
        <f t="shared" si="0"/>
        <v>70.020556978681398</v>
      </c>
      <c r="T5">
        <f t="shared" si="1"/>
        <v>84.214960656355842</v>
      </c>
    </row>
    <row r="6" spans="1:33" x14ac:dyDescent="0.3">
      <c r="A6" s="2" t="s">
        <v>25</v>
      </c>
      <c r="B6" s="2">
        <v>40</v>
      </c>
      <c r="C6" s="2">
        <v>20</v>
      </c>
      <c r="D6" s="2">
        <v>60</v>
      </c>
      <c r="E6" s="2">
        <v>80</v>
      </c>
      <c r="F6" s="2">
        <v>68.75</v>
      </c>
      <c r="G6" s="2">
        <v>96.25</v>
      </c>
      <c r="H6" s="2">
        <v>72</v>
      </c>
      <c r="I6" s="2">
        <v>70</v>
      </c>
      <c r="J6" s="2">
        <f t="shared" si="2"/>
        <v>2</v>
      </c>
      <c r="K6" s="2">
        <f t="shared" si="3"/>
        <v>3.5</v>
      </c>
      <c r="L6"/>
      <c r="M6"/>
      <c r="N6"/>
      <c r="O6"/>
      <c r="P6"/>
      <c r="Q6" s="1">
        <f t="shared" si="4"/>
        <v>6.9813170079773182E-2</v>
      </c>
      <c r="R6"/>
      <c r="S6">
        <f t="shared" si="0"/>
        <v>70.036539246102635</v>
      </c>
      <c r="T6">
        <f t="shared" si="1"/>
        <v>83.953652893838125</v>
      </c>
    </row>
    <row r="7" spans="1:33" x14ac:dyDescent="0.3">
      <c r="A7" s="2" t="s">
        <v>24</v>
      </c>
      <c r="B7" s="2">
        <v>50</v>
      </c>
      <c r="C7" s="2">
        <v>27.5</v>
      </c>
      <c r="D7" s="2">
        <v>70</v>
      </c>
      <c r="E7" s="2">
        <v>80</v>
      </c>
      <c r="F7" s="2">
        <v>70</v>
      </c>
      <c r="G7" s="2">
        <v>100</v>
      </c>
      <c r="H7" s="2">
        <v>73</v>
      </c>
      <c r="I7" s="2">
        <v>70</v>
      </c>
      <c r="J7" s="2">
        <f t="shared" si="2"/>
        <v>3.5</v>
      </c>
      <c r="K7" s="2">
        <f t="shared" si="3"/>
        <v>3.5</v>
      </c>
      <c r="L7"/>
      <c r="M7"/>
      <c r="N7"/>
      <c r="O7"/>
      <c r="P7"/>
      <c r="Q7" s="1">
        <f t="shared" si="4"/>
        <v>8.7266462599716474E-2</v>
      </c>
      <c r="R7"/>
      <c r="S7">
        <f t="shared" si="0"/>
        <v>70.057079528623817</v>
      </c>
      <c r="T7">
        <f t="shared" si="1"/>
        <v>83.692663858785124</v>
      </c>
    </row>
    <row r="8" spans="1:33" x14ac:dyDescent="0.3">
      <c r="A8" s="2" t="s">
        <v>26</v>
      </c>
      <c r="B8" s="2">
        <v>20</v>
      </c>
      <c r="C8" s="2">
        <v>3.75</v>
      </c>
      <c r="D8" s="2">
        <v>43.75</v>
      </c>
      <c r="E8" s="2">
        <v>60</v>
      </c>
      <c r="F8" s="2">
        <v>7.5</v>
      </c>
      <c r="G8" s="2">
        <v>90</v>
      </c>
      <c r="H8" s="2">
        <v>4</v>
      </c>
      <c r="I8" s="2">
        <v>4</v>
      </c>
      <c r="J8" s="2">
        <f t="shared" si="2"/>
        <v>1</v>
      </c>
      <c r="K8" s="2">
        <f t="shared" si="3"/>
        <v>1</v>
      </c>
      <c r="L8"/>
      <c r="M8"/>
      <c r="N8"/>
      <c r="O8"/>
      <c r="P8"/>
      <c r="Q8" s="1">
        <f t="shared" si="4"/>
        <v>0.10471975511965977</v>
      </c>
      <c r="R8"/>
      <c r="S8">
        <f t="shared" si="0"/>
        <v>70.082171569475904</v>
      </c>
      <c r="T8">
        <f t="shared" si="1"/>
        <v>83.432073050985196</v>
      </c>
    </row>
    <row r="9" spans="1:33" x14ac:dyDescent="0.3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">
        <f t="shared" si="4"/>
        <v>0.12217304763960306</v>
      </c>
      <c r="R9"/>
      <c r="S9">
        <f t="shared" si="0"/>
        <v>70.111807725380174</v>
      </c>
      <c r="T9">
        <f t="shared" si="1"/>
        <v>83.171959848922782</v>
      </c>
    </row>
    <row r="10" spans="1:33" x14ac:dyDescent="0.3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1" t="e">
        <f>#REF!+$P$3</f>
        <v>#REF!</v>
      </c>
      <c r="R10"/>
      <c r="S10" t="e">
        <f t="shared" si="0"/>
        <v>#REF!</v>
      </c>
      <c r="T10" t="e">
        <f t="shared" si="1"/>
        <v>#REF!</v>
      </c>
    </row>
    <row r="11" spans="1:33" x14ac:dyDescent="0.3">
      <c r="B11"/>
      <c r="C11"/>
      <c r="D11"/>
      <c r="E11"/>
      <c r="F11"/>
      <c r="G11"/>
      <c r="H11"/>
      <c r="I11"/>
      <c r="J11" t="s">
        <v>1</v>
      </c>
      <c r="K11"/>
      <c r="L11">
        <f>CORREL(J4:J8,K4:K8)</f>
        <v>0.76315789473684215</v>
      </c>
      <c r="M11"/>
      <c r="N11"/>
      <c r="O11"/>
      <c r="P11"/>
      <c r="Q11" s="1" t="e">
        <f t="shared" si="4"/>
        <v>#REF!</v>
      </c>
      <c r="R11"/>
      <c r="S11" t="e">
        <f t="shared" si="0"/>
        <v>#REF!</v>
      </c>
      <c r="T11" t="e">
        <f t="shared" si="1"/>
        <v>#REF!</v>
      </c>
    </row>
    <row r="12" spans="1:33" x14ac:dyDescent="0.3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1" t="e">
        <f t="shared" si="4"/>
        <v>#REF!</v>
      </c>
      <c r="R12"/>
      <c r="S12" t="e">
        <f t="shared" si="0"/>
        <v>#REF!</v>
      </c>
      <c r="T12" t="e">
        <f t="shared" si="1"/>
        <v>#REF!</v>
      </c>
    </row>
    <row r="13" spans="1:33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1" t="e">
        <f t="shared" si="4"/>
        <v>#REF!</v>
      </c>
      <c r="R13"/>
      <c r="S13" t="e">
        <f t="shared" si="0"/>
        <v>#REF!</v>
      </c>
      <c r="T13" t="e">
        <f t="shared" si="1"/>
        <v>#REF!</v>
      </c>
    </row>
    <row r="14" spans="1:33" x14ac:dyDescent="0.3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1" t="e">
        <f t="shared" si="4"/>
        <v>#REF!</v>
      </c>
      <c r="R14"/>
      <c r="S14" t="e">
        <f t="shared" si="0"/>
        <v>#REF!</v>
      </c>
      <c r="T14" t="e">
        <f t="shared" si="1"/>
        <v>#REF!</v>
      </c>
    </row>
    <row r="15" spans="1:33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1" t="e">
        <f t="shared" si="4"/>
        <v>#REF!</v>
      </c>
      <c r="R15"/>
      <c r="S15" t="e">
        <f t="shared" si="0"/>
        <v>#REF!</v>
      </c>
      <c r="T15" t="e">
        <f t="shared" si="1"/>
        <v>#REF!</v>
      </c>
    </row>
    <row r="16" spans="1:33" x14ac:dyDescent="0.3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" t="e">
        <f t="shared" si="4"/>
        <v>#REF!</v>
      </c>
      <c r="R16"/>
      <c r="S16" t="e">
        <f t="shared" si="0"/>
        <v>#REF!</v>
      </c>
      <c r="T16" t="e">
        <f t="shared" si="1"/>
        <v>#REF!</v>
      </c>
    </row>
    <row r="17" spans="2:20" x14ac:dyDescent="0.3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1" t="e">
        <f t="shared" si="4"/>
        <v>#REF!</v>
      </c>
      <c r="R17"/>
      <c r="S17" t="e">
        <f t="shared" si="0"/>
        <v>#REF!</v>
      </c>
      <c r="T17" t="e">
        <f t="shared" si="1"/>
        <v>#REF!</v>
      </c>
    </row>
    <row r="18" spans="2:20" x14ac:dyDescent="0.3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1" t="e">
        <f t="shared" si="4"/>
        <v>#REF!</v>
      </c>
      <c r="R18"/>
      <c r="S18" t="e">
        <f t="shared" si="0"/>
        <v>#REF!</v>
      </c>
      <c r="T18" t="e">
        <f t="shared" si="1"/>
        <v>#REF!</v>
      </c>
    </row>
    <row r="19" spans="2:20" x14ac:dyDescent="0.3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1" t="e">
        <f t="shared" si="4"/>
        <v>#REF!</v>
      </c>
      <c r="R19"/>
      <c r="S19" t="e">
        <f t="shared" si="0"/>
        <v>#REF!</v>
      </c>
      <c r="T19" t="e">
        <f t="shared" si="1"/>
        <v>#REF!</v>
      </c>
    </row>
    <row r="20" spans="2:20" x14ac:dyDescent="0.3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" t="e">
        <f t="shared" si="4"/>
        <v>#REF!</v>
      </c>
      <c r="R20"/>
      <c r="S20" t="e">
        <f t="shared" si="0"/>
        <v>#REF!</v>
      </c>
      <c r="T20" t="e">
        <f t="shared" si="1"/>
        <v>#REF!</v>
      </c>
    </row>
    <row r="21" spans="2:20" x14ac:dyDescent="0.3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1" t="e">
        <f t="shared" si="4"/>
        <v>#REF!</v>
      </c>
      <c r="R21"/>
      <c r="S21" t="e">
        <f t="shared" si="0"/>
        <v>#REF!</v>
      </c>
      <c r="T21" t="e">
        <f t="shared" si="1"/>
        <v>#REF!</v>
      </c>
    </row>
    <row r="22" spans="2:20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" t="e">
        <f t="shared" si="4"/>
        <v>#REF!</v>
      </c>
      <c r="R22"/>
      <c r="S22" t="e">
        <f t="shared" si="0"/>
        <v>#REF!</v>
      </c>
      <c r="T22" t="e">
        <f t="shared" si="1"/>
        <v>#REF!</v>
      </c>
    </row>
    <row r="23" spans="2:20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" t="e">
        <f t="shared" si="4"/>
        <v>#REF!</v>
      </c>
      <c r="R23"/>
      <c r="S23" t="e">
        <f t="shared" si="0"/>
        <v>#REF!</v>
      </c>
      <c r="T23" t="e">
        <f t="shared" si="1"/>
        <v>#REF!</v>
      </c>
    </row>
    <row r="24" spans="2:20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" t="e">
        <f t="shared" si="4"/>
        <v>#REF!</v>
      </c>
      <c r="R24"/>
      <c r="S24" t="e">
        <f t="shared" si="0"/>
        <v>#REF!</v>
      </c>
      <c r="T24" t="e">
        <f t="shared" si="1"/>
        <v>#REF!</v>
      </c>
    </row>
    <row r="25" spans="2:20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" t="e">
        <f t="shared" si="4"/>
        <v>#REF!</v>
      </c>
      <c r="R25"/>
      <c r="S25" t="e">
        <f t="shared" si="0"/>
        <v>#REF!</v>
      </c>
      <c r="T25" t="e">
        <f t="shared" si="1"/>
        <v>#REF!</v>
      </c>
    </row>
    <row r="26" spans="2:20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 t="e">
        <f t="shared" si="4"/>
        <v>#REF!</v>
      </c>
      <c r="R26"/>
      <c r="S26" t="e">
        <f t="shared" si="0"/>
        <v>#REF!</v>
      </c>
      <c r="T26" t="e">
        <f t="shared" si="1"/>
        <v>#REF!</v>
      </c>
    </row>
    <row r="27" spans="2:20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" t="e">
        <f t="shared" si="4"/>
        <v>#REF!</v>
      </c>
      <c r="R27"/>
      <c r="S27" t="e">
        <f t="shared" si="0"/>
        <v>#REF!</v>
      </c>
      <c r="T27" t="e">
        <f t="shared" si="1"/>
        <v>#REF!</v>
      </c>
    </row>
    <row r="28" spans="2:20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" t="e">
        <f t="shared" si="4"/>
        <v>#REF!</v>
      </c>
      <c r="R28"/>
      <c r="S28" t="e">
        <f t="shared" si="0"/>
        <v>#REF!</v>
      </c>
      <c r="T28" t="e">
        <f t="shared" si="1"/>
        <v>#REF!</v>
      </c>
    </row>
    <row r="29" spans="2:20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" t="e">
        <f t="shared" si="4"/>
        <v>#REF!</v>
      </c>
      <c r="R29"/>
      <c r="S29" t="e">
        <f t="shared" si="0"/>
        <v>#REF!</v>
      </c>
      <c r="T29" t="e">
        <f t="shared" si="1"/>
        <v>#REF!</v>
      </c>
    </row>
    <row r="30" spans="2:20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" t="e">
        <f t="shared" si="4"/>
        <v>#REF!</v>
      </c>
      <c r="R30"/>
      <c r="S30" t="e">
        <f t="shared" si="0"/>
        <v>#REF!</v>
      </c>
      <c r="T30" t="e">
        <f t="shared" si="1"/>
        <v>#REF!</v>
      </c>
    </row>
    <row r="31" spans="2:20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" t="e">
        <f t="shared" si="4"/>
        <v>#REF!</v>
      </c>
      <c r="R31"/>
      <c r="S31" t="e">
        <f t="shared" si="0"/>
        <v>#REF!</v>
      </c>
      <c r="T31" t="e">
        <f t="shared" si="1"/>
        <v>#REF!</v>
      </c>
    </row>
    <row r="32" spans="2:20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" t="e">
        <f t="shared" si="4"/>
        <v>#REF!</v>
      </c>
      <c r="R32"/>
      <c r="S32" t="e">
        <f t="shared" si="0"/>
        <v>#REF!</v>
      </c>
      <c r="T32" t="e">
        <f t="shared" si="1"/>
        <v>#REF!</v>
      </c>
    </row>
    <row r="33" spans="2:20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" t="e">
        <f t="shared" si="4"/>
        <v>#REF!</v>
      </c>
      <c r="R33"/>
      <c r="S33" t="e">
        <f t="shared" si="0"/>
        <v>#REF!</v>
      </c>
      <c r="T33" t="e">
        <f t="shared" si="1"/>
        <v>#REF!</v>
      </c>
    </row>
    <row r="34" spans="2:20" x14ac:dyDescent="0.3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" t="e">
        <f t="shared" si="4"/>
        <v>#REF!</v>
      </c>
      <c r="R34"/>
      <c r="S34" t="e">
        <f t="shared" si="0"/>
        <v>#REF!</v>
      </c>
      <c r="T34" t="e">
        <f t="shared" si="1"/>
        <v>#REF!</v>
      </c>
    </row>
    <row r="35" spans="2:20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" t="e">
        <f t="shared" si="4"/>
        <v>#REF!</v>
      </c>
      <c r="R35"/>
      <c r="S35" t="e">
        <f t="shared" si="0"/>
        <v>#REF!</v>
      </c>
      <c r="T35" t="e">
        <f t="shared" si="1"/>
        <v>#REF!</v>
      </c>
    </row>
    <row r="36" spans="2:20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" t="e">
        <f t="shared" si="4"/>
        <v>#REF!</v>
      </c>
      <c r="R36"/>
      <c r="S36" t="e">
        <f t="shared" si="0"/>
        <v>#REF!</v>
      </c>
      <c r="T36" t="e">
        <f t="shared" si="1"/>
        <v>#REF!</v>
      </c>
    </row>
    <row r="37" spans="2:20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" t="e">
        <f t="shared" si="4"/>
        <v>#REF!</v>
      </c>
      <c r="R37"/>
      <c r="S37" t="e">
        <f t="shared" si="0"/>
        <v>#REF!</v>
      </c>
      <c r="T37" t="e">
        <f t="shared" si="1"/>
        <v>#REF!</v>
      </c>
    </row>
    <row r="38" spans="2:20" x14ac:dyDescent="0.3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" t="e">
        <f t="shared" si="4"/>
        <v>#REF!</v>
      </c>
      <c r="R38"/>
      <c r="S38" t="e">
        <f t="shared" si="0"/>
        <v>#REF!</v>
      </c>
      <c r="T38" t="e">
        <f t="shared" si="1"/>
        <v>#REF!</v>
      </c>
    </row>
    <row r="39" spans="2:20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" t="e">
        <f t="shared" si="4"/>
        <v>#REF!</v>
      </c>
      <c r="R39"/>
      <c r="S39" t="e">
        <f t="shared" si="0"/>
        <v>#REF!</v>
      </c>
      <c r="T39" t="e">
        <f t="shared" si="1"/>
        <v>#REF!</v>
      </c>
    </row>
    <row r="40" spans="2:20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 t="e">
        <f t="shared" si="4"/>
        <v>#REF!</v>
      </c>
      <c r="R40"/>
      <c r="S40" t="e">
        <f t="shared" si="0"/>
        <v>#REF!</v>
      </c>
      <c r="T40" t="e">
        <f t="shared" si="1"/>
        <v>#REF!</v>
      </c>
    </row>
    <row r="41" spans="2:20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" t="e">
        <f t="shared" si="4"/>
        <v>#REF!</v>
      </c>
      <c r="R41"/>
      <c r="S41" t="e">
        <f t="shared" si="0"/>
        <v>#REF!</v>
      </c>
      <c r="T41" t="e">
        <f t="shared" si="1"/>
        <v>#REF!</v>
      </c>
    </row>
    <row r="42" spans="2:20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" t="e">
        <f t="shared" si="4"/>
        <v>#REF!</v>
      </c>
      <c r="R42"/>
      <c r="S42" t="e">
        <f t="shared" si="0"/>
        <v>#REF!</v>
      </c>
      <c r="T42" t="e">
        <f t="shared" si="1"/>
        <v>#REF!</v>
      </c>
    </row>
    <row r="43" spans="2:20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" t="e">
        <f t="shared" si="4"/>
        <v>#REF!</v>
      </c>
      <c r="R43"/>
      <c r="S43" t="e">
        <f t="shared" si="0"/>
        <v>#REF!</v>
      </c>
      <c r="T43" t="e">
        <f t="shared" si="1"/>
        <v>#REF!</v>
      </c>
    </row>
    <row r="44" spans="2:20" x14ac:dyDescent="0.3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" t="e">
        <f t="shared" si="4"/>
        <v>#REF!</v>
      </c>
      <c r="R44"/>
      <c r="S44" t="e">
        <f t="shared" si="0"/>
        <v>#REF!</v>
      </c>
      <c r="T44" t="e">
        <f t="shared" si="1"/>
        <v>#REF!</v>
      </c>
    </row>
    <row r="45" spans="2:20" x14ac:dyDescent="0.3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" t="e">
        <f t="shared" si="4"/>
        <v>#REF!</v>
      </c>
      <c r="R45"/>
      <c r="S45" t="e">
        <f t="shared" si="0"/>
        <v>#REF!</v>
      </c>
      <c r="T45" t="e">
        <f t="shared" si="1"/>
        <v>#REF!</v>
      </c>
    </row>
    <row r="46" spans="2:20" x14ac:dyDescent="0.3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" t="e">
        <f t="shared" si="4"/>
        <v>#REF!</v>
      </c>
      <c r="R46"/>
      <c r="S46" t="e">
        <f t="shared" si="0"/>
        <v>#REF!</v>
      </c>
      <c r="T46" t="e">
        <f t="shared" si="1"/>
        <v>#REF!</v>
      </c>
    </row>
    <row r="47" spans="2:20" x14ac:dyDescent="0.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" t="e">
        <f t="shared" si="4"/>
        <v>#REF!</v>
      </c>
      <c r="R47"/>
      <c r="S47" t="e">
        <f t="shared" si="0"/>
        <v>#REF!</v>
      </c>
      <c r="T47" t="e">
        <f t="shared" si="1"/>
        <v>#REF!</v>
      </c>
    </row>
    <row r="48" spans="2:20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" t="e">
        <f t="shared" si="4"/>
        <v>#REF!</v>
      </c>
      <c r="R48"/>
      <c r="S48" t="e">
        <f t="shared" si="0"/>
        <v>#REF!</v>
      </c>
      <c r="T48" t="e">
        <f t="shared" si="1"/>
        <v>#REF!</v>
      </c>
    </row>
    <row r="49" spans="2:20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" t="e">
        <f t="shared" si="4"/>
        <v>#REF!</v>
      </c>
      <c r="R49"/>
      <c r="S49" t="e">
        <f t="shared" si="0"/>
        <v>#REF!</v>
      </c>
      <c r="T49" t="e">
        <f t="shared" si="1"/>
        <v>#REF!</v>
      </c>
    </row>
    <row r="50" spans="2:20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" t="e">
        <f t="shared" si="4"/>
        <v>#REF!</v>
      </c>
      <c r="R50"/>
      <c r="S50" t="e">
        <f t="shared" si="0"/>
        <v>#REF!</v>
      </c>
      <c r="T50" t="e">
        <f t="shared" si="1"/>
        <v>#REF!</v>
      </c>
    </row>
    <row r="51" spans="2:20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" t="e">
        <f t="shared" si="4"/>
        <v>#REF!</v>
      </c>
      <c r="R51"/>
      <c r="S51" t="e">
        <f t="shared" si="0"/>
        <v>#REF!</v>
      </c>
      <c r="T51" t="e">
        <f t="shared" si="1"/>
        <v>#REF!</v>
      </c>
    </row>
    <row r="52" spans="2:20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" t="e">
        <f t="shared" si="4"/>
        <v>#REF!</v>
      </c>
      <c r="R52"/>
      <c r="S52" t="e">
        <f t="shared" si="0"/>
        <v>#REF!</v>
      </c>
      <c r="T52" t="e">
        <f t="shared" si="1"/>
        <v>#REF!</v>
      </c>
    </row>
    <row r="53" spans="2:20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" t="e">
        <f t="shared" si="4"/>
        <v>#REF!</v>
      </c>
      <c r="R53"/>
      <c r="S53" t="e">
        <f t="shared" si="0"/>
        <v>#REF!</v>
      </c>
      <c r="T53" t="e">
        <f t="shared" si="1"/>
        <v>#REF!</v>
      </c>
    </row>
    <row r="54" spans="2:20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" t="e">
        <f t="shared" si="4"/>
        <v>#REF!</v>
      </c>
      <c r="R54"/>
      <c r="S54" t="e">
        <f t="shared" si="0"/>
        <v>#REF!</v>
      </c>
      <c r="T54" t="e">
        <f t="shared" si="1"/>
        <v>#REF!</v>
      </c>
    </row>
    <row r="55" spans="2:20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" t="e">
        <f t="shared" si="4"/>
        <v>#REF!</v>
      </c>
      <c r="R55"/>
      <c r="S55" t="e">
        <f t="shared" si="0"/>
        <v>#REF!</v>
      </c>
      <c r="T55" t="e">
        <f t="shared" si="1"/>
        <v>#REF!</v>
      </c>
    </row>
    <row r="56" spans="2:20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" t="e">
        <f t="shared" si="4"/>
        <v>#REF!</v>
      </c>
      <c r="R56"/>
      <c r="S56" t="e">
        <f t="shared" si="0"/>
        <v>#REF!</v>
      </c>
      <c r="T56" t="e">
        <f t="shared" si="1"/>
        <v>#REF!</v>
      </c>
    </row>
    <row r="57" spans="2:20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" t="e">
        <f t="shared" si="4"/>
        <v>#REF!</v>
      </c>
      <c r="R57"/>
      <c r="S57" t="e">
        <f t="shared" si="0"/>
        <v>#REF!</v>
      </c>
      <c r="T57" t="e">
        <f t="shared" si="1"/>
        <v>#REF!</v>
      </c>
    </row>
    <row r="58" spans="2:20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" t="e">
        <f t="shared" si="4"/>
        <v>#REF!</v>
      </c>
      <c r="R58"/>
      <c r="S58" t="e">
        <f t="shared" ref="S58:S121" si="5">($C$4+$D$4)/2+0.5*($C$4-$D$4)*COS($Q58)</f>
        <v>#REF!</v>
      </c>
      <c r="T58" t="e">
        <f t="shared" ref="T58:T121" si="6">($C$4+$D$4)/2+0.5*($C$4-$D$4)*SIN($Q58)</f>
        <v>#REF!</v>
      </c>
    </row>
    <row r="59" spans="2:20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" t="e">
        <f t="shared" si="4"/>
        <v>#REF!</v>
      </c>
      <c r="R59"/>
      <c r="S59" t="e">
        <f t="shared" si="5"/>
        <v>#REF!</v>
      </c>
      <c r="T59" t="e">
        <f t="shared" si="6"/>
        <v>#REF!</v>
      </c>
    </row>
    <row r="60" spans="2:20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" t="e">
        <f t="shared" ref="Q60:Q123" si="7">Q59+$P$3</f>
        <v>#REF!</v>
      </c>
      <c r="R60"/>
      <c r="S60" t="e">
        <f t="shared" si="5"/>
        <v>#REF!</v>
      </c>
      <c r="T60" t="e">
        <f t="shared" si="6"/>
        <v>#REF!</v>
      </c>
    </row>
    <row r="61" spans="2:20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" t="e">
        <f t="shared" si="7"/>
        <v>#REF!</v>
      </c>
      <c r="R61"/>
      <c r="S61" t="e">
        <f t="shared" si="5"/>
        <v>#REF!</v>
      </c>
      <c r="T61" t="e">
        <f t="shared" si="6"/>
        <v>#REF!</v>
      </c>
    </row>
    <row r="62" spans="2:20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" t="e">
        <f t="shared" si="7"/>
        <v>#REF!</v>
      </c>
      <c r="R62"/>
      <c r="S62" t="e">
        <f t="shared" si="5"/>
        <v>#REF!</v>
      </c>
      <c r="T62" t="e">
        <f t="shared" si="6"/>
        <v>#REF!</v>
      </c>
    </row>
    <row r="63" spans="2:20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 t="e">
        <f t="shared" si="7"/>
        <v>#REF!</v>
      </c>
      <c r="R63"/>
      <c r="S63" t="e">
        <f t="shared" si="5"/>
        <v>#REF!</v>
      </c>
      <c r="T63" t="e">
        <f t="shared" si="6"/>
        <v>#REF!</v>
      </c>
    </row>
    <row r="64" spans="2:20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" t="e">
        <f t="shared" si="7"/>
        <v>#REF!</v>
      </c>
      <c r="R64"/>
      <c r="S64" t="e">
        <f t="shared" si="5"/>
        <v>#REF!</v>
      </c>
      <c r="T64" t="e">
        <f t="shared" si="6"/>
        <v>#REF!</v>
      </c>
    </row>
    <row r="65" spans="2:20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" t="e">
        <f t="shared" si="7"/>
        <v>#REF!</v>
      </c>
      <c r="R65"/>
      <c r="S65" t="e">
        <f t="shared" si="5"/>
        <v>#REF!</v>
      </c>
      <c r="T65" t="e">
        <f t="shared" si="6"/>
        <v>#REF!</v>
      </c>
    </row>
    <row r="66" spans="2:20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" t="e">
        <f t="shared" si="7"/>
        <v>#REF!</v>
      </c>
      <c r="R66"/>
      <c r="S66" t="e">
        <f t="shared" si="5"/>
        <v>#REF!</v>
      </c>
      <c r="T66" t="e">
        <f t="shared" si="6"/>
        <v>#REF!</v>
      </c>
    </row>
    <row r="67" spans="2:20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" t="e">
        <f t="shared" si="7"/>
        <v>#REF!</v>
      </c>
      <c r="R67"/>
      <c r="S67" t="e">
        <f t="shared" si="5"/>
        <v>#REF!</v>
      </c>
      <c r="T67" t="e">
        <f t="shared" si="6"/>
        <v>#REF!</v>
      </c>
    </row>
    <row r="68" spans="2:20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" t="e">
        <f t="shared" si="7"/>
        <v>#REF!</v>
      </c>
      <c r="R68"/>
      <c r="S68" t="e">
        <f t="shared" si="5"/>
        <v>#REF!</v>
      </c>
      <c r="T68" t="e">
        <f t="shared" si="6"/>
        <v>#REF!</v>
      </c>
    </row>
    <row r="69" spans="2:20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" t="e">
        <f t="shared" si="7"/>
        <v>#REF!</v>
      </c>
      <c r="R69"/>
      <c r="S69" t="e">
        <f t="shared" si="5"/>
        <v>#REF!</v>
      </c>
      <c r="T69" t="e">
        <f t="shared" si="6"/>
        <v>#REF!</v>
      </c>
    </row>
    <row r="70" spans="2:20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" t="e">
        <f t="shared" si="7"/>
        <v>#REF!</v>
      </c>
      <c r="R70"/>
      <c r="S70" t="e">
        <f t="shared" si="5"/>
        <v>#REF!</v>
      </c>
      <c r="T70" t="e">
        <f t="shared" si="6"/>
        <v>#REF!</v>
      </c>
    </row>
    <row r="71" spans="2:20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" t="e">
        <f t="shared" si="7"/>
        <v>#REF!</v>
      </c>
      <c r="R71"/>
      <c r="S71" t="e">
        <f t="shared" si="5"/>
        <v>#REF!</v>
      </c>
      <c r="T71" t="e">
        <f t="shared" si="6"/>
        <v>#REF!</v>
      </c>
    </row>
    <row r="72" spans="2:20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" t="e">
        <f t="shared" si="7"/>
        <v>#REF!</v>
      </c>
      <c r="R72"/>
      <c r="S72" t="e">
        <f t="shared" si="5"/>
        <v>#REF!</v>
      </c>
      <c r="T72" t="e">
        <f t="shared" si="6"/>
        <v>#REF!</v>
      </c>
    </row>
    <row r="73" spans="2:20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" t="e">
        <f t="shared" si="7"/>
        <v>#REF!</v>
      </c>
      <c r="R73"/>
      <c r="S73" t="e">
        <f t="shared" si="5"/>
        <v>#REF!</v>
      </c>
      <c r="T73" t="e">
        <f t="shared" si="6"/>
        <v>#REF!</v>
      </c>
    </row>
    <row r="74" spans="2:20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" t="e">
        <f t="shared" si="7"/>
        <v>#REF!</v>
      </c>
      <c r="R74"/>
      <c r="S74" t="e">
        <f t="shared" si="5"/>
        <v>#REF!</v>
      </c>
      <c r="T74" t="e">
        <f t="shared" si="6"/>
        <v>#REF!</v>
      </c>
    </row>
    <row r="75" spans="2:20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" t="e">
        <f t="shared" si="7"/>
        <v>#REF!</v>
      </c>
      <c r="R75"/>
      <c r="S75" t="e">
        <f t="shared" si="5"/>
        <v>#REF!</v>
      </c>
      <c r="T75" t="e">
        <f t="shared" si="6"/>
        <v>#REF!</v>
      </c>
    </row>
    <row r="76" spans="2:20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" t="e">
        <f t="shared" si="7"/>
        <v>#REF!</v>
      </c>
      <c r="R76"/>
      <c r="S76" t="e">
        <f t="shared" si="5"/>
        <v>#REF!</v>
      </c>
      <c r="T76" t="e">
        <f t="shared" si="6"/>
        <v>#REF!</v>
      </c>
    </row>
    <row r="77" spans="2:20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" t="e">
        <f t="shared" si="7"/>
        <v>#REF!</v>
      </c>
      <c r="R77"/>
      <c r="S77" t="e">
        <f t="shared" si="5"/>
        <v>#REF!</v>
      </c>
      <c r="T77" t="e">
        <f t="shared" si="6"/>
        <v>#REF!</v>
      </c>
    </row>
    <row r="78" spans="2:20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" t="e">
        <f t="shared" si="7"/>
        <v>#REF!</v>
      </c>
      <c r="R78"/>
      <c r="S78" t="e">
        <f t="shared" si="5"/>
        <v>#REF!</v>
      </c>
      <c r="T78" t="e">
        <f t="shared" si="6"/>
        <v>#REF!</v>
      </c>
    </row>
    <row r="79" spans="2:20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" t="e">
        <f t="shared" si="7"/>
        <v>#REF!</v>
      </c>
      <c r="R79"/>
      <c r="S79" t="e">
        <f t="shared" si="5"/>
        <v>#REF!</v>
      </c>
      <c r="T79" t="e">
        <f t="shared" si="6"/>
        <v>#REF!</v>
      </c>
    </row>
    <row r="80" spans="2:20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" t="e">
        <f t="shared" si="7"/>
        <v>#REF!</v>
      </c>
      <c r="R80"/>
      <c r="S80" t="e">
        <f t="shared" si="5"/>
        <v>#REF!</v>
      </c>
      <c r="T80" t="e">
        <f t="shared" si="6"/>
        <v>#REF!</v>
      </c>
    </row>
    <row r="81" spans="2:20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" t="e">
        <f t="shared" si="7"/>
        <v>#REF!</v>
      </c>
      <c r="R81"/>
      <c r="S81" t="e">
        <f t="shared" si="5"/>
        <v>#REF!</v>
      </c>
      <c r="T81" t="e">
        <f t="shared" si="6"/>
        <v>#REF!</v>
      </c>
    </row>
    <row r="82" spans="2:20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" t="e">
        <f t="shared" si="7"/>
        <v>#REF!</v>
      </c>
      <c r="R82"/>
      <c r="S82" t="e">
        <f t="shared" si="5"/>
        <v>#REF!</v>
      </c>
      <c r="T82" t="e">
        <f t="shared" si="6"/>
        <v>#REF!</v>
      </c>
    </row>
    <row r="83" spans="2:20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" t="e">
        <f t="shared" si="7"/>
        <v>#REF!</v>
      </c>
      <c r="R83"/>
      <c r="S83" t="e">
        <f t="shared" si="5"/>
        <v>#REF!</v>
      </c>
      <c r="T83" t="e">
        <f t="shared" si="6"/>
        <v>#REF!</v>
      </c>
    </row>
    <row r="84" spans="2:20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" t="e">
        <f t="shared" si="7"/>
        <v>#REF!</v>
      </c>
      <c r="R84"/>
      <c r="S84" t="e">
        <f t="shared" si="5"/>
        <v>#REF!</v>
      </c>
      <c r="T84" t="e">
        <f t="shared" si="6"/>
        <v>#REF!</v>
      </c>
    </row>
    <row r="85" spans="2:20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" t="e">
        <f t="shared" si="7"/>
        <v>#REF!</v>
      </c>
      <c r="R85"/>
      <c r="S85" t="e">
        <f t="shared" si="5"/>
        <v>#REF!</v>
      </c>
      <c r="T85" t="e">
        <f t="shared" si="6"/>
        <v>#REF!</v>
      </c>
    </row>
    <row r="86" spans="2:20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" t="e">
        <f t="shared" si="7"/>
        <v>#REF!</v>
      </c>
      <c r="R86"/>
      <c r="S86" t="e">
        <f t="shared" si="5"/>
        <v>#REF!</v>
      </c>
      <c r="T86" t="e">
        <f t="shared" si="6"/>
        <v>#REF!</v>
      </c>
    </row>
    <row r="87" spans="2:20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" t="e">
        <f t="shared" si="7"/>
        <v>#REF!</v>
      </c>
      <c r="R87"/>
      <c r="S87" t="e">
        <f t="shared" si="5"/>
        <v>#REF!</v>
      </c>
      <c r="T87" t="e">
        <f t="shared" si="6"/>
        <v>#REF!</v>
      </c>
    </row>
    <row r="88" spans="2:20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" t="e">
        <f t="shared" si="7"/>
        <v>#REF!</v>
      </c>
      <c r="R88"/>
      <c r="S88" t="e">
        <f t="shared" si="5"/>
        <v>#REF!</v>
      </c>
      <c r="T88" t="e">
        <f t="shared" si="6"/>
        <v>#REF!</v>
      </c>
    </row>
    <row r="89" spans="2:20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" t="e">
        <f t="shared" si="7"/>
        <v>#REF!</v>
      </c>
      <c r="R89"/>
      <c r="S89" t="e">
        <f t="shared" si="5"/>
        <v>#REF!</v>
      </c>
      <c r="T89" t="e">
        <f t="shared" si="6"/>
        <v>#REF!</v>
      </c>
    </row>
    <row r="90" spans="2:20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" t="e">
        <f t="shared" si="7"/>
        <v>#REF!</v>
      </c>
      <c r="R90"/>
      <c r="S90" t="e">
        <f t="shared" si="5"/>
        <v>#REF!</v>
      </c>
      <c r="T90" t="e">
        <f t="shared" si="6"/>
        <v>#REF!</v>
      </c>
    </row>
    <row r="91" spans="2:20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" t="e">
        <f t="shared" si="7"/>
        <v>#REF!</v>
      </c>
      <c r="R91"/>
      <c r="S91" t="e">
        <f t="shared" si="5"/>
        <v>#REF!</v>
      </c>
      <c r="T91" t="e">
        <f t="shared" si="6"/>
        <v>#REF!</v>
      </c>
    </row>
    <row r="92" spans="2:20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" t="e">
        <f t="shared" si="7"/>
        <v>#REF!</v>
      </c>
      <c r="R92"/>
      <c r="S92" t="e">
        <f t="shared" si="5"/>
        <v>#REF!</v>
      </c>
      <c r="T92" t="e">
        <f t="shared" si="6"/>
        <v>#REF!</v>
      </c>
    </row>
    <row r="93" spans="2:20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" t="e">
        <f t="shared" si="7"/>
        <v>#REF!</v>
      </c>
      <c r="R93"/>
      <c r="S93" t="e">
        <f t="shared" si="5"/>
        <v>#REF!</v>
      </c>
      <c r="T93" t="e">
        <f t="shared" si="6"/>
        <v>#REF!</v>
      </c>
    </row>
    <row r="94" spans="2:20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" t="e">
        <f t="shared" si="7"/>
        <v>#REF!</v>
      </c>
      <c r="R94"/>
      <c r="S94" t="e">
        <f t="shared" si="5"/>
        <v>#REF!</v>
      </c>
      <c r="T94" t="e">
        <f t="shared" si="6"/>
        <v>#REF!</v>
      </c>
    </row>
    <row r="95" spans="2:20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" t="e">
        <f t="shared" si="7"/>
        <v>#REF!</v>
      </c>
      <c r="R95"/>
      <c r="S95" t="e">
        <f t="shared" si="5"/>
        <v>#REF!</v>
      </c>
      <c r="T95" t="e">
        <f t="shared" si="6"/>
        <v>#REF!</v>
      </c>
    </row>
    <row r="96" spans="2:20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" t="e">
        <f t="shared" si="7"/>
        <v>#REF!</v>
      </c>
      <c r="R96"/>
      <c r="S96" t="e">
        <f t="shared" si="5"/>
        <v>#REF!</v>
      </c>
      <c r="T96" t="e">
        <f t="shared" si="6"/>
        <v>#REF!</v>
      </c>
    </row>
    <row r="97" spans="2:20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" t="e">
        <f t="shared" si="7"/>
        <v>#REF!</v>
      </c>
      <c r="R97"/>
      <c r="S97" t="e">
        <f t="shared" si="5"/>
        <v>#REF!</v>
      </c>
      <c r="T97" t="e">
        <f t="shared" si="6"/>
        <v>#REF!</v>
      </c>
    </row>
    <row r="98" spans="2:20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" t="e">
        <f t="shared" si="7"/>
        <v>#REF!</v>
      </c>
      <c r="R98"/>
      <c r="S98" t="e">
        <f t="shared" si="5"/>
        <v>#REF!</v>
      </c>
      <c r="T98" t="e">
        <f t="shared" si="6"/>
        <v>#REF!</v>
      </c>
    </row>
    <row r="99" spans="2:20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" t="e">
        <f t="shared" si="7"/>
        <v>#REF!</v>
      </c>
      <c r="R99"/>
      <c r="S99" t="e">
        <f t="shared" si="5"/>
        <v>#REF!</v>
      </c>
      <c r="T99" t="e">
        <f t="shared" si="6"/>
        <v>#REF!</v>
      </c>
    </row>
    <row r="100" spans="2:20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" t="e">
        <f t="shared" si="7"/>
        <v>#REF!</v>
      </c>
      <c r="R100"/>
      <c r="S100" t="e">
        <f t="shared" si="5"/>
        <v>#REF!</v>
      </c>
      <c r="T100" t="e">
        <f t="shared" si="6"/>
        <v>#REF!</v>
      </c>
    </row>
    <row r="101" spans="2:20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" t="e">
        <f t="shared" si="7"/>
        <v>#REF!</v>
      </c>
      <c r="R101"/>
      <c r="S101" t="e">
        <f t="shared" si="5"/>
        <v>#REF!</v>
      </c>
      <c r="T101" t="e">
        <f t="shared" si="6"/>
        <v>#REF!</v>
      </c>
    </row>
    <row r="102" spans="2:20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" t="e">
        <f t="shared" si="7"/>
        <v>#REF!</v>
      </c>
      <c r="R102"/>
      <c r="S102" t="e">
        <f t="shared" si="5"/>
        <v>#REF!</v>
      </c>
      <c r="T102" t="e">
        <f t="shared" si="6"/>
        <v>#REF!</v>
      </c>
    </row>
    <row r="103" spans="2:20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" t="e">
        <f t="shared" si="7"/>
        <v>#REF!</v>
      </c>
      <c r="R103"/>
      <c r="S103" t="e">
        <f t="shared" si="5"/>
        <v>#REF!</v>
      </c>
      <c r="T103" t="e">
        <f t="shared" si="6"/>
        <v>#REF!</v>
      </c>
    </row>
    <row r="104" spans="2:20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" t="e">
        <f t="shared" si="7"/>
        <v>#REF!</v>
      </c>
      <c r="R104"/>
      <c r="S104" t="e">
        <f t="shared" si="5"/>
        <v>#REF!</v>
      </c>
      <c r="T104" t="e">
        <f t="shared" si="6"/>
        <v>#REF!</v>
      </c>
    </row>
    <row r="105" spans="2:20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" t="e">
        <f t="shared" si="7"/>
        <v>#REF!</v>
      </c>
      <c r="R105"/>
      <c r="S105" t="e">
        <f t="shared" si="5"/>
        <v>#REF!</v>
      </c>
      <c r="T105" t="e">
        <f t="shared" si="6"/>
        <v>#REF!</v>
      </c>
    </row>
    <row r="106" spans="2:20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" t="e">
        <f t="shared" si="7"/>
        <v>#REF!</v>
      </c>
      <c r="R106"/>
      <c r="S106" t="e">
        <f t="shared" si="5"/>
        <v>#REF!</v>
      </c>
      <c r="T106" t="e">
        <f t="shared" si="6"/>
        <v>#REF!</v>
      </c>
    </row>
    <row r="107" spans="2:20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" t="e">
        <f t="shared" si="7"/>
        <v>#REF!</v>
      </c>
      <c r="R107"/>
      <c r="S107" t="e">
        <f t="shared" si="5"/>
        <v>#REF!</v>
      </c>
      <c r="T107" t="e">
        <f t="shared" si="6"/>
        <v>#REF!</v>
      </c>
    </row>
    <row r="108" spans="2:20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" t="e">
        <f t="shared" si="7"/>
        <v>#REF!</v>
      </c>
      <c r="R108"/>
      <c r="S108" t="e">
        <f t="shared" si="5"/>
        <v>#REF!</v>
      </c>
      <c r="T108" t="e">
        <f t="shared" si="6"/>
        <v>#REF!</v>
      </c>
    </row>
    <row r="109" spans="2:20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" t="e">
        <f t="shared" si="7"/>
        <v>#REF!</v>
      </c>
      <c r="R109"/>
      <c r="S109" t="e">
        <f t="shared" si="5"/>
        <v>#REF!</v>
      </c>
      <c r="T109" t="e">
        <f t="shared" si="6"/>
        <v>#REF!</v>
      </c>
    </row>
    <row r="110" spans="2:20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" t="e">
        <f t="shared" si="7"/>
        <v>#REF!</v>
      </c>
      <c r="R110"/>
      <c r="S110" t="e">
        <f t="shared" si="5"/>
        <v>#REF!</v>
      </c>
      <c r="T110" t="e">
        <f t="shared" si="6"/>
        <v>#REF!</v>
      </c>
    </row>
    <row r="111" spans="2:20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" t="e">
        <f t="shared" si="7"/>
        <v>#REF!</v>
      </c>
      <c r="R111"/>
      <c r="S111" t="e">
        <f t="shared" si="5"/>
        <v>#REF!</v>
      </c>
      <c r="T111" t="e">
        <f t="shared" si="6"/>
        <v>#REF!</v>
      </c>
    </row>
    <row r="112" spans="2:20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" t="e">
        <f t="shared" si="7"/>
        <v>#REF!</v>
      </c>
      <c r="R112"/>
      <c r="S112" t="e">
        <f t="shared" si="5"/>
        <v>#REF!</v>
      </c>
      <c r="T112" t="e">
        <f t="shared" si="6"/>
        <v>#REF!</v>
      </c>
    </row>
    <row r="113" spans="2:20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" t="e">
        <f t="shared" si="7"/>
        <v>#REF!</v>
      </c>
      <c r="R113"/>
      <c r="S113" t="e">
        <f t="shared" si="5"/>
        <v>#REF!</v>
      </c>
      <c r="T113" t="e">
        <f t="shared" si="6"/>
        <v>#REF!</v>
      </c>
    </row>
    <row r="114" spans="2:20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" t="e">
        <f t="shared" si="7"/>
        <v>#REF!</v>
      </c>
      <c r="R114"/>
      <c r="S114" t="e">
        <f t="shared" si="5"/>
        <v>#REF!</v>
      </c>
      <c r="T114" t="e">
        <f t="shared" si="6"/>
        <v>#REF!</v>
      </c>
    </row>
    <row r="115" spans="2:20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" t="e">
        <f t="shared" si="7"/>
        <v>#REF!</v>
      </c>
      <c r="R115"/>
      <c r="S115" t="e">
        <f t="shared" si="5"/>
        <v>#REF!</v>
      </c>
      <c r="T115" t="e">
        <f t="shared" si="6"/>
        <v>#REF!</v>
      </c>
    </row>
    <row r="116" spans="2:20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" t="e">
        <f t="shared" si="7"/>
        <v>#REF!</v>
      </c>
      <c r="R116"/>
      <c r="S116" t="e">
        <f t="shared" si="5"/>
        <v>#REF!</v>
      </c>
      <c r="T116" t="e">
        <f t="shared" si="6"/>
        <v>#REF!</v>
      </c>
    </row>
    <row r="117" spans="2:20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" t="e">
        <f t="shared" si="7"/>
        <v>#REF!</v>
      </c>
      <c r="R117"/>
      <c r="S117" t="e">
        <f t="shared" si="5"/>
        <v>#REF!</v>
      </c>
      <c r="T117" t="e">
        <f t="shared" si="6"/>
        <v>#REF!</v>
      </c>
    </row>
    <row r="118" spans="2:20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" t="e">
        <f t="shared" si="7"/>
        <v>#REF!</v>
      </c>
      <c r="R118"/>
      <c r="S118" t="e">
        <f t="shared" si="5"/>
        <v>#REF!</v>
      </c>
      <c r="T118" t="e">
        <f t="shared" si="6"/>
        <v>#REF!</v>
      </c>
    </row>
    <row r="119" spans="2:20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" t="e">
        <f t="shared" si="7"/>
        <v>#REF!</v>
      </c>
      <c r="R119"/>
      <c r="S119" t="e">
        <f t="shared" si="5"/>
        <v>#REF!</v>
      </c>
      <c r="T119" t="e">
        <f t="shared" si="6"/>
        <v>#REF!</v>
      </c>
    </row>
    <row r="120" spans="2:20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" t="e">
        <f t="shared" si="7"/>
        <v>#REF!</v>
      </c>
      <c r="R120"/>
      <c r="S120" t="e">
        <f t="shared" si="5"/>
        <v>#REF!</v>
      </c>
      <c r="T120" t="e">
        <f t="shared" si="6"/>
        <v>#REF!</v>
      </c>
    </row>
    <row r="121" spans="2:20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" t="e">
        <f t="shared" si="7"/>
        <v>#REF!</v>
      </c>
      <c r="R121"/>
      <c r="S121" t="e">
        <f t="shared" si="5"/>
        <v>#REF!</v>
      </c>
      <c r="T121" t="e">
        <f t="shared" si="6"/>
        <v>#REF!</v>
      </c>
    </row>
    <row r="122" spans="2:20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" t="e">
        <f t="shared" si="7"/>
        <v>#REF!</v>
      </c>
      <c r="R122"/>
      <c r="S122" t="e">
        <f t="shared" ref="S122:S185" si="8">($C$4+$D$4)/2+0.5*($C$4-$D$4)*COS($Q122)</f>
        <v>#REF!</v>
      </c>
      <c r="T122" t="e">
        <f t="shared" ref="T122:T185" si="9">($C$4+$D$4)/2+0.5*($C$4-$D$4)*SIN($Q122)</f>
        <v>#REF!</v>
      </c>
    </row>
    <row r="123" spans="2:20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" t="e">
        <f t="shared" si="7"/>
        <v>#REF!</v>
      </c>
      <c r="R123"/>
      <c r="S123" t="e">
        <f t="shared" si="8"/>
        <v>#REF!</v>
      </c>
      <c r="T123" t="e">
        <f t="shared" si="9"/>
        <v>#REF!</v>
      </c>
    </row>
    <row r="124" spans="2:20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" t="e">
        <f t="shared" ref="Q124:Q187" si="10">Q123+$P$3</f>
        <v>#REF!</v>
      </c>
      <c r="R124"/>
      <c r="S124" t="e">
        <f t="shared" si="8"/>
        <v>#REF!</v>
      </c>
      <c r="T124" t="e">
        <f t="shared" si="9"/>
        <v>#REF!</v>
      </c>
    </row>
    <row r="125" spans="2:20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" t="e">
        <f t="shared" si="10"/>
        <v>#REF!</v>
      </c>
      <c r="R125"/>
      <c r="S125" t="e">
        <f t="shared" si="8"/>
        <v>#REF!</v>
      </c>
      <c r="T125" t="e">
        <f t="shared" si="9"/>
        <v>#REF!</v>
      </c>
    </row>
    <row r="126" spans="2:20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" t="e">
        <f t="shared" si="10"/>
        <v>#REF!</v>
      </c>
      <c r="R126"/>
      <c r="S126" t="e">
        <f t="shared" si="8"/>
        <v>#REF!</v>
      </c>
      <c r="T126" t="e">
        <f t="shared" si="9"/>
        <v>#REF!</v>
      </c>
    </row>
    <row r="127" spans="2:20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" t="e">
        <f t="shared" si="10"/>
        <v>#REF!</v>
      </c>
      <c r="R127"/>
      <c r="S127" t="e">
        <f t="shared" si="8"/>
        <v>#REF!</v>
      </c>
      <c r="T127" t="e">
        <f t="shared" si="9"/>
        <v>#REF!</v>
      </c>
    </row>
    <row r="128" spans="2:20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" t="e">
        <f t="shared" si="10"/>
        <v>#REF!</v>
      </c>
      <c r="R128"/>
      <c r="S128" t="e">
        <f t="shared" si="8"/>
        <v>#REF!</v>
      </c>
      <c r="T128" t="e">
        <f t="shared" si="9"/>
        <v>#REF!</v>
      </c>
    </row>
    <row r="129" spans="2:20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" t="e">
        <f t="shared" si="10"/>
        <v>#REF!</v>
      </c>
      <c r="R129"/>
      <c r="S129" t="e">
        <f t="shared" si="8"/>
        <v>#REF!</v>
      </c>
      <c r="T129" t="e">
        <f t="shared" si="9"/>
        <v>#REF!</v>
      </c>
    </row>
    <row r="130" spans="2:20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" t="e">
        <f t="shared" si="10"/>
        <v>#REF!</v>
      </c>
      <c r="R130"/>
      <c r="S130" t="e">
        <f t="shared" si="8"/>
        <v>#REF!</v>
      </c>
      <c r="T130" t="e">
        <f t="shared" si="9"/>
        <v>#REF!</v>
      </c>
    </row>
    <row r="131" spans="2:20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" t="e">
        <f t="shared" si="10"/>
        <v>#REF!</v>
      </c>
      <c r="R131"/>
      <c r="S131" t="e">
        <f t="shared" si="8"/>
        <v>#REF!</v>
      </c>
      <c r="T131" t="e">
        <f t="shared" si="9"/>
        <v>#REF!</v>
      </c>
    </row>
    <row r="132" spans="2:20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" t="e">
        <f t="shared" si="10"/>
        <v>#REF!</v>
      </c>
      <c r="R132"/>
      <c r="S132" t="e">
        <f t="shared" si="8"/>
        <v>#REF!</v>
      </c>
      <c r="T132" t="e">
        <f t="shared" si="9"/>
        <v>#REF!</v>
      </c>
    </row>
    <row r="133" spans="2:20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" t="e">
        <f t="shared" si="10"/>
        <v>#REF!</v>
      </c>
      <c r="R133"/>
      <c r="S133" t="e">
        <f t="shared" si="8"/>
        <v>#REF!</v>
      </c>
      <c r="T133" t="e">
        <f t="shared" si="9"/>
        <v>#REF!</v>
      </c>
    </row>
    <row r="134" spans="2:20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" t="e">
        <f t="shared" si="10"/>
        <v>#REF!</v>
      </c>
      <c r="R134"/>
      <c r="S134" t="e">
        <f t="shared" si="8"/>
        <v>#REF!</v>
      </c>
      <c r="T134" t="e">
        <f t="shared" si="9"/>
        <v>#REF!</v>
      </c>
    </row>
    <row r="135" spans="2:20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" t="e">
        <f t="shared" si="10"/>
        <v>#REF!</v>
      </c>
      <c r="R135"/>
      <c r="S135" t="e">
        <f t="shared" si="8"/>
        <v>#REF!</v>
      </c>
      <c r="T135" t="e">
        <f t="shared" si="9"/>
        <v>#REF!</v>
      </c>
    </row>
    <row r="136" spans="2:20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" t="e">
        <f t="shared" si="10"/>
        <v>#REF!</v>
      </c>
      <c r="R136"/>
      <c r="S136" t="e">
        <f t="shared" si="8"/>
        <v>#REF!</v>
      </c>
      <c r="T136" t="e">
        <f t="shared" si="9"/>
        <v>#REF!</v>
      </c>
    </row>
    <row r="137" spans="2:20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" t="e">
        <f t="shared" si="10"/>
        <v>#REF!</v>
      </c>
      <c r="R137"/>
      <c r="S137" t="e">
        <f t="shared" si="8"/>
        <v>#REF!</v>
      </c>
      <c r="T137" t="e">
        <f t="shared" si="9"/>
        <v>#REF!</v>
      </c>
    </row>
    <row r="138" spans="2:20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" t="e">
        <f t="shared" si="10"/>
        <v>#REF!</v>
      </c>
      <c r="R138"/>
      <c r="S138" t="e">
        <f t="shared" si="8"/>
        <v>#REF!</v>
      </c>
      <c r="T138" t="e">
        <f t="shared" si="9"/>
        <v>#REF!</v>
      </c>
    </row>
    <row r="139" spans="2:20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" t="e">
        <f t="shared" si="10"/>
        <v>#REF!</v>
      </c>
      <c r="R139"/>
      <c r="S139" t="e">
        <f t="shared" si="8"/>
        <v>#REF!</v>
      </c>
      <c r="T139" t="e">
        <f t="shared" si="9"/>
        <v>#REF!</v>
      </c>
    </row>
    <row r="140" spans="2:20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" t="e">
        <f t="shared" si="10"/>
        <v>#REF!</v>
      </c>
      <c r="R140"/>
      <c r="S140" t="e">
        <f t="shared" si="8"/>
        <v>#REF!</v>
      </c>
      <c r="T140" t="e">
        <f t="shared" si="9"/>
        <v>#REF!</v>
      </c>
    </row>
    <row r="141" spans="2:20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" t="e">
        <f t="shared" si="10"/>
        <v>#REF!</v>
      </c>
      <c r="R141"/>
      <c r="S141" t="e">
        <f t="shared" si="8"/>
        <v>#REF!</v>
      </c>
      <c r="T141" t="e">
        <f t="shared" si="9"/>
        <v>#REF!</v>
      </c>
    </row>
    <row r="142" spans="2:20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" t="e">
        <f t="shared" si="10"/>
        <v>#REF!</v>
      </c>
      <c r="R142"/>
      <c r="S142" t="e">
        <f t="shared" si="8"/>
        <v>#REF!</v>
      </c>
      <c r="T142" t="e">
        <f t="shared" si="9"/>
        <v>#REF!</v>
      </c>
    </row>
    <row r="143" spans="2:20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" t="e">
        <f t="shared" si="10"/>
        <v>#REF!</v>
      </c>
      <c r="R143"/>
      <c r="S143" t="e">
        <f t="shared" si="8"/>
        <v>#REF!</v>
      </c>
      <c r="T143" t="e">
        <f t="shared" si="9"/>
        <v>#REF!</v>
      </c>
    </row>
    <row r="144" spans="2:20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" t="e">
        <f t="shared" si="10"/>
        <v>#REF!</v>
      </c>
      <c r="R144"/>
      <c r="S144" t="e">
        <f t="shared" si="8"/>
        <v>#REF!</v>
      </c>
      <c r="T144" t="e">
        <f t="shared" si="9"/>
        <v>#REF!</v>
      </c>
    </row>
    <row r="145" spans="2:20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" t="e">
        <f t="shared" si="10"/>
        <v>#REF!</v>
      </c>
      <c r="R145"/>
      <c r="S145" t="e">
        <f t="shared" si="8"/>
        <v>#REF!</v>
      </c>
      <c r="T145" t="e">
        <f t="shared" si="9"/>
        <v>#REF!</v>
      </c>
    </row>
    <row r="146" spans="2:20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" t="e">
        <f t="shared" si="10"/>
        <v>#REF!</v>
      </c>
      <c r="R146"/>
      <c r="S146" t="e">
        <f t="shared" si="8"/>
        <v>#REF!</v>
      </c>
      <c r="T146" t="e">
        <f t="shared" si="9"/>
        <v>#REF!</v>
      </c>
    </row>
    <row r="147" spans="2:20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" t="e">
        <f t="shared" si="10"/>
        <v>#REF!</v>
      </c>
      <c r="R147"/>
      <c r="S147" t="e">
        <f t="shared" si="8"/>
        <v>#REF!</v>
      </c>
      <c r="T147" t="e">
        <f t="shared" si="9"/>
        <v>#REF!</v>
      </c>
    </row>
    <row r="148" spans="2:20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" t="e">
        <f t="shared" si="10"/>
        <v>#REF!</v>
      </c>
      <c r="R148"/>
      <c r="S148" t="e">
        <f t="shared" si="8"/>
        <v>#REF!</v>
      </c>
      <c r="T148" t="e">
        <f t="shared" si="9"/>
        <v>#REF!</v>
      </c>
    </row>
    <row r="149" spans="2:20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" t="e">
        <f t="shared" si="10"/>
        <v>#REF!</v>
      </c>
      <c r="R149"/>
      <c r="S149" t="e">
        <f t="shared" si="8"/>
        <v>#REF!</v>
      </c>
      <c r="T149" t="e">
        <f t="shared" si="9"/>
        <v>#REF!</v>
      </c>
    </row>
    <row r="150" spans="2:20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" t="e">
        <f t="shared" si="10"/>
        <v>#REF!</v>
      </c>
      <c r="R150"/>
      <c r="S150" t="e">
        <f t="shared" si="8"/>
        <v>#REF!</v>
      </c>
      <c r="T150" t="e">
        <f t="shared" si="9"/>
        <v>#REF!</v>
      </c>
    </row>
    <row r="151" spans="2:20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" t="e">
        <f t="shared" si="10"/>
        <v>#REF!</v>
      </c>
      <c r="R151"/>
      <c r="S151" t="e">
        <f t="shared" si="8"/>
        <v>#REF!</v>
      </c>
      <c r="T151" t="e">
        <f t="shared" si="9"/>
        <v>#REF!</v>
      </c>
    </row>
    <row r="152" spans="2:20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" t="e">
        <f t="shared" si="10"/>
        <v>#REF!</v>
      </c>
      <c r="R152"/>
      <c r="S152" t="e">
        <f t="shared" si="8"/>
        <v>#REF!</v>
      </c>
      <c r="T152" t="e">
        <f t="shared" si="9"/>
        <v>#REF!</v>
      </c>
    </row>
    <row r="153" spans="2:20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" t="e">
        <f t="shared" si="10"/>
        <v>#REF!</v>
      </c>
      <c r="R153"/>
      <c r="S153" t="e">
        <f t="shared" si="8"/>
        <v>#REF!</v>
      </c>
      <c r="T153" t="e">
        <f t="shared" si="9"/>
        <v>#REF!</v>
      </c>
    </row>
    <row r="154" spans="2:20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" t="e">
        <f t="shared" si="10"/>
        <v>#REF!</v>
      </c>
      <c r="R154"/>
      <c r="S154" t="e">
        <f t="shared" si="8"/>
        <v>#REF!</v>
      </c>
      <c r="T154" t="e">
        <f t="shared" si="9"/>
        <v>#REF!</v>
      </c>
    </row>
    <row r="155" spans="2:20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" t="e">
        <f t="shared" si="10"/>
        <v>#REF!</v>
      </c>
      <c r="R155"/>
      <c r="S155" t="e">
        <f t="shared" si="8"/>
        <v>#REF!</v>
      </c>
      <c r="T155" t="e">
        <f t="shared" si="9"/>
        <v>#REF!</v>
      </c>
    </row>
    <row r="156" spans="2:20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" t="e">
        <f t="shared" si="10"/>
        <v>#REF!</v>
      </c>
      <c r="R156"/>
      <c r="S156" t="e">
        <f t="shared" si="8"/>
        <v>#REF!</v>
      </c>
      <c r="T156" t="e">
        <f t="shared" si="9"/>
        <v>#REF!</v>
      </c>
    </row>
    <row r="157" spans="2:20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" t="e">
        <f t="shared" si="10"/>
        <v>#REF!</v>
      </c>
      <c r="R157"/>
      <c r="S157" t="e">
        <f t="shared" si="8"/>
        <v>#REF!</v>
      </c>
      <c r="T157" t="e">
        <f t="shared" si="9"/>
        <v>#REF!</v>
      </c>
    </row>
    <row r="158" spans="2:20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" t="e">
        <f t="shared" si="10"/>
        <v>#REF!</v>
      </c>
      <c r="R158"/>
      <c r="S158" t="e">
        <f t="shared" si="8"/>
        <v>#REF!</v>
      </c>
      <c r="T158" t="e">
        <f t="shared" si="9"/>
        <v>#REF!</v>
      </c>
    </row>
    <row r="159" spans="2:20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" t="e">
        <f t="shared" si="10"/>
        <v>#REF!</v>
      </c>
      <c r="R159"/>
      <c r="S159" t="e">
        <f t="shared" si="8"/>
        <v>#REF!</v>
      </c>
      <c r="T159" t="e">
        <f t="shared" si="9"/>
        <v>#REF!</v>
      </c>
    </row>
    <row r="160" spans="2:20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" t="e">
        <f t="shared" si="10"/>
        <v>#REF!</v>
      </c>
      <c r="R160"/>
      <c r="S160" t="e">
        <f t="shared" si="8"/>
        <v>#REF!</v>
      </c>
      <c r="T160" t="e">
        <f t="shared" si="9"/>
        <v>#REF!</v>
      </c>
    </row>
    <row r="161" spans="2:20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" t="e">
        <f t="shared" si="10"/>
        <v>#REF!</v>
      </c>
      <c r="R161"/>
      <c r="S161" t="e">
        <f t="shared" si="8"/>
        <v>#REF!</v>
      </c>
      <c r="T161" t="e">
        <f t="shared" si="9"/>
        <v>#REF!</v>
      </c>
    </row>
    <row r="162" spans="2:20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" t="e">
        <f t="shared" si="10"/>
        <v>#REF!</v>
      </c>
      <c r="R162"/>
      <c r="S162" t="e">
        <f t="shared" si="8"/>
        <v>#REF!</v>
      </c>
      <c r="T162" t="e">
        <f t="shared" si="9"/>
        <v>#REF!</v>
      </c>
    </row>
    <row r="163" spans="2:20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" t="e">
        <f t="shared" si="10"/>
        <v>#REF!</v>
      </c>
      <c r="R163"/>
      <c r="S163" t="e">
        <f t="shared" si="8"/>
        <v>#REF!</v>
      </c>
      <c r="T163" t="e">
        <f t="shared" si="9"/>
        <v>#REF!</v>
      </c>
    </row>
    <row r="164" spans="2:20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" t="e">
        <f t="shared" si="10"/>
        <v>#REF!</v>
      </c>
      <c r="R164"/>
      <c r="S164" t="e">
        <f t="shared" si="8"/>
        <v>#REF!</v>
      </c>
      <c r="T164" t="e">
        <f t="shared" si="9"/>
        <v>#REF!</v>
      </c>
    </row>
    <row r="165" spans="2:20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" t="e">
        <f t="shared" si="10"/>
        <v>#REF!</v>
      </c>
      <c r="R165"/>
      <c r="S165" t="e">
        <f t="shared" si="8"/>
        <v>#REF!</v>
      </c>
      <c r="T165" t="e">
        <f t="shared" si="9"/>
        <v>#REF!</v>
      </c>
    </row>
    <row r="166" spans="2:20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" t="e">
        <f t="shared" si="10"/>
        <v>#REF!</v>
      </c>
      <c r="R166"/>
      <c r="S166" t="e">
        <f t="shared" si="8"/>
        <v>#REF!</v>
      </c>
      <c r="T166" t="e">
        <f t="shared" si="9"/>
        <v>#REF!</v>
      </c>
    </row>
    <row r="167" spans="2:20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" t="e">
        <f t="shared" si="10"/>
        <v>#REF!</v>
      </c>
      <c r="R167"/>
      <c r="S167" t="e">
        <f t="shared" si="8"/>
        <v>#REF!</v>
      </c>
      <c r="T167" t="e">
        <f t="shared" si="9"/>
        <v>#REF!</v>
      </c>
    </row>
    <row r="168" spans="2:20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" t="e">
        <f t="shared" si="10"/>
        <v>#REF!</v>
      </c>
      <c r="R168"/>
      <c r="S168" t="e">
        <f t="shared" si="8"/>
        <v>#REF!</v>
      </c>
      <c r="T168" t="e">
        <f t="shared" si="9"/>
        <v>#REF!</v>
      </c>
    </row>
    <row r="169" spans="2:20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" t="e">
        <f t="shared" si="10"/>
        <v>#REF!</v>
      </c>
      <c r="R169"/>
      <c r="S169" t="e">
        <f t="shared" si="8"/>
        <v>#REF!</v>
      </c>
      <c r="T169" t="e">
        <f t="shared" si="9"/>
        <v>#REF!</v>
      </c>
    </row>
    <row r="170" spans="2:20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" t="e">
        <f t="shared" si="10"/>
        <v>#REF!</v>
      </c>
      <c r="R170"/>
      <c r="S170" t="e">
        <f t="shared" si="8"/>
        <v>#REF!</v>
      </c>
      <c r="T170" t="e">
        <f t="shared" si="9"/>
        <v>#REF!</v>
      </c>
    </row>
    <row r="171" spans="2:20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" t="e">
        <f t="shared" si="10"/>
        <v>#REF!</v>
      </c>
      <c r="R171"/>
      <c r="S171" t="e">
        <f t="shared" si="8"/>
        <v>#REF!</v>
      </c>
      <c r="T171" t="e">
        <f t="shared" si="9"/>
        <v>#REF!</v>
      </c>
    </row>
    <row r="172" spans="2:20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" t="e">
        <f t="shared" si="10"/>
        <v>#REF!</v>
      </c>
      <c r="R172"/>
      <c r="S172" t="e">
        <f t="shared" si="8"/>
        <v>#REF!</v>
      </c>
      <c r="T172" t="e">
        <f t="shared" si="9"/>
        <v>#REF!</v>
      </c>
    </row>
    <row r="173" spans="2:20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" t="e">
        <f t="shared" si="10"/>
        <v>#REF!</v>
      </c>
      <c r="R173"/>
      <c r="S173" t="e">
        <f t="shared" si="8"/>
        <v>#REF!</v>
      </c>
      <c r="T173" t="e">
        <f t="shared" si="9"/>
        <v>#REF!</v>
      </c>
    </row>
    <row r="174" spans="2:20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" t="e">
        <f t="shared" si="10"/>
        <v>#REF!</v>
      </c>
      <c r="R174"/>
      <c r="S174" t="e">
        <f t="shared" si="8"/>
        <v>#REF!</v>
      </c>
      <c r="T174" t="e">
        <f t="shared" si="9"/>
        <v>#REF!</v>
      </c>
    </row>
    <row r="175" spans="2:20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" t="e">
        <f t="shared" si="10"/>
        <v>#REF!</v>
      </c>
      <c r="R175"/>
      <c r="S175" t="e">
        <f t="shared" si="8"/>
        <v>#REF!</v>
      </c>
      <c r="T175" t="e">
        <f t="shared" si="9"/>
        <v>#REF!</v>
      </c>
    </row>
    <row r="176" spans="2:20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" t="e">
        <f t="shared" si="10"/>
        <v>#REF!</v>
      </c>
      <c r="R176"/>
      <c r="S176" t="e">
        <f t="shared" si="8"/>
        <v>#REF!</v>
      </c>
      <c r="T176" t="e">
        <f t="shared" si="9"/>
        <v>#REF!</v>
      </c>
    </row>
    <row r="177" spans="2:20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" t="e">
        <f t="shared" si="10"/>
        <v>#REF!</v>
      </c>
      <c r="R177"/>
      <c r="S177" t="e">
        <f t="shared" si="8"/>
        <v>#REF!</v>
      </c>
      <c r="T177" t="e">
        <f t="shared" si="9"/>
        <v>#REF!</v>
      </c>
    </row>
    <row r="178" spans="2:20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" t="e">
        <f t="shared" si="10"/>
        <v>#REF!</v>
      </c>
      <c r="R178"/>
      <c r="S178" t="e">
        <f t="shared" si="8"/>
        <v>#REF!</v>
      </c>
      <c r="T178" t="e">
        <f t="shared" si="9"/>
        <v>#REF!</v>
      </c>
    </row>
    <row r="179" spans="2:20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" t="e">
        <f t="shared" si="10"/>
        <v>#REF!</v>
      </c>
      <c r="R179"/>
      <c r="S179" t="e">
        <f t="shared" si="8"/>
        <v>#REF!</v>
      </c>
      <c r="T179" t="e">
        <f t="shared" si="9"/>
        <v>#REF!</v>
      </c>
    </row>
    <row r="180" spans="2:20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" t="e">
        <f t="shared" si="10"/>
        <v>#REF!</v>
      </c>
      <c r="R180"/>
      <c r="S180" t="e">
        <f t="shared" si="8"/>
        <v>#REF!</v>
      </c>
      <c r="T180" t="e">
        <f t="shared" si="9"/>
        <v>#REF!</v>
      </c>
    </row>
    <row r="181" spans="2:20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" t="e">
        <f t="shared" si="10"/>
        <v>#REF!</v>
      </c>
      <c r="R181"/>
      <c r="S181" t="e">
        <f t="shared" si="8"/>
        <v>#REF!</v>
      </c>
      <c r="T181" t="e">
        <f t="shared" si="9"/>
        <v>#REF!</v>
      </c>
    </row>
    <row r="182" spans="2:20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" t="e">
        <f t="shared" si="10"/>
        <v>#REF!</v>
      </c>
      <c r="R182"/>
      <c r="S182" t="e">
        <f t="shared" si="8"/>
        <v>#REF!</v>
      </c>
      <c r="T182" t="e">
        <f t="shared" si="9"/>
        <v>#REF!</v>
      </c>
    </row>
    <row r="183" spans="2:20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" t="e">
        <f t="shared" si="10"/>
        <v>#REF!</v>
      </c>
      <c r="R183"/>
      <c r="S183" t="e">
        <f t="shared" si="8"/>
        <v>#REF!</v>
      </c>
      <c r="T183" t="e">
        <f t="shared" si="9"/>
        <v>#REF!</v>
      </c>
    </row>
    <row r="184" spans="2:20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" t="e">
        <f t="shared" si="10"/>
        <v>#REF!</v>
      </c>
      <c r="R184"/>
      <c r="S184" t="e">
        <f t="shared" si="8"/>
        <v>#REF!</v>
      </c>
      <c r="T184" t="e">
        <f t="shared" si="9"/>
        <v>#REF!</v>
      </c>
    </row>
    <row r="185" spans="2:20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" t="e">
        <f t="shared" si="10"/>
        <v>#REF!</v>
      </c>
      <c r="R185"/>
      <c r="S185" t="e">
        <f t="shared" si="8"/>
        <v>#REF!</v>
      </c>
      <c r="T185" t="e">
        <f t="shared" si="9"/>
        <v>#REF!</v>
      </c>
    </row>
    <row r="186" spans="2:20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" t="e">
        <f t="shared" si="10"/>
        <v>#REF!</v>
      </c>
      <c r="R186"/>
      <c r="S186" t="e">
        <f t="shared" ref="S186:S249" si="11">($C$4+$D$4)/2+0.5*($C$4-$D$4)*COS($Q186)</f>
        <v>#REF!</v>
      </c>
      <c r="T186" t="e">
        <f t="shared" ref="T186:T249" si="12">($C$4+$D$4)/2+0.5*($C$4-$D$4)*SIN($Q186)</f>
        <v>#REF!</v>
      </c>
    </row>
    <row r="187" spans="2:20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" t="e">
        <f t="shared" si="10"/>
        <v>#REF!</v>
      </c>
      <c r="R187"/>
      <c r="S187" t="e">
        <f t="shared" si="11"/>
        <v>#REF!</v>
      </c>
      <c r="T187" t="e">
        <f t="shared" si="12"/>
        <v>#REF!</v>
      </c>
    </row>
    <row r="188" spans="2:20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" t="e">
        <f t="shared" ref="Q188:Q251" si="13">Q187+$P$3</f>
        <v>#REF!</v>
      </c>
      <c r="R188"/>
      <c r="S188" t="e">
        <f t="shared" si="11"/>
        <v>#REF!</v>
      </c>
      <c r="T188" t="e">
        <f t="shared" si="12"/>
        <v>#REF!</v>
      </c>
    </row>
    <row r="189" spans="2:20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" t="e">
        <f t="shared" si="13"/>
        <v>#REF!</v>
      </c>
      <c r="R189"/>
      <c r="S189" t="e">
        <f t="shared" si="11"/>
        <v>#REF!</v>
      </c>
      <c r="T189" t="e">
        <f t="shared" si="12"/>
        <v>#REF!</v>
      </c>
    </row>
    <row r="190" spans="2:20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" t="e">
        <f t="shared" si="13"/>
        <v>#REF!</v>
      </c>
      <c r="R190"/>
      <c r="S190" t="e">
        <f t="shared" si="11"/>
        <v>#REF!</v>
      </c>
      <c r="T190" t="e">
        <f t="shared" si="12"/>
        <v>#REF!</v>
      </c>
    </row>
    <row r="191" spans="2:20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" t="e">
        <f t="shared" si="13"/>
        <v>#REF!</v>
      </c>
      <c r="R191"/>
      <c r="S191" t="e">
        <f t="shared" si="11"/>
        <v>#REF!</v>
      </c>
      <c r="T191" t="e">
        <f t="shared" si="12"/>
        <v>#REF!</v>
      </c>
    </row>
    <row r="192" spans="2:20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" t="e">
        <f t="shared" si="13"/>
        <v>#REF!</v>
      </c>
      <c r="R192"/>
      <c r="S192" t="e">
        <f t="shared" si="11"/>
        <v>#REF!</v>
      </c>
      <c r="T192" t="e">
        <f t="shared" si="12"/>
        <v>#REF!</v>
      </c>
    </row>
    <row r="193" spans="2:20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" t="e">
        <f t="shared" si="13"/>
        <v>#REF!</v>
      </c>
      <c r="R193"/>
      <c r="S193" t="e">
        <f t="shared" si="11"/>
        <v>#REF!</v>
      </c>
      <c r="T193" t="e">
        <f t="shared" si="12"/>
        <v>#REF!</v>
      </c>
    </row>
    <row r="194" spans="2:20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" t="e">
        <f t="shared" si="13"/>
        <v>#REF!</v>
      </c>
      <c r="R194"/>
      <c r="S194" t="e">
        <f t="shared" si="11"/>
        <v>#REF!</v>
      </c>
      <c r="T194" t="e">
        <f t="shared" si="12"/>
        <v>#REF!</v>
      </c>
    </row>
    <row r="195" spans="2:20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" t="e">
        <f t="shared" si="13"/>
        <v>#REF!</v>
      </c>
      <c r="R195"/>
      <c r="S195" t="e">
        <f t="shared" si="11"/>
        <v>#REF!</v>
      </c>
      <c r="T195" t="e">
        <f t="shared" si="12"/>
        <v>#REF!</v>
      </c>
    </row>
    <row r="196" spans="2:20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" t="e">
        <f t="shared" si="13"/>
        <v>#REF!</v>
      </c>
      <c r="R196"/>
      <c r="S196" t="e">
        <f t="shared" si="11"/>
        <v>#REF!</v>
      </c>
      <c r="T196" t="e">
        <f t="shared" si="12"/>
        <v>#REF!</v>
      </c>
    </row>
    <row r="197" spans="2:20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" t="e">
        <f t="shared" si="13"/>
        <v>#REF!</v>
      </c>
      <c r="R197"/>
      <c r="S197" t="e">
        <f t="shared" si="11"/>
        <v>#REF!</v>
      </c>
      <c r="T197" t="e">
        <f t="shared" si="12"/>
        <v>#REF!</v>
      </c>
    </row>
    <row r="198" spans="2:20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" t="e">
        <f t="shared" si="13"/>
        <v>#REF!</v>
      </c>
      <c r="R198"/>
      <c r="S198" t="e">
        <f t="shared" si="11"/>
        <v>#REF!</v>
      </c>
      <c r="T198" t="e">
        <f t="shared" si="12"/>
        <v>#REF!</v>
      </c>
    </row>
    <row r="199" spans="2:20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" t="e">
        <f t="shared" si="13"/>
        <v>#REF!</v>
      </c>
      <c r="R199"/>
      <c r="S199" t="e">
        <f t="shared" si="11"/>
        <v>#REF!</v>
      </c>
      <c r="T199" t="e">
        <f t="shared" si="12"/>
        <v>#REF!</v>
      </c>
    </row>
    <row r="200" spans="2:20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" t="e">
        <f t="shared" si="13"/>
        <v>#REF!</v>
      </c>
      <c r="R200"/>
      <c r="S200" t="e">
        <f t="shared" si="11"/>
        <v>#REF!</v>
      </c>
      <c r="T200" t="e">
        <f t="shared" si="12"/>
        <v>#REF!</v>
      </c>
    </row>
    <row r="201" spans="2:20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" t="e">
        <f t="shared" si="13"/>
        <v>#REF!</v>
      </c>
      <c r="R201"/>
      <c r="S201" t="e">
        <f t="shared" si="11"/>
        <v>#REF!</v>
      </c>
      <c r="T201" t="e">
        <f t="shared" si="12"/>
        <v>#REF!</v>
      </c>
    </row>
    <row r="202" spans="2:20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" t="e">
        <f t="shared" si="13"/>
        <v>#REF!</v>
      </c>
      <c r="R202"/>
      <c r="S202" t="e">
        <f t="shared" si="11"/>
        <v>#REF!</v>
      </c>
      <c r="T202" t="e">
        <f t="shared" si="12"/>
        <v>#REF!</v>
      </c>
    </row>
    <row r="203" spans="2:20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" t="e">
        <f t="shared" si="13"/>
        <v>#REF!</v>
      </c>
      <c r="R203"/>
      <c r="S203" t="e">
        <f t="shared" si="11"/>
        <v>#REF!</v>
      </c>
      <c r="T203" t="e">
        <f t="shared" si="12"/>
        <v>#REF!</v>
      </c>
    </row>
    <row r="204" spans="2:20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" t="e">
        <f t="shared" si="13"/>
        <v>#REF!</v>
      </c>
      <c r="R204"/>
      <c r="S204" t="e">
        <f t="shared" si="11"/>
        <v>#REF!</v>
      </c>
      <c r="T204" t="e">
        <f t="shared" si="12"/>
        <v>#REF!</v>
      </c>
    </row>
    <row r="205" spans="2:20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" t="e">
        <f t="shared" si="13"/>
        <v>#REF!</v>
      </c>
      <c r="R205"/>
      <c r="S205" t="e">
        <f t="shared" si="11"/>
        <v>#REF!</v>
      </c>
      <c r="T205" t="e">
        <f t="shared" si="12"/>
        <v>#REF!</v>
      </c>
    </row>
    <row r="206" spans="2:20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" t="e">
        <f t="shared" si="13"/>
        <v>#REF!</v>
      </c>
      <c r="R206"/>
      <c r="S206" t="e">
        <f t="shared" si="11"/>
        <v>#REF!</v>
      </c>
      <c r="T206" t="e">
        <f t="shared" si="12"/>
        <v>#REF!</v>
      </c>
    </row>
    <row r="207" spans="2:20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" t="e">
        <f t="shared" si="13"/>
        <v>#REF!</v>
      </c>
      <c r="R207"/>
      <c r="S207" t="e">
        <f t="shared" si="11"/>
        <v>#REF!</v>
      </c>
      <c r="T207" t="e">
        <f t="shared" si="12"/>
        <v>#REF!</v>
      </c>
    </row>
    <row r="208" spans="2:20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" t="e">
        <f t="shared" si="13"/>
        <v>#REF!</v>
      </c>
      <c r="R208"/>
      <c r="S208" t="e">
        <f t="shared" si="11"/>
        <v>#REF!</v>
      </c>
      <c r="T208" t="e">
        <f t="shared" si="12"/>
        <v>#REF!</v>
      </c>
    </row>
    <row r="209" spans="2:20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" t="e">
        <f t="shared" si="13"/>
        <v>#REF!</v>
      </c>
      <c r="R209"/>
      <c r="S209" t="e">
        <f t="shared" si="11"/>
        <v>#REF!</v>
      </c>
      <c r="T209" t="e">
        <f t="shared" si="12"/>
        <v>#REF!</v>
      </c>
    </row>
    <row r="210" spans="2:20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" t="e">
        <f t="shared" si="13"/>
        <v>#REF!</v>
      </c>
      <c r="R210"/>
      <c r="S210" t="e">
        <f t="shared" si="11"/>
        <v>#REF!</v>
      </c>
      <c r="T210" t="e">
        <f t="shared" si="12"/>
        <v>#REF!</v>
      </c>
    </row>
    <row r="211" spans="2:20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" t="e">
        <f t="shared" si="13"/>
        <v>#REF!</v>
      </c>
      <c r="R211"/>
      <c r="S211" t="e">
        <f t="shared" si="11"/>
        <v>#REF!</v>
      </c>
      <c r="T211" t="e">
        <f t="shared" si="12"/>
        <v>#REF!</v>
      </c>
    </row>
    <row r="212" spans="2:20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" t="e">
        <f t="shared" si="13"/>
        <v>#REF!</v>
      </c>
      <c r="R212"/>
      <c r="S212" t="e">
        <f t="shared" si="11"/>
        <v>#REF!</v>
      </c>
      <c r="T212" t="e">
        <f t="shared" si="12"/>
        <v>#REF!</v>
      </c>
    </row>
    <row r="213" spans="2:20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" t="e">
        <f t="shared" si="13"/>
        <v>#REF!</v>
      </c>
      <c r="R213"/>
      <c r="S213" t="e">
        <f t="shared" si="11"/>
        <v>#REF!</v>
      </c>
      <c r="T213" t="e">
        <f t="shared" si="12"/>
        <v>#REF!</v>
      </c>
    </row>
    <row r="214" spans="2:20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" t="e">
        <f t="shared" si="13"/>
        <v>#REF!</v>
      </c>
      <c r="R214"/>
      <c r="S214" t="e">
        <f t="shared" si="11"/>
        <v>#REF!</v>
      </c>
      <c r="T214" t="e">
        <f t="shared" si="12"/>
        <v>#REF!</v>
      </c>
    </row>
    <row r="215" spans="2:20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" t="e">
        <f t="shared" si="13"/>
        <v>#REF!</v>
      </c>
      <c r="R215"/>
      <c r="S215" t="e">
        <f t="shared" si="11"/>
        <v>#REF!</v>
      </c>
      <c r="T215" t="e">
        <f t="shared" si="12"/>
        <v>#REF!</v>
      </c>
    </row>
    <row r="216" spans="2:20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" t="e">
        <f t="shared" si="13"/>
        <v>#REF!</v>
      </c>
      <c r="R216"/>
      <c r="S216" t="e">
        <f t="shared" si="11"/>
        <v>#REF!</v>
      </c>
      <c r="T216" t="e">
        <f t="shared" si="12"/>
        <v>#REF!</v>
      </c>
    </row>
    <row r="217" spans="2:20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" t="e">
        <f t="shared" si="13"/>
        <v>#REF!</v>
      </c>
      <c r="R217"/>
      <c r="S217" t="e">
        <f t="shared" si="11"/>
        <v>#REF!</v>
      </c>
      <c r="T217" t="e">
        <f t="shared" si="12"/>
        <v>#REF!</v>
      </c>
    </row>
    <row r="218" spans="2:20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" t="e">
        <f t="shared" si="13"/>
        <v>#REF!</v>
      </c>
      <c r="R218"/>
      <c r="S218" t="e">
        <f t="shared" si="11"/>
        <v>#REF!</v>
      </c>
      <c r="T218" t="e">
        <f t="shared" si="12"/>
        <v>#REF!</v>
      </c>
    </row>
    <row r="219" spans="2:20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" t="e">
        <f t="shared" si="13"/>
        <v>#REF!</v>
      </c>
      <c r="R219"/>
      <c r="S219" t="e">
        <f t="shared" si="11"/>
        <v>#REF!</v>
      </c>
      <c r="T219" t="e">
        <f t="shared" si="12"/>
        <v>#REF!</v>
      </c>
    </row>
    <row r="220" spans="2:20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" t="e">
        <f t="shared" si="13"/>
        <v>#REF!</v>
      </c>
      <c r="R220"/>
      <c r="S220" t="e">
        <f t="shared" si="11"/>
        <v>#REF!</v>
      </c>
      <c r="T220" t="e">
        <f t="shared" si="12"/>
        <v>#REF!</v>
      </c>
    </row>
    <row r="221" spans="2:20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" t="e">
        <f t="shared" si="13"/>
        <v>#REF!</v>
      </c>
      <c r="R221"/>
      <c r="S221" t="e">
        <f t="shared" si="11"/>
        <v>#REF!</v>
      </c>
      <c r="T221" t="e">
        <f t="shared" si="12"/>
        <v>#REF!</v>
      </c>
    </row>
    <row r="222" spans="2:20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" t="e">
        <f t="shared" si="13"/>
        <v>#REF!</v>
      </c>
      <c r="R222"/>
      <c r="S222" t="e">
        <f t="shared" si="11"/>
        <v>#REF!</v>
      </c>
      <c r="T222" t="e">
        <f t="shared" si="12"/>
        <v>#REF!</v>
      </c>
    </row>
    <row r="223" spans="2:20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" t="e">
        <f t="shared" si="13"/>
        <v>#REF!</v>
      </c>
      <c r="R223"/>
      <c r="S223" t="e">
        <f t="shared" si="11"/>
        <v>#REF!</v>
      </c>
      <c r="T223" t="e">
        <f t="shared" si="12"/>
        <v>#REF!</v>
      </c>
    </row>
    <row r="224" spans="2:20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" t="e">
        <f t="shared" si="13"/>
        <v>#REF!</v>
      </c>
      <c r="R224"/>
      <c r="S224" t="e">
        <f t="shared" si="11"/>
        <v>#REF!</v>
      </c>
      <c r="T224" t="e">
        <f t="shared" si="12"/>
        <v>#REF!</v>
      </c>
    </row>
    <row r="225" spans="2:20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" t="e">
        <f t="shared" si="13"/>
        <v>#REF!</v>
      </c>
      <c r="R225"/>
      <c r="S225" t="e">
        <f t="shared" si="11"/>
        <v>#REF!</v>
      </c>
      <c r="T225" t="e">
        <f t="shared" si="12"/>
        <v>#REF!</v>
      </c>
    </row>
    <row r="226" spans="2:20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" t="e">
        <f t="shared" si="13"/>
        <v>#REF!</v>
      </c>
      <c r="R226"/>
      <c r="S226" t="e">
        <f t="shared" si="11"/>
        <v>#REF!</v>
      </c>
      <c r="T226" t="e">
        <f t="shared" si="12"/>
        <v>#REF!</v>
      </c>
    </row>
    <row r="227" spans="2:20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" t="e">
        <f t="shared" si="13"/>
        <v>#REF!</v>
      </c>
      <c r="R227"/>
      <c r="S227" t="e">
        <f t="shared" si="11"/>
        <v>#REF!</v>
      </c>
      <c r="T227" t="e">
        <f t="shared" si="12"/>
        <v>#REF!</v>
      </c>
    </row>
    <row r="228" spans="2:20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" t="e">
        <f t="shared" si="13"/>
        <v>#REF!</v>
      </c>
      <c r="R228"/>
      <c r="S228" t="e">
        <f t="shared" si="11"/>
        <v>#REF!</v>
      </c>
      <c r="T228" t="e">
        <f t="shared" si="12"/>
        <v>#REF!</v>
      </c>
    </row>
    <row r="229" spans="2:20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" t="e">
        <f t="shared" si="13"/>
        <v>#REF!</v>
      </c>
      <c r="R229"/>
      <c r="S229" t="e">
        <f t="shared" si="11"/>
        <v>#REF!</v>
      </c>
      <c r="T229" t="e">
        <f t="shared" si="12"/>
        <v>#REF!</v>
      </c>
    </row>
    <row r="230" spans="2:20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" t="e">
        <f t="shared" si="13"/>
        <v>#REF!</v>
      </c>
      <c r="R230"/>
      <c r="S230" t="e">
        <f t="shared" si="11"/>
        <v>#REF!</v>
      </c>
      <c r="T230" t="e">
        <f t="shared" si="12"/>
        <v>#REF!</v>
      </c>
    </row>
    <row r="231" spans="2:20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" t="e">
        <f t="shared" si="13"/>
        <v>#REF!</v>
      </c>
      <c r="R231"/>
      <c r="S231" t="e">
        <f t="shared" si="11"/>
        <v>#REF!</v>
      </c>
      <c r="T231" t="e">
        <f t="shared" si="12"/>
        <v>#REF!</v>
      </c>
    </row>
    <row r="232" spans="2:20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" t="e">
        <f t="shared" si="13"/>
        <v>#REF!</v>
      </c>
      <c r="R232"/>
      <c r="S232" t="e">
        <f t="shared" si="11"/>
        <v>#REF!</v>
      </c>
      <c r="T232" t="e">
        <f t="shared" si="12"/>
        <v>#REF!</v>
      </c>
    </row>
    <row r="233" spans="2:20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" t="e">
        <f t="shared" si="13"/>
        <v>#REF!</v>
      </c>
      <c r="R233"/>
      <c r="S233" t="e">
        <f t="shared" si="11"/>
        <v>#REF!</v>
      </c>
      <c r="T233" t="e">
        <f t="shared" si="12"/>
        <v>#REF!</v>
      </c>
    </row>
    <row r="234" spans="2:20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" t="e">
        <f t="shared" si="13"/>
        <v>#REF!</v>
      </c>
      <c r="R234"/>
      <c r="S234" t="e">
        <f t="shared" si="11"/>
        <v>#REF!</v>
      </c>
      <c r="T234" t="e">
        <f t="shared" si="12"/>
        <v>#REF!</v>
      </c>
    </row>
    <row r="235" spans="2:20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" t="e">
        <f t="shared" si="13"/>
        <v>#REF!</v>
      </c>
      <c r="R235"/>
      <c r="S235" t="e">
        <f t="shared" si="11"/>
        <v>#REF!</v>
      </c>
      <c r="T235" t="e">
        <f t="shared" si="12"/>
        <v>#REF!</v>
      </c>
    </row>
    <row r="236" spans="2:20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" t="e">
        <f t="shared" si="13"/>
        <v>#REF!</v>
      </c>
      <c r="R236"/>
      <c r="S236" t="e">
        <f t="shared" si="11"/>
        <v>#REF!</v>
      </c>
      <c r="T236" t="e">
        <f t="shared" si="12"/>
        <v>#REF!</v>
      </c>
    </row>
    <row r="237" spans="2:20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" t="e">
        <f t="shared" si="13"/>
        <v>#REF!</v>
      </c>
      <c r="R237"/>
      <c r="S237" t="e">
        <f t="shared" si="11"/>
        <v>#REF!</v>
      </c>
      <c r="T237" t="e">
        <f t="shared" si="12"/>
        <v>#REF!</v>
      </c>
    </row>
    <row r="238" spans="2:20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" t="e">
        <f t="shared" si="13"/>
        <v>#REF!</v>
      </c>
      <c r="R238"/>
      <c r="S238" t="e">
        <f t="shared" si="11"/>
        <v>#REF!</v>
      </c>
      <c r="T238" t="e">
        <f t="shared" si="12"/>
        <v>#REF!</v>
      </c>
    </row>
    <row r="239" spans="2:20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" t="e">
        <f t="shared" si="13"/>
        <v>#REF!</v>
      </c>
      <c r="R239"/>
      <c r="S239" t="e">
        <f t="shared" si="11"/>
        <v>#REF!</v>
      </c>
      <c r="T239" t="e">
        <f t="shared" si="12"/>
        <v>#REF!</v>
      </c>
    </row>
    <row r="240" spans="2:20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" t="e">
        <f t="shared" si="13"/>
        <v>#REF!</v>
      </c>
      <c r="R240"/>
      <c r="S240" t="e">
        <f t="shared" si="11"/>
        <v>#REF!</v>
      </c>
      <c r="T240" t="e">
        <f t="shared" si="12"/>
        <v>#REF!</v>
      </c>
    </row>
    <row r="241" spans="2:20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" t="e">
        <f t="shared" si="13"/>
        <v>#REF!</v>
      </c>
      <c r="R241"/>
      <c r="S241" t="e">
        <f t="shared" si="11"/>
        <v>#REF!</v>
      </c>
      <c r="T241" t="e">
        <f t="shared" si="12"/>
        <v>#REF!</v>
      </c>
    </row>
    <row r="242" spans="2:20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" t="e">
        <f t="shared" si="13"/>
        <v>#REF!</v>
      </c>
      <c r="R242"/>
      <c r="S242" t="e">
        <f t="shared" si="11"/>
        <v>#REF!</v>
      </c>
      <c r="T242" t="e">
        <f t="shared" si="12"/>
        <v>#REF!</v>
      </c>
    </row>
    <row r="243" spans="2:20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" t="e">
        <f t="shared" si="13"/>
        <v>#REF!</v>
      </c>
      <c r="R243"/>
      <c r="S243" t="e">
        <f t="shared" si="11"/>
        <v>#REF!</v>
      </c>
      <c r="T243" t="e">
        <f t="shared" si="12"/>
        <v>#REF!</v>
      </c>
    </row>
    <row r="244" spans="2:20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" t="e">
        <f t="shared" si="13"/>
        <v>#REF!</v>
      </c>
      <c r="R244"/>
      <c r="S244" t="e">
        <f t="shared" si="11"/>
        <v>#REF!</v>
      </c>
      <c r="T244" t="e">
        <f t="shared" si="12"/>
        <v>#REF!</v>
      </c>
    </row>
    <row r="245" spans="2:20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" t="e">
        <f t="shared" si="13"/>
        <v>#REF!</v>
      </c>
      <c r="R245"/>
      <c r="S245" t="e">
        <f t="shared" si="11"/>
        <v>#REF!</v>
      </c>
      <c r="T245" t="e">
        <f t="shared" si="12"/>
        <v>#REF!</v>
      </c>
    </row>
    <row r="246" spans="2:20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" t="e">
        <f t="shared" si="13"/>
        <v>#REF!</v>
      </c>
      <c r="R246"/>
      <c r="S246" t="e">
        <f t="shared" si="11"/>
        <v>#REF!</v>
      </c>
      <c r="T246" t="e">
        <f t="shared" si="12"/>
        <v>#REF!</v>
      </c>
    </row>
    <row r="247" spans="2:20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" t="e">
        <f t="shared" si="13"/>
        <v>#REF!</v>
      </c>
      <c r="R247"/>
      <c r="S247" t="e">
        <f t="shared" si="11"/>
        <v>#REF!</v>
      </c>
      <c r="T247" t="e">
        <f t="shared" si="12"/>
        <v>#REF!</v>
      </c>
    </row>
    <row r="248" spans="2:20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" t="e">
        <f t="shared" si="13"/>
        <v>#REF!</v>
      </c>
      <c r="R248"/>
      <c r="S248" t="e">
        <f t="shared" si="11"/>
        <v>#REF!</v>
      </c>
      <c r="T248" t="e">
        <f t="shared" si="12"/>
        <v>#REF!</v>
      </c>
    </row>
    <row r="249" spans="2:20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" t="e">
        <f t="shared" si="13"/>
        <v>#REF!</v>
      </c>
      <c r="R249"/>
      <c r="S249" t="e">
        <f t="shared" si="11"/>
        <v>#REF!</v>
      </c>
      <c r="T249" t="e">
        <f t="shared" si="12"/>
        <v>#REF!</v>
      </c>
    </row>
    <row r="250" spans="2:20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" t="e">
        <f t="shared" si="13"/>
        <v>#REF!</v>
      </c>
      <c r="R250"/>
      <c r="S250" t="e">
        <f t="shared" ref="S250:S313" si="14">($C$4+$D$4)/2+0.5*($C$4-$D$4)*COS($Q250)</f>
        <v>#REF!</v>
      </c>
      <c r="T250" t="e">
        <f t="shared" ref="T250:T313" si="15">($C$4+$D$4)/2+0.5*($C$4-$D$4)*SIN($Q250)</f>
        <v>#REF!</v>
      </c>
    </row>
    <row r="251" spans="2:20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" t="e">
        <f t="shared" si="13"/>
        <v>#REF!</v>
      </c>
      <c r="R251"/>
      <c r="S251" t="e">
        <f t="shared" si="14"/>
        <v>#REF!</v>
      </c>
      <c r="T251" t="e">
        <f t="shared" si="15"/>
        <v>#REF!</v>
      </c>
    </row>
    <row r="252" spans="2:20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" t="e">
        <f t="shared" ref="Q252:Q315" si="16">Q251+$P$3</f>
        <v>#REF!</v>
      </c>
      <c r="R252"/>
      <c r="S252" t="e">
        <f t="shared" si="14"/>
        <v>#REF!</v>
      </c>
      <c r="T252" t="e">
        <f t="shared" si="15"/>
        <v>#REF!</v>
      </c>
    </row>
    <row r="253" spans="2:20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" t="e">
        <f t="shared" si="16"/>
        <v>#REF!</v>
      </c>
      <c r="R253"/>
      <c r="S253" t="e">
        <f t="shared" si="14"/>
        <v>#REF!</v>
      </c>
      <c r="T253" t="e">
        <f t="shared" si="15"/>
        <v>#REF!</v>
      </c>
    </row>
    <row r="254" spans="2:20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" t="e">
        <f t="shared" si="16"/>
        <v>#REF!</v>
      </c>
      <c r="R254"/>
      <c r="S254" t="e">
        <f t="shared" si="14"/>
        <v>#REF!</v>
      </c>
      <c r="T254" t="e">
        <f t="shared" si="15"/>
        <v>#REF!</v>
      </c>
    </row>
    <row r="255" spans="2:20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" t="e">
        <f t="shared" si="16"/>
        <v>#REF!</v>
      </c>
      <c r="R255"/>
      <c r="S255" t="e">
        <f t="shared" si="14"/>
        <v>#REF!</v>
      </c>
      <c r="T255" t="e">
        <f t="shared" si="15"/>
        <v>#REF!</v>
      </c>
    </row>
    <row r="256" spans="2:20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" t="e">
        <f t="shared" si="16"/>
        <v>#REF!</v>
      </c>
      <c r="R256"/>
      <c r="S256" t="e">
        <f t="shared" si="14"/>
        <v>#REF!</v>
      </c>
      <c r="T256" t="e">
        <f t="shared" si="15"/>
        <v>#REF!</v>
      </c>
    </row>
    <row r="257" spans="2:20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" t="e">
        <f t="shared" si="16"/>
        <v>#REF!</v>
      </c>
      <c r="R257"/>
      <c r="S257" t="e">
        <f t="shared" si="14"/>
        <v>#REF!</v>
      </c>
      <c r="T257" t="e">
        <f t="shared" si="15"/>
        <v>#REF!</v>
      </c>
    </row>
    <row r="258" spans="2:20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" t="e">
        <f t="shared" si="16"/>
        <v>#REF!</v>
      </c>
      <c r="R258"/>
      <c r="S258" t="e">
        <f t="shared" si="14"/>
        <v>#REF!</v>
      </c>
      <c r="T258" t="e">
        <f t="shared" si="15"/>
        <v>#REF!</v>
      </c>
    </row>
    <row r="259" spans="2:20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" t="e">
        <f t="shared" si="16"/>
        <v>#REF!</v>
      </c>
      <c r="R259"/>
      <c r="S259" t="e">
        <f t="shared" si="14"/>
        <v>#REF!</v>
      </c>
      <c r="T259" t="e">
        <f t="shared" si="15"/>
        <v>#REF!</v>
      </c>
    </row>
    <row r="260" spans="2:20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" t="e">
        <f t="shared" si="16"/>
        <v>#REF!</v>
      </c>
      <c r="R260"/>
      <c r="S260" t="e">
        <f t="shared" si="14"/>
        <v>#REF!</v>
      </c>
      <c r="T260" t="e">
        <f t="shared" si="15"/>
        <v>#REF!</v>
      </c>
    </row>
    <row r="261" spans="2:20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" t="e">
        <f t="shared" si="16"/>
        <v>#REF!</v>
      </c>
      <c r="R261"/>
      <c r="S261" t="e">
        <f t="shared" si="14"/>
        <v>#REF!</v>
      </c>
      <c r="T261" t="e">
        <f t="shared" si="15"/>
        <v>#REF!</v>
      </c>
    </row>
    <row r="262" spans="2:20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" t="e">
        <f t="shared" si="16"/>
        <v>#REF!</v>
      </c>
      <c r="R262"/>
      <c r="S262" t="e">
        <f t="shared" si="14"/>
        <v>#REF!</v>
      </c>
      <c r="T262" t="e">
        <f t="shared" si="15"/>
        <v>#REF!</v>
      </c>
    </row>
    <row r="263" spans="2:20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" t="e">
        <f t="shared" si="16"/>
        <v>#REF!</v>
      </c>
      <c r="R263"/>
      <c r="S263" t="e">
        <f t="shared" si="14"/>
        <v>#REF!</v>
      </c>
      <c r="T263" t="e">
        <f t="shared" si="15"/>
        <v>#REF!</v>
      </c>
    </row>
    <row r="264" spans="2:20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" t="e">
        <f t="shared" si="16"/>
        <v>#REF!</v>
      </c>
      <c r="R264"/>
      <c r="S264" t="e">
        <f t="shared" si="14"/>
        <v>#REF!</v>
      </c>
      <c r="T264" t="e">
        <f t="shared" si="15"/>
        <v>#REF!</v>
      </c>
    </row>
    <row r="265" spans="2:20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" t="e">
        <f t="shared" si="16"/>
        <v>#REF!</v>
      </c>
      <c r="R265"/>
      <c r="S265" t="e">
        <f t="shared" si="14"/>
        <v>#REF!</v>
      </c>
      <c r="T265" t="e">
        <f t="shared" si="15"/>
        <v>#REF!</v>
      </c>
    </row>
    <row r="266" spans="2:20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" t="e">
        <f t="shared" si="16"/>
        <v>#REF!</v>
      </c>
      <c r="R266"/>
      <c r="S266" t="e">
        <f t="shared" si="14"/>
        <v>#REF!</v>
      </c>
      <c r="T266" t="e">
        <f t="shared" si="15"/>
        <v>#REF!</v>
      </c>
    </row>
    <row r="267" spans="2:20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" t="e">
        <f t="shared" si="16"/>
        <v>#REF!</v>
      </c>
      <c r="R267"/>
      <c r="S267" t="e">
        <f t="shared" si="14"/>
        <v>#REF!</v>
      </c>
      <c r="T267" t="e">
        <f t="shared" si="15"/>
        <v>#REF!</v>
      </c>
    </row>
    <row r="268" spans="2:20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" t="e">
        <f t="shared" si="16"/>
        <v>#REF!</v>
      </c>
      <c r="R268"/>
      <c r="S268" t="e">
        <f t="shared" si="14"/>
        <v>#REF!</v>
      </c>
      <c r="T268" t="e">
        <f t="shared" si="15"/>
        <v>#REF!</v>
      </c>
    </row>
    <row r="269" spans="2:20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" t="e">
        <f t="shared" si="16"/>
        <v>#REF!</v>
      </c>
      <c r="R269"/>
      <c r="S269" t="e">
        <f t="shared" si="14"/>
        <v>#REF!</v>
      </c>
      <c r="T269" t="e">
        <f t="shared" si="15"/>
        <v>#REF!</v>
      </c>
    </row>
    <row r="270" spans="2:20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" t="e">
        <f t="shared" si="16"/>
        <v>#REF!</v>
      </c>
      <c r="R270"/>
      <c r="S270" t="e">
        <f t="shared" si="14"/>
        <v>#REF!</v>
      </c>
      <c r="T270" t="e">
        <f t="shared" si="15"/>
        <v>#REF!</v>
      </c>
    </row>
    <row r="271" spans="2:20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" t="e">
        <f t="shared" si="16"/>
        <v>#REF!</v>
      </c>
      <c r="R271"/>
      <c r="S271" t="e">
        <f t="shared" si="14"/>
        <v>#REF!</v>
      </c>
      <c r="T271" t="e">
        <f t="shared" si="15"/>
        <v>#REF!</v>
      </c>
    </row>
    <row r="272" spans="2:20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" t="e">
        <f t="shared" si="16"/>
        <v>#REF!</v>
      </c>
      <c r="R272"/>
      <c r="S272" t="e">
        <f t="shared" si="14"/>
        <v>#REF!</v>
      </c>
      <c r="T272" t="e">
        <f t="shared" si="15"/>
        <v>#REF!</v>
      </c>
    </row>
    <row r="273" spans="2:20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" t="e">
        <f t="shared" si="16"/>
        <v>#REF!</v>
      </c>
      <c r="R273"/>
      <c r="S273" t="e">
        <f t="shared" si="14"/>
        <v>#REF!</v>
      </c>
      <c r="T273" t="e">
        <f t="shared" si="15"/>
        <v>#REF!</v>
      </c>
    </row>
    <row r="274" spans="2:20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" t="e">
        <f t="shared" si="16"/>
        <v>#REF!</v>
      </c>
      <c r="R274"/>
      <c r="S274" t="e">
        <f t="shared" si="14"/>
        <v>#REF!</v>
      </c>
      <c r="T274" t="e">
        <f t="shared" si="15"/>
        <v>#REF!</v>
      </c>
    </row>
    <row r="275" spans="2:20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" t="e">
        <f t="shared" si="16"/>
        <v>#REF!</v>
      </c>
      <c r="R275"/>
      <c r="S275" t="e">
        <f t="shared" si="14"/>
        <v>#REF!</v>
      </c>
      <c r="T275" t="e">
        <f t="shared" si="15"/>
        <v>#REF!</v>
      </c>
    </row>
    <row r="276" spans="2:20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" t="e">
        <f t="shared" si="16"/>
        <v>#REF!</v>
      </c>
      <c r="R276"/>
      <c r="S276" t="e">
        <f t="shared" si="14"/>
        <v>#REF!</v>
      </c>
      <c r="T276" t="e">
        <f t="shared" si="15"/>
        <v>#REF!</v>
      </c>
    </row>
    <row r="277" spans="2:20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" t="e">
        <f t="shared" si="16"/>
        <v>#REF!</v>
      </c>
      <c r="R277"/>
      <c r="S277" t="e">
        <f t="shared" si="14"/>
        <v>#REF!</v>
      </c>
      <c r="T277" t="e">
        <f t="shared" si="15"/>
        <v>#REF!</v>
      </c>
    </row>
    <row r="278" spans="2:20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" t="e">
        <f t="shared" si="16"/>
        <v>#REF!</v>
      </c>
      <c r="R278"/>
      <c r="S278" t="e">
        <f t="shared" si="14"/>
        <v>#REF!</v>
      </c>
      <c r="T278" t="e">
        <f t="shared" si="15"/>
        <v>#REF!</v>
      </c>
    </row>
    <row r="279" spans="2:20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" t="e">
        <f t="shared" si="16"/>
        <v>#REF!</v>
      </c>
      <c r="R279"/>
      <c r="S279" t="e">
        <f t="shared" si="14"/>
        <v>#REF!</v>
      </c>
      <c r="T279" t="e">
        <f t="shared" si="15"/>
        <v>#REF!</v>
      </c>
    </row>
    <row r="280" spans="2:20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" t="e">
        <f t="shared" si="16"/>
        <v>#REF!</v>
      </c>
      <c r="R280"/>
      <c r="S280" t="e">
        <f t="shared" si="14"/>
        <v>#REF!</v>
      </c>
      <c r="T280" t="e">
        <f t="shared" si="15"/>
        <v>#REF!</v>
      </c>
    </row>
    <row r="281" spans="2:20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" t="e">
        <f t="shared" si="16"/>
        <v>#REF!</v>
      </c>
      <c r="R281"/>
      <c r="S281" t="e">
        <f t="shared" si="14"/>
        <v>#REF!</v>
      </c>
      <c r="T281" t="e">
        <f t="shared" si="15"/>
        <v>#REF!</v>
      </c>
    </row>
    <row r="282" spans="2:20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" t="e">
        <f t="shared" si="16"/>
        <v>#REF!</v>
      </c>
      <c r="R282"/>
      <c r="S282" t="e">
        <f t="shared" si="14"/>
        <v>#REF!</v>
      </c>
      <c r="T282" t="e">
        <f t="shared" si="15"/>
        <v>#REF!</v>
      </c>
    </row>
    <row r="283" spans="2:20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" t="e">
        <f t="shared" si="16"/>
        <v>#REF!</v>
      </c>
      <c r="R283"/>
      <c r="S283" t="e">
        <f t="shared" si="14"/>
        <v>#REF!</v>
      </c>
      <c r="T283" t="e">
        <f t="shared" si="15"/>
        <v>#REF!</v>
      </c>
    </row>
    <row r="284" spans="2:20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" t="e">
        <f t="shared" si="16"/>
        <v>#REF!</v>
      </c>
      <c r="R284"/>
      <c r="S284" t="e">
        <f t="shared" si="14"/>
        <v>#REF!</v>
      </c>
      <c r="T284" t="e">
        <f t="shared" si="15"/>
        <v>#REF!</v>
      </c>
    </row>
    <row r="285" spans="2:20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" t="e">
        <f t="shared" si="16"/>
        <v>#REF!</v>
      </c>
      <c r="R285"/>
      <c r="S285" t="e">
        <f t="shared" si="14"/>
        <v>#REF!</v>
      </c>
      <c r="T285" t="e">
        <f t="shared" si="15"/>
        <v>#REF!</v>
      </c>
    </row>
    <row r="286" spans="2:20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" t="e">
        <f t="shared" si="16"/>
        <v>#REF!</v>
      </c>
      <c r="R286"/>
      <c r="S286" t="e">
        <f t="shared" si="14"/>
        <v>#REF!</v>
      </c>
      <c r="T286" t="e">
        <f t="shared" si="15"/>
        <v>#REF!</v>
      </c>
    </row>
    <row r="287" spans="2:20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" t="e">
        <f t="shared" si="16"/>
        <v>#REF!</v>
      </c>
      <c r="R287"/>
      <c r="S287" t="e">
        <f t="shared" si="14"/>
        <v>#REF!</v>
      </c>
      <c r="T287" t="e">
        <f t="shared" si="15"/>
        <v>#REF!</v>
      </c>
    </row>
    <row r="288" spans="2:20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" t="e">
        <f t="shared" si="16"/>
        <v>#REF!</v>
      </c>
      <c r="R288"/>
      <c r="S288" t="e">
        <f t="shared" si="14"/>
        <v>#REF!</v>
      </c>
      <c r="T288" t="e">
        <f t="shared" si="15"/>
        <v>#REF!</v>
      </c>
    </row>
    <row r="289" spans="2:20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" t="e">
        <f t="shared" si="16"/>
        <v>#REF!</v>
      </c>
      <c r="R289"/>
      <c r="S289" t="e">
        <f t="shared" si="14"/>
        <v>#REF!</v>
      </c>
      <c r="T289" t="e">
        <f t="shared" si="15"/>
        <v>#REF!</v>
      </c>
    </row>
    <row r="290" spans="2:20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" t="e">
        <f t="shared" si="16"/>
        <v>#REF!</v>
      </c>
      <c r="R290"/>
      <c r="S290" t="e">
        <f t="shared" si="14"/>
        <v>#REF!</v>
      </c>
      <c r="T290" t="e">
        <f t="shared" si="15"/>
        <v>#REF!</v>
      </c>
    </row>
    <row r="291" spans="2:20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" t="e">
        <f t="shared" si="16"/>
        <v>#REF!</v>
      </c>
      <c r="R291"/>
      <c r="S291" t="e">
        <f t="shared" si="14"/>
        <v>#REF!</v>
      </c>
      <c r="T291" t="e">
        <f t="shared" si="15"/>
        <v>#REF!</v>
      </c>
    </row>
    <row r="292" spans="2:20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" t="e">
        <f t="shared" si="16"/>
        <v>#REF!</v>
      </c>
      <c r="R292"/>
      <c r="S292" t="e">
        <f t="shared" si="14"/>
        <v>#REF!</v>
      </c>
      <c r="T292" t="e">
        <f t="shared" si="15"/>
        <v>#REF!</v>
      </c>
    </row>
    <row r="293" spans="2:20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" t="e">
        <f t="shared" si="16"/>
        <v>#REF!</v>
      </c>
      <c r="R293"/>
      <c r="S293" t="e">
        <f t="shared" si="14"/>
        <v>#REF!</v>
      </c>
      <c r="T293" t="e">
        <f t="shared" si="15"/>
        <v>#REF!</v>
      </c>
    </row>
    <row r="294" spans="2:20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" t="e">
        <f t="shared" si="16"/>
        <v>#REF!</v>
      </c>
      <c r="R294"/>
      <c r="S294" t="e">
        <f t="shared" si="14"/>
        <v>#REF!</v>
      </c>
      <c r="T294" t="e">
        <f t="shared" si="15"/>
        <v>#REF!</v>
      </c>
    </row>
    <row r="295" spans="2:20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" t="e">
        <f t="shared" si="16"/>
        <v>#REF!</v>
      </c>
      <c r="R295"/>
      <c r="S295" t="e">
        <f t="shared" si="14"/>
        <v>#REF!</v>
      </c>
      <c r="T295" t="e">
        <f t="shared" si="15"/>
        <v>#REF!</v>
      </c>
    </row>
    <row r="296" spans="2:20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" t="e">
        <f t="shared" si="16"/>
        <v>#REF!</v>
      </c>
      <c r="R296"/>
      <c r="S296" t="e">
        <f t="shared" si="14"/>
        <v>#REF!</v>
      </c>
      <c r="T296" t="e">
        <f t="shared" si="15"/>
        <v>#REF!</v>
      </c>
    </row>
    <row r="297" spans="2:20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" t="e">
        <f t="shared" si="16"/>
        <v>#REF!</v>
      </c>
      <c r="R297"/>
      <c r="S297" t="e">
        <f t="shared" si="14"/>
        <v>#REF!</v>
      </c>
      <c r="T297" t="e">
        <f t="shared" si="15"/>
        <v>#REF!</v>
      </c>
    </row>
    <row r="298" spans="2:20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" t="e">
        <f t="shared" si="16"/>
        <v>#REF!</v>
      </c>
      <c r="R298"/>
      <c r="S298" t="e">
        <f t="shared" si="14"/>
        <v>#REF!</v>
      </c>
      <c r="T298" t="e">
        <f t="shared" si="15"/>
        <v>#REF!</v>
      </c>
    </row>
    <row r="299" spans="2:20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" t="e">
        <f t="shared" si="16"/>
        <v>#REF!</v>
      </c>
      <c r="R299"/>
      <c r="S299" t="e">
        <f t="shared" si="14"/>
        <v>#REF!</v>
      </c>
      <c r="T299" t="e">
        <f t="shared" si="15"/>
        <v>#REF!</v>
      </c>
    </row>
    <row r="300" spans="2:20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" t="e">
        <f t="shared" si="16"/>
        <v>#REF!</v>
      </c>
      <c r="R300"/>
      <c r="S300" t="e">
        <f t="shared" si="14"/>
        <v>#REF!</v>
      </c>
      <c r="T300" t="e">
        <f t="shared" si="15"/>
        <v>#REF!</v>
      </c>
    </row>
    <row r="301" spans="2:20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" t="e">
        <f t="shared" si="16"/>
        <v>#REF!</v>
      </c>
      <c r="R301"/>
      <c r="S301" t="e">
        <f t="shared" si="14"/>
        <v>#REF!</v>
      </c>
      <c r="T301" t="e">
        <f t="shared" si="15"/>
        <v>#REF!</v>
      </c>
    </row>
    <row r="302" spans="2:20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" t="e">
        <f t="shared" si="16"/>
        <v>#REF!</v>
      </c>
      <c r="R302"/>
      <c r="S302" t="e">
        <f t="shared" si="14"/>
        <v>#REF!</v>
      </c>
      <c r="T302" t="e">
        <f t="shared" si="15"/>
        <v>#REF!</v>
      </c>
    </row>
    <row r="303" spans="2:20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" t="e">
        <f t="shared" si="16"/>
        <v>#REF!</v>
      </c>
      <c r="R303"/>
      <c r="S303" t="e">
        <f t="shared" si="14"/>
        <v>#REF!</v>
      </c>
      <c r="T303" t="e">
        <f t="shared" si="15"/>
        <v>#REF!</v>
      </c>
    </row>
    <row r="304" spans="2:20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" t="e">
        <f t="shared" si="16"/>
        <v>#REF!</v>
      </c>
      <c r="R304"/>
      <c r="S304" t="e">
        <f t="shared" si="14"/>
        <v>#REF!</v>
      </c>
      <c r="T304" t="e">
        <f t="shared" si="15"/>
        <v>#REF!</v>
      </c>
    </row>
    <row r="305" spans="2:20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" t="e">
        <f t="shared" si="16"/>
        <v>#REF!</v>
      </c>
      <c r="R305"/>
      <c r="S305" t="e">
        <f t="shared" si="14"/>
        <v>#REF!</v>
      </c>
      <c r="T305" t="e">
        <f t="shared" si="15"/>
        <v>#REF!</v>
      </c>
    </row>
    <row r="306" spans="2:20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" t="e">
        <f t="shared" si="16"/>
        <v>#REF!</v>
      </c>
      <c r="R306"/>
      <c r="S306" t="e">
        <f t="shared" si="14"/>
        <v>#REF!</v>
      </c>
      <c r="T306" t="e">
        <f t="shared" si="15"/>
        <v>#REF!</v>
      </c>
    </row>
    <row r="307" spans="2:20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" t="e">
        <f t="shared" si="16"/>
        <v>#REF!</v>
      </c>
      <c r="R307"/>
      <c r="S307" t="e">
        <f t="shared" si="14"/>
        <v>#REF!</v>
      </c>
      <c r="T307" t="e">
        <f t="shared" si="15"/>
        <v>#REF!</v>
      </c>
    </row>
    <row r="308" spans="2:20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" t="e">
        <f t="shared" si="16"/>
        <v>#REF!</v>
      </c>
      <c r="R308"/>
      <c r="S308" t="e">
        <f t="shared" si="14"/>
        <v>#REF!</v>
      </c>
      <c r="T308" t="e">
        <f t="shared" si="15"/>
        <v>#REF!</v>
      </c>
    </row>
    <row r="309" spans="2:20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" t="e">
        <f t="shared" si="16"/>
        <v>#REF!</v>
      </c>
      <c r="R309"/>
      <c r="S309" t="e">
        <f t="shared" si="14"/>
        <v>#REF!</v>
      </c>
      <c r="T309" t="e">
        <f t="shared" si="15"/>
        <v>#REF!</v>
      </c>
    </row>
    <row r="310" spans="2:20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" t="e">
        <f t="shared" si="16"/>
        <v>#REF!</v>
      </c>
      <c r="R310"/>
      <c r="S310" t="e">
        <f t="shared" si="14"/>
        <v>#REF!</v>
      </c>
      <c r="T310" t="e">
        <f t="shared" si="15"/>
        <v>#REF!</v>
      </c>
    </row>
    <row r="311" spans="2:20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" t="e">
        <f t="shared" si="16"/>
        <v>#REF!</v>
      </c>
      <c r="R311"/>
      <c r="S311" t="e">
        <f t="shared" si="14"/>
        <v>#REF!</v>
      </c>
      <c r="T311" t="e">
        <f t="shared" si="15"/>
        <v>#REF!</v>
      </c>
    </row>
    <row r="312" spans="2:20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" t="e">
        <f t="shared" si="16"/>
        <v>#REF!</v>
      </c>
      <c r="R312"/>
      <c r="S312" t="e">
        <f t="shared" si="14"/>
        <v>#REF!</v>
      </c>
      <c r="T312" t="e">
        <f t="shared" si="15"/>
        <v>#REF!</v>
      </c>
    </row>
    <row r="313" spans="2:20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" t="e">
        <f t="shared" si="16"/>
        <v>#REF!</v>
      </c>
      <c r="R313"/>
      <c r="S313" t="e">
        <f t="shared" si="14"/>
        <v>#REF!</v>
      </c>
      <c r="T313" t="e">
        <f t="shared" si="15"/>
        <v>#REF!</v>
      </c>
    </row>
    <row r="314" spans="2:20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" t="e">
        <f t="shared" si="16"/>
        <v>#REF!</v>
      </c>
      <c r="R314"/>
      <c r="S314" t="e">
        <f t="shared" ref="S314:S354" si="17">($C$4+$D$4)/2+0.5*($C$4-$D$4)*COS($Q314)</f>
        <v>#REF!</v>
      </c>
      <c r="T314" t="e">
        <f t="shared" ref="T314:T354" si="18">($C$4+$D$4)/2+0.5*($C$4-$D$4)*SIN($Q314)</f>
        <v>#REF!</v>
      </c>
    </row>
    <row r="315" spans="2:20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" t="e">
        <f t="shared" si="16"/>
        <v>#REF!</v>
      </c>
      <c r="R315"/>
      <c r="S315" t="e">
        <f t="shared" si="17"/>
        <v>#REF!</v>
      </c>
      <c r="T315" t="e">
        <f t="shared" si="18"/>
        <v>#REF!</v>
      </c>
    </row>
    <row r="316" spans="2:20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" t="e">
        <f t="shared" ref="Q316:Q352" si="19">Q315+$P$3</f>
        <v>#REF!</v>
      </c>
      <c r="R316"/>
      <c r="S316" t="e">
        <f t="shared" si="17"/>
        <v>#REF!</v>
      </c>
      <c r="T316" t="e">
        <f t="shared" si="18"/>
        <v>#REF!</v>
      </c>
    </row>
    <row r="317" spans="2:20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" t="e">
        <f t="shared" si="19"/>
        <v>#REF!</v>
      </c>
      <c r="R317"/>
      <c r="S317" t="e">
        <f t="shared" si="17"/>
        <v>#REF!</v>
      </c>
      <c r="T317" t="e">
        <f t="shared" si="18"/>
        <v>#REF!</v>
      </c>
    </row>
    <row r="318" spans="2:20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" t="e">
        <f t="shared" si="19"/>
        <v>#REF!</v>
      </c>
      <c r="R318"/>
      <c r="S318" t="e">
        <f t="shared" si="17"/>
        <v>#REF!</v>
      </c>
      <c r="T318" t="e">
        <f t="shared" si="18"/>
        <v>#REF!</v>
      </c>
    </row>
    <row r="319" spans="2:20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" t="e">
        <f t="shared" si="19"/>
        <v>#REF!</v>
      </c>
      <c r="R319"/>
      <c r="S319" t="e">
        <f t="shared" si="17"/>
        <v>#REF!</v>
      </c>
      <c r="T319" t="e">
        <f t="shared" si="18"/>
        <v>#REF!</v>
      </c>
    </row>
    <row r="320" spans="2:20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" t="e">
        <f t="shared" si="19"/>
        <v>#REF!</v>
      </c>
      <c r="R320"/>
      <c r="S320" t="e">
        <f t="shared" si="17"/>
        <v>#REF!</v>
      </c>
      <c r="T320" t="e">
        <f t="shared" si="18"/>
        <v>#REF!</v>
      </c>
    </row>
    <row r="321" spans="2:20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" t="e">
        <f t="shared" si="19"/>
        <v>#REF!</v>
      </c>
      <c r="R321"/>
      <c r="S321" t="e">
        <f t="shared" si="17"/>
        <v>#REF!</v>
      </c>
      <c r="T321" t="e">
        <f t="shared" si="18"/>
        <v>#REF!</v>
      </c>
    </row>
    <row r="322" spans="2:20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" t="e">
        <f t="shared" si="19"/>
        <v>#REF!</v>
      </c>
      <c r="R322"/>
      <c r="S322" t="e">
        <f t="shared" si="17"/>
        <v>#REF!</v>
      </c>
      <c r="T322" t="e">
        <f t="shared" si="18"/>
        <v>#REF!</v>
      </c>
    </row>
    <row r="323" spans="2:20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" t="e">
        <f t="shared" si="19"/>
        <v>#REF!</v>
      </c>
      <c r="R323"/>
      <c r="S323" t="e">
        <f t="shared" si="17"/>
        <v>#REF!</v>
      </c>
      <c r="T323" t="e">
        <f t="shared" si="18"/>
        <v>#REF!</v>
      </c>
    </row>
    <row r="324" spans="2:20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" t="e">
        <f t="shared" si="19"/>
        <v>#REF!</v>
      </c>
      <c r="R324"/>
      <c r="S324" t="e">
        <f t="shared" si="17"/>
        <v>#REF!</v>
      </c>
      <c r="T324" t="e">
        <f t="shared" si="18"/>
        <v>#REF!</v>
      </c>
    </row>
    <row r="325" spans="2:20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" t="e">
        <f t="shared" si="19"/>
        <v>#REF!</v>
      </c>
      <c r="R325"/>
      <c r="S325" t="e">
        <f t="shared" si="17"/>
        <v>#REF!</v>
      </c>
      <c r="T325" t="e">
        <f t="shared" si="18"/>
        <v>#REF!</v>
      </c>
    </row>
    <row r="326" spans="2:20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" t="e">
        <f t="shared" si="19"/>
        <v>#REF!</v>
      </c>
      <c r="R326"/>
      <c r="S326" t="e">
        <f t="shared" si="17"/>
        <v>#REF!</v>
      </c>
      <c r="T326" t="e">
        <f t="shared" si="18"/>
        <v>#REF!</v>
      </c>
    </row>
    <row r="327" spans="2:20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" t="e">
        <f t="shared" si="19"/>
        <v>#REF!</v>
      </c>
      <c r="R327"/>
      <c r="S327" t="e">
        <f t="shared" si="17"/>
        <v>#REF!</v>
      </c>
      <c r="T327" t="e">
        <f t="shared" si="18"/>
        <v>#REF!</v>
      </c>
    </row>
    <row r="328" spans="2:20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" t="e">
        <f t="shared" si="19"/>
        <v>#REF!</v>
      </c>
      <c r="R328"/>
      <c r="S328" t="e">
        <f t="shared" si="17"/>
        <v>#REF!</v>
      </c>
      <c r="T328" t="e">
        <f t="shared" si="18"/>
        <v>#REF!</v>
      </c>
    </row>
    <row r="329" spans="2:20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" t="e">
        <f t="shared" si="19"/>
        <v>#REF!</v>
      </c>
      <c r="R329"/>
      <c r="S329" t="e">
        <f t="shared" si="17"/>
        <v>#REF!</v>
      </c>
      <c r="T329" t="e">
        <f t="shared" si="18"/>
        <v>#REF!</v>
      </c>
    </row>
    <row r="330" spans="2:20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" t="e">
        <f t="shared" si="19"/>
        <v>#REF!</v>
      </c>
      <c r="R330"/>
      <c r="S330" t="e">
        <f t="shared" si="17"/>
        <v>#REF!</v>
      </c>
      <c r="T330" t="e">
        <f t="shared" si="18"/>
        <v>#REF!</v>
      </c>
    </row>
    <row r="331" spans="2:20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" t="e">
        <f t="shared" si="19"/>
        <v>#REF!</v>
      </c>
      <c r="R331"/>
      <c r="S331" t="e">
        <f t="shared" si="17"/>
        <v>#REF!</v>
      </c>
      <c r="T331" t="e">
        <f t="shared" si="18"/>
        <v>#REF!</v>
      </c>
    </row>
    <row r="332" spans="2:20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" t="e">
        <f t="shared" si="19"/>
        <v>#REF!</v>
      </c>
      <c r="R332"/>
      <c r="S332" t="e">
        <f t="shared" si="17"/>
        <v>#REF!</v>
      </c>
      <c r="T332" t="e">
        <f t="shared" si="18"/>
        <v>#REF!</v>
      </c>
    </row>
    <row r="333" spans="2:20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" t="e">
        <f t="shared" si="19"/>
        <v>#REF!</v>
      </c>
      <c r="R333"/>
      <c r="S333" t="e">
        <f t="shared" si="17"/>
        <v>#REF!</v>
      </c>
      <c r="T333" t="e">
        <f t="shared" si="18"/>
        <v>#REF!</v>
      </c>
    </row>
    <row r="334" spans="2:20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" t="e">
        <f t="shared" si="19"/>
        <v>#REF!</v>
      </c>
      <c r="R334"/>
      <c r="S334" t="e">
        <f t="shared" si="17"/>
        <v>#REF!</v>
      </c>
      <c r="T334" t="e">
        <f t="shared" si="18"/>
        <v>#REF!</v>
      </c>
    </row>
    <row r="335" spans="2:20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" t="e">
        <f t="shared" si="19"/>
        <v>#REF!</v>
      </c>
      <c r="R335"/>
      <c r="S335" t="e">
        <f t="shared" si="17"/>
        <v>#REF!</v>
      </c>
      <c r="T335" t="e">
        <f t="shared" si="18"/>
        <v>#REF!</v>
      </c>
    </row>
    <row r="336" spans="2:20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" t="e">
        <f t="shared" si="19"/>
        <v>#REF!</v>
      </c>
      <c r="R336"/>
      <c r="S336" t="e">
        <f t="shared" si="17"/>
        <v>#REF!</v>
      </c>
      <c r="T336" t="e">
        <f t="shared" si="18"/>
        <v>#REF!</v>
      </c>
    </row>
    <row r="337" spans="2:20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" t="e">
        <f t="shared" si="19"/>
        <v>#REF!</v>
      </c>
      <c r="R337"/>
      <c r="S337" t="e">
        <f t="shared" si="17"/>
        <v>#REF!</v>
      </c>
      <c r="T337" t="e">
        <f t="shared" si="18"/>
        <v>#REF!</v>
      </c>
    </row>
    <row r="338" spans="2:20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" t="e">
        <f t="shared" si="19"/>
        <v>#REF!</v>
      </c>
      <c r="R338"/>
      <c r="S338" t="e">
        <f t="shared" si="17"/>
        <v>#REF!</v>
      </c>
      <c r="T338" t="e">
        <f t="shared" si="18"/>
        <v>#REF!</v>
      </c>
    </row>
    <row r="339" spans="2:20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" t="e">
        <f t="shared" si="19"/>
        <v>#REF!</v>
      </c>
      <c r="R339"/>
      <c r="S339" t="e">
        <f t="shared" si="17"/>
        <v>#REF!</v>
      </c>
      <c r="T339" t="e">
        <f t="shared" si="18"/>
        <v>#REF!</v>
      </c>
    </row>
    <row r="340" spans="2:20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" t="e">
        <f t="shared" si="19"/>
        <v>#REF!</v>
      </c>
      <c r="R340"/>
      <c r="S340" t="e">
        <f t="shared" si="17"/>
        <v>#REF!</v>
      </c>
      <c r="T340" t="e">
        <f t="shared" si="18"/>
        <v>#REF!</v>
      </c>
    </row>
    <row r="341" spans="2:20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" t="e">
        <f t="shared" si="19"/>
        <v>#REF!</v>
      </c>
      <c r="R341"/>
      <c r="S341" t="e">
        <f t="shared" si="17"/>
        <v>#REF!</v>
      </c>
      <c r="T341" t="e">
        <f t="shared" si="18"/>
        <v>#REF!</v>
      </c>
    </row>
    <row r="342" spans="2:20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" t="e">
        <f t="shared" si="19"/>
        <v>#REF!</v>
      </c>
      <c r="R342"/>
      <c r="S342" t="e">
        <f t="shared" si="17"/>
        <v>#REF!</v>
      </c>
      <c r="T342" t="e">
        <f t="shared" si="18"/>
        <v>#REF!</v>
      </c>
    </row>
    <row r="343" spans="2:20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" t="e">
        <f t="shared" si="19"/>
        <v>#REF!</v>
      </c>
      <c r="R343"/>
      <c r="S343" t="e">
        <f t="shared" si="17"/>
        <v>#REF!</v>
      </c>
      <c r="T343" t="e">
        <f t="shared" si="18"/>
        <v>#REF!</v>
      </c>
    </row>
    <row r="344" spans="2:20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" t="e">
        <f t="shared" si="19"/>
        <v>#REF!</v>
      </c>
      <c r="R344"/>
      <c r="S344" t="e">
        <f t="shared" si="17"/>
        <v>#REF!</v>
      </c>
      <c r="T344" t="e">
        <f t="shared" si="18"/>
        <v>#REF!</v>
      </c>
    </row>
    <row r="345" spans="2:20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" t="e">
        <f t="shared" si="19"/>
        <v>#REF!</v>
      </c>
      <c r="R345"/>
      <c r="S345" t="e">
        <f t="shared" si="17"/>
        <v>#REF!</v>
      </c>
      <c r="T345" t="e">
        <f t="shared" si="18"/>
        <v>#REF!</v>
      </c>
    </row>
    <row r="346" spans="2:20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" t="e">
        <f t="shared" si="19"/>
        <v>#REF!</v>
      </c>
      <c r="R346"/>
      <c r="S346" t="e">
        <f t="shared" si="17"/>
        <v>#REF!</v>
      </c>
      <c r="T346" t="e">
        <f t="shared" si="18"/>
        <v>#REF!</v>
      </c>
    </row>
    <row r="347" spans="2:20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" t="e">
        <f t="shared" si="19"/>
        <v>#REF!</v>
      </c>
      <c r="R347"/>
      <c r="S347" t="e">
        <f t="shared" si="17"/>
        <v>#REF!</v>
      </c>
      <c r="T347" t="e">
        <f t="shared" si="18"/>
        <v>#REF!</v>
      </c>
    </row>
    <row r="348" spans="2:20" x14ac:dyDescent="0.3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" t="e">
        <f t="shared" si="19"/>
        <v>#REF!</v>
      </c>
      <c r="R348"/>
      <c r="S348" t="e">
        <f t="shared" si="17"/>
        <v>#REF!</v>
      </c>
      <c r="T348" t="e">
        <f t="shared" si="18"/>
        <v>#REF!</v>
      </c>
    </row>
    <row r="349" spans="2:20" x14ac:dyDescent="0.3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" t="e">
        <f t="shared" si="19"/>
        <v>#REF!</v>
      </c>
      <c r="R349"/>
      <c r="S349" t="e">
        <f t="shared" si="17"/>
        <v>#REF!</v>
      </c>
      <c r="T349" t="e">
        <f t="shared" si="18"/>
        <v>#REF!</v>
      </c>
    </row>
    <row r="350" spans="2:20" x14ac:dyDescent="0.3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" t="e">
        <f t="shared" si="19"/>
        <v>#REF!</v>
      </c>
      <c r="R350"/>
      <c r="S350" t="e">
        <f t="shared" si="17"/>
        <v>#REF!</v>
      </c>
      <c r="T350" t="e">
        <f t="shared" si="18"/>
        <v>#REF!</v>
      </c>
    </row>
    <row r="351" spans="2:20" x14ac:dyDescent="0.3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" t="e">
        <f t="shared" si="19"/>
        <v>#REF!</v>
      </c>
      <c r="R351"/>
      <c r="S351" t="e">
        <f t="shared" si="17"/>
        <v>#REF!</v>
      </c>
      <c r="T351" t="e">
        <f t="shared" si="18"/>
        <v>#REF!</v>
      </c>
    </row>
    <row r="352" spans="2:20" x14ac:dyDescent="0.3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" t="e">
        <f t="shared" si="19"/>
        <v>#REF!</v>
      </c>
      <c r="R352"/>
      <c r="S352" t="e">
        <f t="shared" si="17"/>
        <v>#REF!</v>
      </c>
      <c r="T352" t="e">
        <f t="shared" si="18"/>
        <v>#REF!</v>
      </c>
    </row>
    <row r="353" spans="2:20" x14ac:dyDescent="0.3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" t="e">
        <f>Q352+$P$3</f>
        <v>#REF!</v>
      </c>
      <c r="R353"/>
      <c r="S353" t="e">
        <f t="shared" si="17"/>
        <v>#REF!</v>
      </c>
      <c r="T353" t="e">
        <f t="shared" si="18"/>
        <v>#REF!</v>
      </c>
    </row>
    <row r="354" spans="2:20" x14ac:dyDescent="0.3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" t="e">
        <f>Q353+$P$3</f>
        <v>#REF!</v>
      </c>
      <c r="R354"/>
      <c r="S354" t="e">
        <f t="shared" si="17"/>
        <v>#REF!</v>
      </c>
      <c r="T354" t="e">
        <f t="shared" si="18"/>
        <v>#REF!</v>
      </c>
    </row>
    <row r="355" spans="2:20" x14ac:dyDescent="0.3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2:20" x14ac:dyDescent="0.3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2:20" x14ac:dyDescent="0.3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2:20" x14ac:dyDescent="0.3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2:20" x14ac:dyDescent="0.3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2:20" x14ac:dyDescent="0.3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2:20" x14ac:dyDescent="0.3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2:20" x14ac:dyDescent="0.3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2:20" x14ac:dyDescent="0.3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2:20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2:20" x14ac:dyDescent="0.3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2:20" x14ac:dyDescent="0.3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2:20" x14ac:dyDescent="0.3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2:20" x14ac:dyDescent="0.3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x14ac:dyDescent="0.3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x14ac:dyDescent="0.3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x14ac:dyDescent="0.3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2:18" x14ac:dyDescent="0.3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2:18" x14ac:dyDescent="0.3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x14ac:dyDescent="0.3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x14ac:dyDescent="0.3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x14ac:dyDescent="0.3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x14ac:dyDescent="0.3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x14ac:dyDescent="0.3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x14ac:dyDescent="0.3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x14ac:dyDescent="0.3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x14ac:dyDescent="0.3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x14ac:dyDescent="0.3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x14ac:dyDescent="0.3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2:18" x14ac:dyDescent="0.3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2:18" x14ac:dyDescent="0.3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2:18" x14ac:dyDescent="0.3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2:18" x14ac:dyDescent="0.3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2:18" x14ac:dyDescent="0.3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2:18" x14ac:dyDescent="0.3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2:18" x14ac:dyDescent="0.3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2:18" x14ac:dyDescent="0.3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2:18" x14ac:dyDescent="0.3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2:18" x14ac:dyDescent="0.3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2:18" x14ac:dyDescent="0.3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2:18" x14ac:dyDescent="0.3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2:18" x14ac:dyDescent="0.3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2:18" x14ac:dyDescent="0.3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2:18" x14ac:dyDescent="0.3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2:18" x14ac:dyDescent="0.3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2:18" x14ac:dyDescent="0.3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2:18" x14ac:dyDescent="0.3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2:18" x14ac:dyDescent="0.3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2:18" x14ac:dyDescent="0.3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2:18" x14ac:dyDescent="0.3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2:18" x14ac:dyDescent="0.3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2:18" x14ac:dyDescent="0.3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2:18" x14ac:dyDescent="0.3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2:18" x14ac:dyDescent="0.3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2:18" x14ac:dyDescent="0.3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2:18" x14ac:dyDescent="0.3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2:18" x14ac:dyDescent="0.3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2:18" x14ac:dyDescent="0.3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2:18" x14ac:dyDescent="0.3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2:18" x14ac:dyDescent="0.3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2:18" x14ac:dyDescent="0.3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2:18" x14ac:dyDescent="0.3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2:18" x14ac:dyDescent="0.3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2:18" x14ac:dyDescent="0.3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2:18" x14ac:dyDescent="0.3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2:18" x14ac:dyDescent="0.3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2:18" x14ac:dyDescent="0.3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2:18" x14ac:dyDescent="0.3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2:18" x14ac:dyDescent="0.3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2:18" x14ac:dyDescent="0.3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2:18" x14ac:dyDescent="0.3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2:18" x14ac:dyDescent="0.3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2:18" x14ac:dyDescent="0.3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2:18" x14ac:dyDescent="0.3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2:18" x14ac:dyDescent="0.3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2:18" x14ac:dyDescent="0.3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2:18" x14ac:dyDescent="0.3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2:18" x14ac:dyDescent="0.3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2:18" x14ac:dyDescent="0.3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2:18" x14ac:dyDescent="0.3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2:18" x14ac:dyDescent="0.3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2:18" x14ac:dyDescent="0.3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2:18" x14ac:dyDescent="0.3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2:18" x14ac:dyDescent="0.3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2:18" x14ac:dyDescent="0.3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2:18" x14ac:dyDescent="0.3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2:18" x14ac:dyDescent="0.3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2:18" x14ac:dyDescent="0.3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2:18" x14ac:dyDescent="0.3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2:18" x14ac:dyDescent="0.3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2:18" x14ac:dyDescent="0.3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2:18" x14ac:dyDescent="0.3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2:18" x14ac:dyDescent="0.3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2:18" x14ac:dyDescent="0.3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2:18" x14ac:dyDescent="0.3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2:18" x14ac:dyDescent="0.3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2:18" x14ac:dyDescent="0.3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2:18" x14ac:dyDescent="0.3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2:18" x14ac:dyDescent="0.3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2:18" x14ac:dyDescent="0.3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2:18" x14ac:dyDescent="0.3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2:18" x14ac:dyDescent="0.3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2:18" x14ac:dyDescent="0.3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2:18" x14ac:dyDescent="0.3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2:18" x14ac:dyDescent="0.3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2:18" x14ac:dyDescent="0.3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2:18" x14ac:dyDescent="0.3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2:18" x14ac:dyDescent="0.3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2:18" x14ac:dyDescent="0.3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2:18" x14ac:dyDescent="0.3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2:18" x14ac:dyDescent="0.3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2:18" x14ac:dyDescent="0.3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2:18" x14ac:dyDescent="0.3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2:18" x14ac:dyDescent="0.3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2:18" x14ac:dyDescent="0.3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2:18" x14ac:dyDescent="0.3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2:18" x14ac:dyDescent="0.3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2:18" x14ac:dyDescent="0.3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2:18" x14ac:dyDescent="0.3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2:18" x14ac:dyDescent="0.3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2:18" x14ac:dyDescent="0.3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2:18" x14ac:dyDescent="0.3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2:18" x14ac:dyDescent="0.3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2:18" x14ac:dyDescent="0.3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2:18" x14ac:dyDescent="0.3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2:18" x14ac:dyDescent="0.3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2:18" x14ac:dyDescent="0.3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2:18" x14ac:dyDescent="0.3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2:18" x14ac:dyDescent="0.3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2:18" x14ac:dyDescent="0.3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2:18" x14ac:dyDescent="0.3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2:18" x14ac:dyDescent="0.3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2:18" x14ac:dyDescent="0.3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2:18" x14ac:dyDescent="0.3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2:18" x14ac:dyDescent="0.3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2:18" x14ac:dyDescent="0.3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2:18" x14ac:dyDescent="0.3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2:18" x14ac:dyDescent="0.3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2:18" x14ac:dyDescent="0.3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2:18" x14ac:dyDescent="0.3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2:18" x14ac:dyDescent="0.3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2:18" x14ac:dyDescent="0.3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2:18" x14ac:dyDescent="0.3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2:18" x14ac:dyDescent="0.3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2:18" x14ac:dyDescent="0.3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2:18" x14ac:dyDescent="0.3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2:18" x14ac:dyDescent="0.3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2:18" x14ac:dyDescent="0.3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2:18" x14ac:dyDescent="0.3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2:18" x14ac:dyDescent="0.3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2:18" x14ac:dyDescent="0.3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2:18" x14ac:dyDescent="0.3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2:18" x14ac:dyDescent="0.3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2:18" x14ac:dyDescent="0.3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2:18" x14ac:dyDescent="0.3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2:18" x14ac:dyDescent="0.3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2:18" x14ac:dyDescent="0.3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2:18" x14ac:dyDescent="0.3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2:18" x14ac:dyDescent="0.3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2:18" x14ac:dyDescent="0.3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2:18" x14ac:dyDescent="0.3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2:18" x14ac:dyDescent="0.3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2:18" x14ac:dyDescent="0.3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2:18" x14ac:dyDescent="0.3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2:18" x14ac:dyDescent="0.3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2:18" x14ac:dyDescent="0.3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2:18" x14ac:dyDescent="0.3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2:18" x14ac:dyDescent="0.3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2:18" x14ac:dyDescent="0.3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2:18" x14ac:dyDescent="0.3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2:18" x14ac:dyDescent="0.3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2:18" x14ac:dyDescent="0.3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2:18" x14ac:dyDescent="0.3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2:18" x14ac:dyDescent="0.3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2:18" x14ac:dyDescent="0.3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2:18" x14ac:dyDescent="0.3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2:18" x14ac:dyDescent="0.3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2:18" x14ac:dyDescent="0.3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2:18" x14ac:dyDescent="0.3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2:18" x14ac:dyDescent="0.3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2:18" x14ac:dyDescent="0.3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2:18" x14ac:dyDescent="0.3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2:18" x14ac:dyDescent="0.3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x14ac:dyDescent="0.3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2:18" x14ac:dyDescent="0.3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2:18" x14ac:dyDescent="0.3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2:18" x14ac:dyDescent="0.3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2:18" x14ac:dyDescent="0.3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2:18" x14ac:dyDescent="0.3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2:18" x14ac:dyDescent="0.3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2:18" x14ac:dyDescent="0.3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2:18" x14ac:dyDescent="0.3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2:18" x14ac:dyDescent="0.3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2:18" x14ac:dyDescent="0.3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2:18" x14ac:dyDescent="0.3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2:18" x14ac:dyDescent="0.3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2:18" x14ac:dyDescent="0.3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2:18" x14ac:dyDescent="0.3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2:18" x14ac:dyDescent="0.3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2:18" x14ac:dyDescent="0.3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2:18" x14ac:dyDescent="0.3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2:18" x14ac:dyDescent="0.3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2:18" x14ac:dyDescent="0.3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2:18" x14ac:dyDescent="0.3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2:18" x14ac:dyDescent="0.3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x14ac:dyDescent="0.3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x14ac:dyDescent="0.3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x14ac:dyDescent="0.3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x14ac:dyDescent="0.3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2:18" x14ac:dyDescent="0.3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2:18" x14ac:dyDescent="0.3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2:18" x14ac:dyDescent="0.3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2:18" x14ac:dyDescent="0.3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2:18" x14ac:dyDescent="0.3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2:18" x14ac:dyDescent="0.3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2:18" x14ac:dyDescent="0.3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2:18" x14ac:dyDescent="0.3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2:18" x14ac:dyDescent="0.3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2:18" x14ac:dyDescent="0.3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2:18" x14ac:dyDescent="0.3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2:18" x14ac:dyDescent="0.3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2:18" x14ac:dyDescent="0.3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2:18" x14ac:dyDescent="0.3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2:18" x14ac:dyDescent="0.3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2:18" x14ac:dyDescent="0.3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2:18" x14ac:dyDescent="0.3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2:18" x14ac:dyDescent="0.3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2:18" x14ac:dyDescent="0.3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2:18" x14ac:dyDescent="0.3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2:18" x14ac:dyDescent="0.3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2:18" x14ac:dyDescent="0.3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2:18" x14ac:dyDescent="0.3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2:18" x14ac:dyDescent="0.3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2:18" x14ac:dyDescent="0.3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2:18" x14ac:dyDescent="0.3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2:18" x14ac:dyDescent="0.3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2:18" x14ac:dyDescent="0.3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2:18" x14ac:dyDescent="0.3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2:18" x14ac:dyDescent="0.3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2:18" x14ac:dyDescent="0.3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2:18" x14ac:dyDescent="0.3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2:18" x14ac:dyDescent="0.3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2:18" x14ac:dyDescent="0.3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2:18" x14ac:dyDescent="0.3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2:18" x14ac:dyDescent="0.3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2:18" x14ac:dyDescent="0.3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2:18" x14ac:dyDescent="0.3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2:18" x14ac:dyDescent="0.3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2:18" x14ac:dyDescent="0.3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2:18" x14ac:dyDescent="0.3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2:18" x14ac:dyDescent="0.3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2:18" x14ac:dyDescent="0.3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2:18" x14ac:dyDescent="0.3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2:18" x14ac:dyDescent="0.3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2:18" x14ac:dyDescent="0.3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2:18" x14ac:dyDescent="0.3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2:18" x14ac:dyDescent="0.3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2:18" x14ac:dyDescent="0.3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2:18" x14ac:dyDescent="0.3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2:18" x14ac:dyDescent="0.3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2:18" x14ac:dyDescent="0.3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2:18" x14ac:dyDescent="0.3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2:18" x14ac:dyDescent="0.3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2:18" x14ac:dyDescent="0.3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2:18" x14ac:dyDescent="0.3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2:18" x14ac:dyDescent="0.3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2:18" x14ac:dyDescent="0.3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2:18" x14ac:dyDescent="0.3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2:18" x14ac:dyDescent="0.3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2:18" x14ac:dyDescent="0.3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2:18" x14ac:dyDescent="0.3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2:18" x14ac:dyDescent="0.3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2:18" x14ac:dyDescent="0.3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2:18" x14ac:dyDescent="0.3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2:18" x14ac:dyDescent="0.3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2:18" x14ac:dyDescent="0.3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2:18" x14ac:dyDescent="0.3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2:18" x14ac:dyDescent="0.3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2:18" x14ac:dyDescent="0.3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2:18" x14ac:dyDescent="0.3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2:18" x14ac:dyDescent="0.3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2:18" x14ac:dyDescent="0.3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2:18" x14ac:dyDescent="0.3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2:18" x14ac:dyDescent="0.3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2:18" x14ac:dyDescent="0.3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2:18" x14ac:dyDescent="0.3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2:18" x14ac:dyDescent="0.3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2:18" x14ac:dyDescent="0.3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2:18" x14ac:dyDescent="0.3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2:18" x14ac:dyDescent="0.3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2:18" x14ac:dyDescent="0.3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2:18" x14ac:dyDescent="0.3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2:18" x14ac:dyDescent="0.3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A13" sqref="A13"/>
    </sheetView>
  </sheetViews>
  <sheetFormatPr defaultRowHeight="14.4" x14ac:dyDescent="0.3"/>
  <cols>
    <col min="1" max="1" width="38" bestFit="1" customWidth="1"/>
    <col min="2" max="23" width="15.77734375" customWidth="1"/>
  </cols>
  <sheetData>
    <row r="1" spans="1:28" x14ac:dyDescent="0.3">
      <c r="B1" s="6" t="s">
        <v>28</v>
      </c>
      <c r="D1" s="2" t="s">
        <v>27</v>
      </c>
      <c r="F1" s="2" t="s">
        <v>25</v>
      </c>
      <c r="H1" s="2" t="s">
        <v>24</v>
      </c>
      <c r="I1" s="2"/>
      <c r="J1" s="2" t="s">
        <v>26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3">
      <c r="A2" t="s">
        <v>3</v>
      </c>
      <c r="B2">
        <f>Data!$B4</f>
        <v>80</v>
      </c>
      <c r="C2">
        <f>Data!$E4</f>
        <v>81</v>
      </c>
      <c r="D2">
        <f>Data!$B5</f>
        <v>50</v>
      </c>
      <c r="E2">
        <f>Data!$E5</f>
        <v>70</v>
      </c>
      <c r="F2">
        <f>Data!$B6</f>
        <v>40</v>
      </c>
      <c r="G2">
        <f>Data!$E6</f>
        <v>80</v>
      </c>
      <c r="H2">
        <f>Data!$B7</f>
        <v>50</v>
      </c>
      <c r="I2">
        <f>Data!$E7</f>
        <v>80</v>
      </c>
      <c r="J2">
        <f>Data!$B8</f>
        <v>20</v>
      </c>
      <c r="K2">
        <f>Data!$E8</f>
        <v>60</v>
      </c>
      <c r="L2">
        <f>Data!$B9</f>
        <v>0</v>
      </c>
      <c r="M2">
        <f>Data!$E9</f>
        <v>0</v>
      </c>
    </row>
    <row r="3" spans="1:28" x14ac:dyDescent="0.3">
      <c r="A3" t="s">
        <v>29</v>
      </c>
      <c r="B3">
        <f>Data!$C4</f>
        <v>70</v>
      </c>
      <c r="C3">
        <f>Data!$E4-$B$21*1.5</f>
        <v>76.8</v>
      </c>
      <c r="D3">
        <f>Data!$C5</f>
        <v>40</v>
      </c>
      <c r="E3">
        <f>Data!$E5-$B$21</f>
        <v>67.2</v>
      </c>
      <c r="F3">
        <f>Data!$C6</f>
        <v>20</v>
      </c>
      <c r="G3">
        <f>Data!$E6-$B$21</f>
        <v>77.2</v>
      </c>
      <c r="H3">
        <f>Data!$C7</f>
        <v>27.5</v>
      </c>
      <c r="I3">
        <f>Data!$E7-$B$21</f>
        <v>77.2</v>
      </c>
      <c r="J3">
        <f>Data!$C8</f>
        <v>3.75</v>
      </c>
      <c r="K3">
        <f>Data!$E8-$B$21</f>
        <v>57.2</v>
      </c>
      <c r="L3">
        <f>Data!$C9</f>
        <v>0</v>
      </c>
      <c r="M3">
        <f>Data!$E9-$B$21</f>
        <v>-2.8</v>
      </c>
    </row>
    <row r="4" spans="1:28" x14ac:dyDescent="0.3">
      <c r="B4">
        <f>Data!$C4</f>
        <v>70</v>
      </c>
      <c r="C4">
        <f>Data!$E4+$B$21</f>
        <v>83.8</v>
      </c>
      <c r="D4">
        <f>Data!$C5</f>
        <v>40</v>
      </c>
      <c r="E4">
        <f>Data!$E5+$B$21</f>
        <v>72.8</v>
      </c>
      <c r="F4">
        <f>Data!$C6</f>
        <v>20</v>
      </c>
      <c r="G4">
        <f>Data!$E6+$B$21</f>
        <v>82.8</v>
      </c>
      <c r="H4">
        <f>Data!$C7</f>
        <v>27.5</v>
      </c>
      <c r="I4">
        <f>Data!$E7+$B$21</f>
        <v>82.8</v>
      </c>
      <c r="J4">
        <f>Data!$C8</f>
        <v>3.75</v>
      </c>
      <c r="K4">
        <f>Data!$E8+$B$21</f>
        <v>62.8</v>
      </c>
      <c r="L4">
        <f>Data!$C9</f>
        <v>0</v>
      </c>
      <c r="M4">
        <f>Data!$E9+$B$21</f>
        <v>2.8</v>
      </c>
    </row>
    <row r="5" spans="1:28" x14ac:dyDescent="0.3">
      <c r="A5" t="s">
        <v>30</v>
      </c>
      <c r="B5">
        <f>Data!$B4-$B$20</f>
        <v>78.2</v>
      </c>
      <c r="C5">
        <f>Data!$F4</f>
        <v>71.25</v>
      </c>
      <c r="D5">
        <f>Data!$B5-$B$20</f>
        <v>48.2</v>
      </c>
      <c r="E5">
        <f>Data!$F5</f>
        <v>50</v>
      </c>
      <c r="F5">
        <f>Data!$B6-$B$20</f>
        <v>38.200000000000003</v>
      </c>
      <c r="G5">
        <f>Data!$F6</f>
        <v>68.75</v>
      </c>
      <c r="H5">
        <f>Data!$B7-$B$20</f>
        <v>48.2</v>
      </c>
      <c r="I5">
        <f>Data!$F7</f>
        <v>70</v>
      </c>
      <c r="J5">
        <f>Data!$B8-$B$20*1.3</f>
        <v>17.66</v>
      </c>
      <c r="K5">
        <f>Data!$F8</f>
        <v>7.5</v>
      </c>
      <c r="L5">
        <f>Data!$B9-$B$20</f>
        <v>-1.8</v>
      </c>
      <c r="M5">
        <f>Data!$F9</f>
        <v>0</v>
      </c>
    </row>
    <row r="6" spans="1:28" x14ac:dyDescent="0.3">
      <c r="B6">
        <f>Data!$B4+$B$20</f>
        <v>81.8</v>
      </c>
      <c r="C6">
        <f>Data!$F4</f>
        <v>71.25</v>
      </c>
      <c r="D6">
        <f>Data!$B5+$B$20</f>
        <v>51.8</v>
      </c>
      <c r="E6">
        <f>Data!$F5</f>
        <v>50</v>
      </c>
      <c r="F6">
        <f>Data!$B6+$B$20</f>
        <v>41.8</v>
      </c>
      <c r="G6">
        <f>Data!$F6</f>
        <v>68.75</v>
      </c>
      <c r="H6">
        <f>Data!$B7+$B$20</f>
        <v>51.8</v>
      </c>
      <c r="I6">
        <f>Data!$F7</f>
        <v>70</v>
      </c>
      <c r="J6">
        <f>Data!$B8+$B$20*1.3</f>
        <v>22.34</v>
      </c>
      <c r="K6">
        <f>Data!$F8</f>
        <v>7.5</v>
      </c>
      <c r="L6">
        <f>Data!$B9+$B$20</f>
        <v>1.8</v>
      </c>
      <c r="M6">
        <f>Data!$F9</f>
        <v>0</v>
      </c>
    </row>
    <row r="7" spans="1:28" x14ac:dyDescent="0.3">
      <c r="A7" t="s">
        <v>31</v>
      </c>
      <c r="B7">
        <f>Data!$D4</f>
        <v>100</v>
      </c>
      <c r="C7">
        <f>Data!$E4-$B$21</f>
        <v>78.2</v>
      </c>
      <c r="D7">
        <f>Data!$D5</f>
        <v>70</v>
      </c>
      <c r="E7">
        <f>Data!$E5-$B$21</f>
        <v>67.2</v>
      </c>
      <c r="F7">
        <f>Data!$D6</f>
        <v>60</v>
      </c>
      <c r="G7">
        <f>Data!$E6-$B$21</f>
        <v>77.2</v>
      </c>
      <c r="H7">
        <f>Data!$D7</f>
        <v>70</v>
      </c>
      <c r="I7">
        <f>Data!$E7-$B$21*0.5</f>
        <v>78.599999999999994</v>
      </c>
      <c r="J7">
        <f>Data!$D8</f>
        <v>43.75</v>
      </c>
      <c r="K7">
        <f>Data!$E8-$B$21</f>
        <v>57.2</v>
      </c>
      <c r="L7">
        <f>Data!$D9</f>
        <v>0</v>
      </c>
      <c r="M7">
        <f>Data!$E9-$B$21</f>
        <v>-2.8</v>
      </c>
    </row>
    <row r="8" spans="1:28" x14ac:dyDescent="0.3">
      <c r="B8">
        <f>Data!$D4</f>
        <v>100</v>
      </c>
      <c r="C8">
        <f>Data!$E4+$B$21</f>
        <v>83.8</v>
      </c>
      <c r="D8">
        <f>Data!$D5</f>
        <v>70</v>
      </c>
      <c r="E8">
        <f>Data!$E5+$B$21</f>
        <v>72.8</v>
      </c>
      <c r="F8">
        <f>Data!$D6</f>
        <v>60</v>
      </c>
      <c r="G8">
        <f>Data!$E6+$B$21</f>
        <v>82.8</v>
      </c>
      <c r="H8">
        <f>Data!$D7</f>
        <v>70</v>
      </c>
      <c r="I8">
        <f>Data!$E7+$B$21*0.5</f>
        <v>81.400000000000006</v>
      </c>
      <c r="J8">
        <f>Data!$D8</f>
        <v>43.75</v>
      </c>
      <c r="K8">
        <f>Data!$E8+$B$21</f>
        <v>62.8</v>
      </c>
      <c r="L8">
        <f>Data!$D9</f>
        <v>0</v>
      </c>
      <c r="M8">
        <f>Data!$E9+$B$21</f>
        <v>2.8</v>
      </c>
    </row>
    <row r="9" spans="1:28" x14ac:dyDescent="0.3">
      <c r="A9" t="s">
        <v>32</v>
      </c>
      <c r="B9">
        <f>Data!$B4-$B$20</f>
        <v>78.2</v>
      </c>
      <c r="C9">
        <f>Data!$G4</f>
        <v>100</v>
      </c>
      <c r="D9">
        <f>Data!$B5-$B$20</f>
        <v>48.2</v>
      </c>
      <c r="E9">
        <f>Data!$G5</f>
        <v>80</v>
      </c>
      <c r="F9">
        <f>Data!$B6-$B$20</f>
        <v>38.200000000000003</v>
      </c>
      <c r="G9">
        <f>Data!$G6</f>
        <v>96.25</v>
      </c>
      <c r="H9">
        <f>Data!$B7-$B$20</f>
        <v>48.2</v>
      </c>
      <c r="I9">
        <f>Data!$G7</f>
        <v>100</v>
      </c>
      <c r="J9">
        <f>Data!$B8-$B$20*1.3</f>
        <v>17.66</v>
      </c>
      <c r="K9">
        <f>Data!$G8</f>
        <v>90</v>
      </c>
      <c r="L9">
        <f>Data!$B9-$B$20</f>
        <v>-1.8</v>
      </c>
      <c r="M9">
        <f>Data!$G9</f>
        <v>0</v>
      </c>
    </row>
    <row r="10" spans="1:28" x14ac:dyDescent="0.3">
      <c r="B10">
        <f>Data!$B4+$B$20</f>
        <v>81.8</v>
      </c>
      <c r="C10">
        <f>Data!$G4</f>
        <v>100</v>
      </c>
      <c r="D10">
        <f>Data!$B5+$B$20</f>
        <v>51.8</v>
      </c>
      <c r="E10">
        <f>Data!$G5</f>
        <v>80</v>
      </c>
      <c r="F10">
        <f>Data!$B6+$B$20</f>
        <v>41.8</v>
      </c>
      <c r="G10">
        <f>Data!$G6</f>
        <v>96.25</v>
      </c>
      <c r="H10">
        <f>Data!$B7+$B$20</f>
        <v>51.8</v>
      </c>
      <c r="I10">
        <f>Data!$G7</f>
        <v>100</v>
      </c>
      <c r="J10">
        <f>Data!$B8+$B$20*1.3</f>
        <v>22.34</v>
      </c>
      <c r="K10">
        <f>Data!$G8</f>
        <v>90</v>
      </c>
      <c r="L10">
        <f>Data!$B9+$B$20</f>
        <v>1.8</v>
      </c>
      <c r="M10">
        <f>Data!$G9</f>
        <v>0</v>
      </c>
    </row>
    <row r="13" spans="1:28" x14ac:dyDescent="0.3">
      <c r="D13" t="s">
        <v>11</v>
      </c>
      <c r="E13" t="s">
        <v>12</v>
      </c>
      <c r="G13" t="s">
        <v>7</v>
      </c>
    </row>
    <row r="14" spans="1:28" x14ac:dyDescent="0.3">
      <c r="D14">
        <f>B2</f>
        <v>80</v>
      </c>
      <c r="E14">
        <f>C2</f>
        <v>81</v>
      </c>
      <c r="G14">
        <f t="shared" ref="G14:G27" si="0">ABS($C$26*$D14+$C$25-$E14)</f>
        <v>238.59999999999997</v>
      </c>
    </row>
    <row r="15" spans="1:28" x14ac:dyDescent="0.3">
      <c r="D15">
        <f>D2</f>
        <v>50</v>
      </c>
      <c r="E15">
        <f>E2</f>
        <v>70</v>
      </c>
      <c r="G15">
        <f t="shared" si="0"/>
        <v>128</v>
      </c>
    </row>
    <row r="16" spans="1:28" x14ac:dyDescent="0.3">
      <c r="D16">
        <f>F2</f>
        <v>40</v>
      </c>
      <c r="E16">
        <f>G2</f>
        <v>80</v>
      </c>
      <c r="G16">
        <f t="shared" si="0"/>
        <v>104.79999999999998</v>
      </c>
    </row>
    <row r="17" spans="1:10" x14ac:dyDescent="0.3">
      <c r="D17">
        <f>H2</f>
        <v>50</v>
      </c>
      <c r="E17">
        <f>I2</f>
        <v>80</v>
      </c>
      <c r="G17">
        <f t="shared" si="0"/>
        <v>138</v>
      </c>
    </row>
    <row r="18" spans="1:10" x14ac:dyDescent="0.3">
      <c r="D18">
        <f>J2</f>
        <v>20</v>
      </c>
      <c r="E18">
        <f>K2</f>
        <v>60</v>
      </c>
      <c r="G18">
        <f t="shared" si="0"/>
        <v>18.399999999999991</v>
      </c>
    </row>
    <row r="19" spans="1:10" x14ac:dyDescent="0.3">
      <c r="D19">
        <f>L2</f>
        <v>0</v>
      </c>
      <c r="E19">
        <f>M2</f>
        <v>0</v>
      </c>
      <c r="G19">
        <f t="shared" si="0"/>
        <v>108</v>
      </c>
    </row>
    <row r="20" spans="1:10" x14ac:dyDescent="0.3">
      <c r="A20" t="s">
        <v>9</v>
      </c>
      <c r="B20">
        <v>1.8</v>
      </c>
      <c r="D20">
        <f>N2</f>
        <v>0</v>
      </c>
      <c r="E20">
        <f>O2</f>
        <v>0</v>
      </c>
      <c r="G20">
        <f t="shared" si="0"/>
        <v>108</v>
      </c>
    </row>
    <row r="21" spans="1:10" x14ac:dyDescent="0.3">
      <c r="A21" t="s">
        <v>10</v>
      </c>
      <c r="B21">
        <v>2.8</v>
      </c>
      <c r="D21">
        <f>P2</f>
        <v>0</v>
      </c>
      <c r="E21">
        <f>Q2</f>
        <v>0</v>
      </c>
      <c r="G21">
        <f t="shared" si="0"/>
        <v>108</v>
      </c>
    </row>
    <row r="22" spans="1:10" x14ac:dyDescent="0.3">
      <c r="D22">
        <f>R2</f>
        <v>0</v>
      </c>
      <c r="E22">
        <f>S2</f>
        <v>0</v>
      </c>
      <c r="G22">
        <f t="shared" si="0"/>
        <v>108</v>
      </c>
    </row>
    <row r="23" spans="1:10" x14ac:dyDescent="0.3">
      <c r="A23" s="7" t="s">
        <v>4</v>
      </c>
      <c r="D23">
        <f>T2</f>
        <v>0</v>
      </c>
      <c r="E23">
        <f>U2</f>
        <v>0</v>
      </c>
      <c r="G23">
        <f t="shared" si="0"/>
        <v>108</v>
      </c>
    </row>
    <row r="24" spans="1:10" x14ac:dyDescent="0.3">
      <c r="D24">
        <f>V2</f>
        <v>0</v>
      </c>
      <c r="E24">
        <f>W2</f>
        <v>0</v>
      </c>
      <c r="G24">
        <f t="shared" si="0"/>
        <v>108</v>
      </c>
    </row>
    <row r="25" spans="1:10" x14ac:dyDescent="0.3">
      <c r="B25" t="s">
        <v>5</v>
      </c>
      <c r="C25">
        <v>108</v>
      </c>
      <c r="D25">
        <f>X2</f>
        <v>0</v>
      </c>
      <c r="E25">
        <f>Y2</f>
        <v>0</v>
      </c>
      <c r="G25">
        <f t="shared" si="0"/>
        <v>108</v>
      </c>
    </row>
    <row r="26" spans="1:10" x14ac:dyDescent="0.3">
      <c r="B26" t="s">
        <v>6</v>
      </c>
      <c r="C26">
        <v>-3.32</v>
      </c>
      <c r="D26">
        <f>Z2</f>
        <v>0</v>
      </c>
      <c r="E26">
        <f>AA2</f>
        <v>0</v>
      </c>
      <c r="G26">
        <f t="shared" si="0"/>
        <v>108</v>
      </c>
      <c r="J26">
        <v>111</v>
      </c>
    </row>
    <row r="27" spans="1:10" x14ac:dyDescent="0.3">
      <c r="D27">
        <f>AB2</f>
        <v>0</v>
      </c>
      <c r="E27">
        <f>AC2</f>
        <v>0</v>
      </c>
      <c r="G27">
        <f t="shared" si="0"/>
        <v>108</v>
      </c>
      <c r="J27">
        <v>-3.5</v>
      </c>
    </row>
    <row r="29" spans="1:10" x14ac:dyDescent="0.3">
      <c r="B29" t="s">
        <v>8</v>
      </c>
      <c r="G29">
        <f>SUM(G14:G27)</f>
        <v>1599.8</v>
      </c>
      <c r="J29">
        <v>112.75</v>
      </c>
    </row>
    <row r="30" spans="1:10" x14ac:dyDescent="0.3">
      <c r="B30">
        <v>0</v>
      </c>
      <c r="C30">
        <f>$C$25</f>
        <v>108</v>
      </c>
    </row>
    <row r="31" spans="1:10" x14ac:dyDescent="0.3">
      <c r="B31">
        <f>-$C$25/$C$26</f>
        <v>32.53012048192771</v>
      </c>
      <c r="C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Plotting series</vt:lpstr>
      <vt:lpstr>Sheet2</vt:lpstr>
      <vt:lpstr>Chart medians and quartiles</vt:lpstr>
      <vt:lpstr>Chart medians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Lewis</dc:creator>
  <cp:lastModifiedBy>reviewer</cp:lastModifiedBy>
  <cp:lastPrinted>2018-04-11T15:20:50Z</cp:lastPrinted>
  <dcterms:created xsi:type="dcterms:W3CDTF">2017-10-26T14:43:34Z</dcterms:created>
  <dcterms:modified xsi:type="dcterms:W3CDTF">2018-07-11T11:09:18Z</dcterms:modified>
</cp:coreProperties>
</file>