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8750" windowHeight="10950"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1" authorId="0">
      <text>
        <r>
          <rPr>
            <sz val="9"/>
            <rFont val="Tahoma"/>
            <family val="2"/>
          </rPr>
          <t>Here's the comment!</t>
        </r>
      </text>
    </comment>
  </commentList>
</comments>
</file>

<file path=xl/comments2.xml><?xml version="1.0" encoding="utf-8"?>
<comments xmlns="http://schemas.openxmlformats.org/spreadsheetml/2006/main">
  <authors>
    <author>Andrea Perego</author>
    <author>Lorenzino Vaccari</author>
  </authors>
  <commentList>
    <comment ref="B2" authorId="0">
      <text>
        <r>
          <rPr>
            <sz val="9"/>
            <rFont val="Tahoma"/>
            <family val="2"/>
          </rPr>
          <t>Name of the project as coommonly used within the working group. If any, indicate exactly the name of the folder created in the JRC data repository. E.g. "MAPPE"</t>
        </r>
      </text>
    </comment>
    <comment ref="B3" authorId="0">
      <text>
        <r>
          <rPr>
            <sz val="9"/>
            <rFont val="Tahoma"/>
            <family val="2"/>
          </rPr>
          <t>Title explaining the "Project acronym" used above. E.g. Multimedia Assessment of Pollutant Pathways in the Environment</t>
        </r>
      </text>
    </comment>
    <comment ref="B4" authorId="0">
      <text>
        <r>
          <rPr>
            <sz val="9"/>
            <rFont val="Tahoma"/>
            <family val="2"/>
          </rPr>
          <t>Description of the project. E.g.: These files are the latest version and presently there is no ongoing development. 
The data sources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[file provided under \MAPPE\MAPPE_Europe\LATEST]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t>
        </r>
      </text>
    </comment>
    <comment ref="B5" authorId="1">
      <text>
        <r>
          <rPr>
            <b/>
            <sz val="9"/>
            <rFont val="Tahoma"/>
            <family val="2"/>
          </rPr>
          <t>Lorenzino Vaccari:</t>
        </r>
        <r>
          <rPr>
            <sz val="9"/>
            <rFont val="Tahoma"/>
            <family val="2"/>
          </rPr>
          <t xml:space="preserve">
Start date of the project (dd/mm/yyyy).E.g. 31/12/2014</t>
        </r>
      </text>
    </comment>
    <comment ref="B6" authorId="1">
      <text>
        <r>
          <rPr>
            <b/>
            <sz val="9"/>
            <rFont val="Tahoma"/>
            <family val="2"/>
          </rPr>
          <t>Lorenzino Vaccari:</t>
        </r>
        <r>
          <rPr>
            <sz val="9"/>
            <rFont val="Tahoma"/>
            <family val="2"/>
          </rPr>
          <t xml:space="preserve">
Start date of the project (dd/mm/yyyy).E.g. 31/12/2014</t>
        </r>
      </text>
    </comment>
    <comment ref="B7" authorId="0">
      <text>
        <r>
          <rPr>
            <sz val="9"/>
            <rFont val="Tahoma"/>
            <family val="2"/>
          </rPr>
          <t>Organization of related datasets. It can be also the description of the organization of folders created in the JRC data repository under the corresponding project folder.E.g.: "A number of Datasets were developed by the project and used by the model MAPPE. 
The model is a collection of ArcGIS raster calculations, originally implemented in VBA for ArcGIS 9.x; as this environment is obsolete, I recommend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under \MAPPE\MAPPE_Europe\LATEST.</t>
        </r>
      </text>
    </comment>
    <comment ref="B8" authorId="1">
      <text>
        <r>
          <rPr>
            <b/>
            <sz val="9"/>
            <rFont val="Tahoma"/>
            <family val="2"/>
          </rPr>
          <t>Lorenzino Vaccari:</t>
        </r>
        <r>
          <rPr>
            <sz val="9"/>
            <rFont val="Tahoma"/>
            <family val="2"/>
          </rPr>
          <t xml:space="preserve">
Link of a Web Page containing additional information about the project. E.g. http://publications.jrc.ec.europa.eu/repository/bitstream/111111111/22404/2/lb-na-24911-en-n.pdf</t>
        </r>
      </text>
    </comment>
    <comment ref="B9" authorId="0">
      <text>
        <r>
          <rPr>
            <sz val="9"/>
            <rFont val="Tahoma"/>
            <family val="2"/>
          </rPr>
          <t>It can be a person either the name of a team. For a person indicate the First Name and the Last Name separated by a blank space.</t>
        </r>
      </text>
    </comment>
    <comment ref="B10" authorId="1">
      <text>
        <r>
          <rPr>
            <b/>
            <sz val="9"/>
            <rFont val="Tahoma"/>
            <family val="2"/>
          </rPr>
          <t>Lorenzino Vaccari:</t>
        </r>
        <r>
          <rPr>
            <sz val="9"/>
            <rFont val="Tahoma"/>
            <family val="2"/>
          </rPr>
          <t xml:space="preserve">
Functional (better) either personal email</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<sst xmlns="http://schemas.openxmlformats.org/spreadsheetml/2006/main" count="398" uniqueCount="356">
  <si>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</si>
  <si>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</si>
  <si>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</si>
  <si>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</si>
  <si>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</si>
  <si>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</si>
  <si>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</si>
  <si>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</si>
  <si>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</si>
  <si>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</si>
  <si>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</si>
  <si>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</si>
  <si>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</si>
  <si>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</si>
  <si>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</si>
  <si>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</si>
  <si>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</si>
  <si>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</si>
  <si>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</si>
  <si>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</si>
  <si>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</si>
  <si>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</si>
  <si>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</si>
  <si>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</si>
  <si>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</si>
  <si>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</si>
  <si>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</si>
  <si>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</si>
  <si>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</si>
  <si>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</si>
  <si>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</si>
  <si>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</si>
  <si>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</si>
  <si>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</si>
  <si>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</si>
  <si>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</si>
  <si>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</si>
  <si>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</si>
  <si>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</si>
  <si>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</si>
  <si>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</si>
  <si>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</si>
  <si>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</si>
  <si>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</si>
  <si>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</si>
  <si>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</si>
  <si>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</si>
  <si>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</si>
  <si>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</si>
  <si>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</si>
  <si>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</si>
  <si>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</si>
  <si>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</si>
  <si>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</si>
  <si>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</si>
  <si>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</si>
  <si>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</si>
  <si>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</si>
  <si>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</si>
  <si>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</si>
  <si>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</si>
  <si>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</si>
  <si>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</si>
  <si>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</si>
  <si>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</si>
  <si>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</si>
  <si>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</si>
  <si>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</si>
  <si>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</si>
  <si>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</si>
  <si>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</si>
  <si>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</si>
  <si>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</si>
  <si>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</si>
  <si>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</si>
  <si>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</si>
  <si>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</si>
  <si>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</si>
  <si>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</si>
  <si>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</si>
  <si>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</si>
  <si>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</si>
  <si>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</si>
  <si>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</si>
  <si>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</si>
  <si>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</si>
  <si>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</si>
  <si>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</si>
  <si>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</si>
  <si>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</si>
  <si>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</si>
  <si>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</si>
  <si>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</si>
  <si>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</si>
  <si>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</si>
  <si>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</si>
  <si>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</si>
  <si>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</si>
  <si>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</si>
  <si>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</si>
  <si>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</si>
  <si>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</si>
  <si>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</si>
  <si>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</si>
  <si>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</si>
  <si>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</si>
  <si>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</si>
  <si>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</si>
  <si>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</si>
  <si>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</si>
  <si>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</si>
  <si>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</si>
  <si>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</si>
  <si>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</si>
  <si>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</si>
  <si>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</si>
  <si>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</si>
  <si>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</si>
  <si>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</si>
  <si>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</si>
  <si>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</si>
  <si>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</si>
  <si>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</si>
  <si>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</si>
  <si>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</si>
  <si>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</si>
  <si>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</si>
  <si>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</si>
  <si>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</si>
  <si>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</si>
  <si>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</si>
  <si>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</si>
  <si>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</si>
  <si>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</si>
  <si>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</si>
  <si>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</si>
  <si>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</si>
  <si>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</si>
  <si>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</si>
  <si>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</si>
  <si>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</si>
  <si>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</si>
  <si>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</si>
  <si>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</si>
  <si>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</si>
  <si>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</si>
  <si>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</si>
  <si>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</si>
  <si>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</si>
  <si>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</si>
  <si>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</si>
  <si>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</si>
  <si>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</si>
  <si>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</si>
  <si>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</si>
  <si>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</si>
  <si>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</si>
  <si>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</si>
  <si>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</si>
  <si>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</si>
  <si>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</si>
  <si>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</si>
  <si>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</si>
  <si>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</si>
  <si>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</si>
  <si>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</si>
  <si>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</si>
  <si>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</si>
  <si>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</si>
  <si>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</si>
  <si>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</si>
  <si>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</si>
  <si>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</si>
  <si>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</si>
  <si>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</si>
  <si>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</si>
  <si>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</si>
  <si>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</si>
  <si>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</si>
  <si>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</si>
  <si>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</si>
  <si>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</si>
  <si>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</si>
  <si>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</si>
  <si>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</si>
  <si>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</si>
  <si>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</si>
  <si>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</si>
  <si>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</si>
  <si>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</si>
  <si>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</si>
  <si>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</si>
  <si>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</si>
  <si>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</si>
  <si>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</si>
  <si>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</si>
  <si>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</si>
  <si>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</si>
  <si>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</si>
  <si>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</si>
  <si>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</si>
  <si>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</si>
  <si>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</si>
  <si>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</si>
  <si>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</si>
  <si>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</si>
  <si>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</si>
  <si>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</si>
  <si>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</si>
  <si>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</si>
  <si>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</si>
  <si>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</si>
  <si>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</si>
  <si>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</si>
  <si>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</si>
  <si>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</si>
  <si>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</si>
  <si>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</si>
  <si>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</si>
  <si>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</si>
  <si>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</si>
  <si>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</si>
  <si>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</si>
  <si>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</si>
  <si>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</si>
  <si>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</si>
  <si>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</si>
  <si>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</si>
  <si>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</si>
  <si>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</si>
  <si>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</si>
  <si>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</si>
  <si>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</si>
  <si>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</si>
  <si>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</si>
  <si>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</si>
  <si>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</si>
  <si>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</si>
  <si>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</si>
  <si>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</si>
  <si>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</si>
  <si>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</si>
  <si>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</si>
  <si>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</si>
  <si>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</si>
  <si>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</si>
  <si>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</si>
  <si>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</si>
  <si>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</si>
  <si>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</si>
  <si>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</si>
  <si>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</si>
  <si>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</si>
  <si>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</si>
  <si>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</si>
  <si>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</si>
  <si>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</si>
  <si>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</si>
  <si>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</si>
  <si>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</si>
  <si>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</si>
  <si>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</si>
  <si>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</si>
  <si>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</si>
  <si>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</si>
  <si>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</si>
  <si>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</si>
  <si>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</si>
  <si>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</si>
  <si>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</si>
  <si>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</si>
  <si>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</si>
  <si>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</si>
  <si>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</si>
  <si>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</si>
  <si>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</si>
  <si>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</si>
  <si>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</si>
  <si>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</si>
  <si>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</si>
  <si>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</si>
  <si>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</si>
  <si>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</si>
  <si>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</si>
  <si>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</si>
  <si>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</si>
  <si>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</si>
  <si>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</si>
  <si>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</si>
  <si>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</si>
  <si>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</si>
  <si>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</si>
  <si>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</si>
  <si>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</si>
  <si>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</si>
  <si>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</si>
  <si>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</si>
  <si>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This spreadsheet can used to create project metadata for the JRC Data Catalogue.</t>
  </si>
  <si>
    <t>The generated  file will be saved in the same directory of this spreadsheet, and it can be harvested or imported in the JRC Data Catalogue.</t>
  </si>
  <si>
    <t>Project Description</t>
  </si>
  <si>
    <t xml:space="preserve">Contact point name </t>
  </si>
  <si>
    <t>Contact point email</t>
  </si>
  <si>
    <t xml:space="preserve">Project acronym </t>
  </si>
  <si>
    <t>Project title</t>
  </si>
  <si>
    <t>Project landing page</t>
  </si>
  <si>
    <t>Project start date</t>
  </si>
  <si>
    <t>Project end date</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</si>
  <si>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</si>
  <si>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</si>
  <si>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</si>
  <si>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</si>
  <si>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&lt;rdf:type rdf:resource="http://xmlns.com/foaf/0.1/Project"/&gt;</t>
  </si>
  <si>
    <t xml:space="preserve">    &lt;dct:temporal&gt;</t>
  </si>
  <si>
    <t xml:space="preserve">      &lt;dct:PeriodOfTime&gt;</t>
  </si>
  <si>
    <t xml:space="preserve">      &lt;/dct:PeriodOfTime&gt;</t>
  </si>
  <si>
    <t xml:space="preserve">    &lt;/dct:temporal&gt;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</si>
  <si>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</si>
  <si>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</si>
  <si>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</si>
  <si>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</si>
  <si>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</si>
  <si>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</si>
  <si>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</si>
  <si>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</si>
  <si>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</si>
  <si>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</si>
  <si>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</si>
  <si>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</si>
  <si>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</si>
  <si>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</si>
  <si>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</si>
  <si>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</si>
  <si>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</si>
  <si>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</si>
  <si>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</si>
  <si>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</si>
  <si>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</si>
  <si>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</si>
  <si>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</si>
  <si>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</si>
  <si>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http://data.jrc.ec.europa.eu/dataset/</t>
  </si>
  <si>
    <t>jrc-md-core-project-</t>
  </si>
  <si>
    <t>Base URI</t>
  </si>
  <si>
    <t>ID Pattern</t>
  </si>
  <si>
    <t>The RDF Description is composed by two parts:</t>
  </si>
  <si>
    <t>a Base URI defining the organisation</t>
  </si>
  <si>
    <t>a ID Pattern defining the project</t>
  </si>
  <si>
    <t>Filename s the prefix of the output file names (rdf and json)</t>
  </si>
  <si>
    <t>JRC Project Core Editor - v1.0.3</t>
  </si>
  <si>
    <t>LUISA</t>
  </si>
  <si>
    <t>The LUISA (Land Use-based Integrated Sustainability Assessment) modelling platform is primarily used for the ex-ante evaluation of EC policies that have a direct or indirect territorial impact. It is based on the concept of land function for cross-sector integration and for the representation of complex system dynamics. Beyond a traditional land use model, LUISA adopts a new approach towards activity-based modelling based upon the endogenous dynamic allocation of population, services and activities.</t>
  </si>
  <si>
    <t>LUISA produce three main outputs, which can be grouped in the following datasets:
- Primary  outputs: land-use, population distribution, potential accessibility maps;
- Secondary outputs: thematic indicators;</t>
  </si>
  <si>
    <t>https://ec.europa.eu/jrc/en/luisa</t>
  </si>
  <si>
    <t>Carlo Lavalle</t>
  </si>
  <si>
    <t>Land-Use based Integrated Sustainability Assessment modelling platform</t>
  </si>
  <si>
    <t>Carlo.lavalle@ec.europa.eu</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</si>
</sst>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lt;=9999999]###\-####;\(###\)\ ###\-####"/>
    <numFmt numFmtId="195" formatCode="&quot;Yes&quot;;&quot;Yes&quot;;&quot;No&quot;"/>
    <numFmt numFmtId="196" formatCode="&quot;True&quot;;&quot;True&quot;;&quot;False&quot;"/>
    <numFmt numFmtId="197" formatCode="&quot;On&quot;;&quot;On&quot;;&quot;Off&quot;"/>
    <numFmt numFmtId="198" formatCode="[$€-2]\ #,##0.00_);[Red]\([$€-2]\ #,##0.00\)"/>
    <numFmt numFmtId="199" formatCode="[$-409]dddd\,\ mmmm\ dd\,\ yyyy"/>
    <numFmt numFmtId="200" formatCode="[$-409]h:mm:ss\ AM/PM"/>
    <numFmt numFmtId="201" formatCode="00000"/>
    <numFmt numFmtId="202" formatCode="[$-10434]yyyy\-mm\-dd;@"/>
    <numFmt numFmtId="203" formatCode="&quot;Sì&quot;;&quot;Sì&quot;;&quot;No&quot;"/>
    <numFmt numFmtId="204" formatCode="&quot;Vero&quot;;&quot;Vero&quot;;&quot;Falso&quot;"/>
    <numFmt numFmtId="205" formatCode="&quot;Attivo&quot;;&quot;Attivo&quot;;&quot;Inattivo&quot;"/>
    <numFmt numFmtId="206" formatCode="[$€-2]\ #.##000_);[Red]\([$€-2]\ #.##000\)"/>
    <numFmt numFmtId="207" formatCode="#,###"/>
    <numFmt numFmtId="208" formatCode="[$-410]dddd\ d\ mmmm\ yyyy"/>
    <numFmt numFmtId="209" formatCode="yyyy\-mm\-dd"/>
    <numFmt numFmtId="210" formatCode="yyyy\-mm\-dd\Thh:mm"/>
    <numFmt numFmtId="211" formatCode="[$-409]d/m/yy\ h\.mm\ AM/PM;@"/>
    <numFmt numFmtId="212" formatCode="[$-409]dddd\,\ mmmm\ d\,\ yyyy"/>
    <numFmt numFmtId="213" formatCode="[$-409]d\-mmm\-yyyy;@"/>
    <numFmt numFmtId="214" formatCode="yyyy\-mmm\-dd"/>
    <numFmt numFmtId="215" formatCode="[$-409]d\-mmm\-yy;@"/>
    <numFmt numFmtId="216" formatCode="dd/mm/yyyy;@"/>
    <numFmt numFmtId="217" formatCode="yyyy"/>
    <numFmt numFmtId="218" formatCode="[$-809]d\ mmmm\ yyyy;@"/>
    <numFmt numFmtId="219" formatCode="[$-809]dd\ mmmm\ yyyy;@"/>
    <numFmt numFmtId="220" formatCode="dd/mm/yy;@"/>
  </numFmts>
  <fonts count="53">
    <font>
      <sz val="11"/>
      <color theme="1"/>
      <name val="Calibri"/>
      <family val="2"/>
    </font>
    <font>
      <sz val="11"/>
      <color indexed="8"/>
      <name val="Calibri"/>
      <family val="2"/>
    </font>
    <font>
      <sz val="9"/>
      <name val="Tahoma"/>
      <family val="2"/>
    </font>
    <font>
      <b/>
      <sz val="11"/>
      <color indexed="8"/>
      <name val="Calibri"/>
      <family val="2"/>
    </font>
    <font>
      <b/>
      <sz val="9"/>
      <name val="Tahoma"/>
      <family val="2"/>
    </font>
    <font>
      <b/>
      <sz val="16"/>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medium"/>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6" fillId="0" borderId="0" xfId="0" applyFont="1" applyAlignment="1" applyProtection="1">
      <alignment horizontal="center" vertical="center" wrapText="1"/>
      <protection/>
    </xf>
    <xf numFmtId="0" fontId="44"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4"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8"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8" fillId="37" borderId="12" xfId="53" applyFill="1" applyBorder="1" applyAlignment="1">
      <alignment/>
    </xf>
    <xf numFmtId="0" fontId="0" fillId="3" borderId="12" xfId="16" applyFont="1" applyBorder="1" applyAlignment="1" applyProtection="1">
      <alignment/>
      <protection locked="0"/>
    </xf>
    <xf numFmtId="0" fontId="38"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4"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4" fillId="33" borderId="15" xfId="0" applyFont="1" applyFill="1" applyBorder="1" applyAlignment="1">
      <alignment/>
    </xf>
    <xf numFmtId="0" fontId="44" fillId="33" borderId="16" xfId="0" applyFont="1" applyFill="1" applyBorder="1" applyAlignment="1">
      <alignment wrapText="1"/>
    </xf>
    <xf numFmtId="0" fontId="38"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4" fillId="7" borderId="23" xfId="20" applyFont="1" applyFill="1" applyBorder="1" applyAlignment="1" applyProtection="1">
      <alignment horizontal="center"/>
      <protection locked="0"/>
    </xf>
    <xf numFmtId="0" fontId="44" fillId="6" borderId="23" xfId="19" applyFont="1" applyFill="1" applyBorder="1" applyAlignment="1">
      <alignment/>
    </xf>
    <xf numFmtId="0" fontId="44" fillId="35" borderId="23" xfId="18" applyFont="1" applyFill="1" applyBorder="1" applyAlignment="1" applyProtection="1">
      <alignment/>
      <protection/>
    </xf>
    <xf numFmtId="0" fontId="44" fillId="36" borderId="23" xfId="17" applyFont="1" applyFill="1" applyBorder="1" applyAlignment="1">
      <alignment/>
    </xf>
    <xf numFmtId="0" fontId="44" fillId="6" borderId="23" xfId="0" applyFont="1" applyFill="1" applyBorder="1" applyAlignment="1" applyProtection="1">
      <alignment/>
      <protection/>
    </xf>
    <xf numFmtId="0" fontId="44" fillId="37" borderId="23" xfId="15" applyFont="1" applyFill="1" applyBorder="1" applyAlignment="1" applyProtection="1">
      <alignment/>
      <protection/>
    </xf>
    <xf numFmtId="0" fontId="44"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4" fillId="33" borderId="0" xfId="0" applyFont="1" applyFill="1" applyBorder="1" applyAlignment="1">
      <alignment/>
    </xf>
    <xf numFmtId="0" fontId="38"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9"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8" fillId="0" borderId="0" xfId="0" applyFont="1" applyAlignment="1" applyProtection="1">
      <alignment vertical="center"/>
      <protection/>
    </xf>
    <xf numFmtId="0" fontId="34" fillId="29" borderId="24" xfId="48" applyBorder="1" applyAlignment="1" applyProtection="1">
      <alignment vertical="center" wrapText="1"/>
      <protection/>
    </xf>
    <xf numFmtId="0" fontId="34" fillId="29" borderId="25" xfId="48" applyBorder="1" applyAlignment="1" applyProtection="1">
      <alignment vertical="center" wrapText="1"/>
      <protection/>
    </xf>
    <xf numFmtId="0" fontId="34" fillId="29" borderId="26" xfId="48" applyBorder="1" applyAlignment="1" applyProtection="1">
      <alignment vertical="center" wrapText="1"/>
      <protection/>
    </xf>
    <xf numFmtId="0" fontId="49" fillId="0" borderId="27" xfId="0" applyFont="1" applyBorder="1" applyAlignment="1" applyProtection="1">
      <alignment horizontal="center" vertical="center" wrapText="1"/>
      <protection/>
    </xf>
    <xf numFmtId="0" fontId="34" fillId="29" borderId="25" xfId="48" applyBorder="1" applyAlignment="1" applyProtection="1">
      <alignment vertical="center"/>
      <protection/>
    </xf>
    <xf numFmtId="0" fontId="34" fillId="29" borderId="28" xfId="48" applyBorder="1" applyAlignment="1" applyProtection="1">
      <alignment vertical="center"/>
      <protection/>
    </xf>
    <xf numFmtId="0" fontId="34" fillId="29" borderId="26" xfId="48" applyBorder="1" applyAlignment="1" applyProtection="1">
      <alignment vertical="center"/>
      <protection/>
    </xf>
    <xf numFmtId="0" fontId="0" fillId="7" borderId="0" xfId="0" applyNumberFormat="1" applyFill="1" applyAlignment="1">
      <alignment/>
    </xf>
    <xf numFmtId="0" fontId="50"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38" fillId="6" borderId="29" xfId="53" applyFill="1" applyBorder="1" applyAlignment="1" applyProtection="1">
      <alignment horizontal="left" vertical="center"/>
      <protection locked="0"/>
    </xf>
    <xf numFmtId="216" fontId="0" fillId="6" borderId="30" xfId="0" applyNumberFormat="1" applyFont="1" applyFill="1" applyBorder="1" applyAlignment="1" applyProtection="1">
      <alignment horizontal="left" vertical="center"/>
      <protection locked="0"/>
    </xf>
    <xf numFmtId="218" fontId="0" fillId="6" borderId="30" xfId="0" applyNumberFormat="1" applyFont="1" applyFill="1" applyBorder="1" applyAlignment="1" applyProtection="1">
      <alignment horizontal="left" vertical="center"/>
      <protection locked="0"/>
    </xf>
    <xf numFmtId="0" fontId="44" fillId="0" borderId="10" xfId="0" applyFont="1" applyBorder="1" applyAlignment="1">
      <alignment/>
    </xf>
    <xf numFmtId="0" fontId="38" fillId="0" borderId="0" xfId="53" applyAlignment="1">
      <alignment/>
    </xf>
    <xf numFmtId="0" fontId="0" fillId="0" borderId="10" xfId="0" applyBorder="1" applyAlignment="1">
      <alignment/>
    </xf>
    <xf numFmtId="0" fontId="0" fillId="6" borderId="31" xfId="0" applyFont="1" applyFill="1" applyBorder="1" applyAlignment="1" applyProtection="1">
      <alignment horizontal="left" vertical="center"/>
      <protection locked="0"/>
    </xf>
    <xf numFmtId="0" fontId="0" fillId="6" borderId="30" xfId="0" applyFont="1" applyFill="1" applyBorder="1" applyAlignment="1" applyProtection="1">
      <alignment horizontal="left" vertical="center" wrapText="1"/>
      <protection locked="0"/>
    </xf>
    <xf numFmtId="0" fontId="0" fillId="6" borderId="32" xfId="0" applyFont="1" applyFill="1" applyBorder="1" applyAlignment="1" applyProtection="1">
      <alignment horizontal="left" vertical="center" wrapText="1"/>
      <protection locked="0"/>
    </xf>
    <xf numFmtId="216" fontId="0" fillId="6" borderId="30" xfId="0" applyNumberFormat="1" applyFont="1" applyFill="1" applyBorder="1" applyAlignment="1" applyProtection="1">
      <alignment horizontal="left" vertical="center" wrapText="1"/>
      <protection locked="0"/>
    </xf>
    <xf numFmtId="0" fontId="0" fillId="6" borderId="32" xfId="0" applyFont="1" applyFill="1" applyBorder="1" applyAlignment="1" applyProtection="1">
      <alignment horizontal="left" vertical="center"/>
      <protection locked="0"/>
    </xf>
    <xf numFmtId="0" fontId="51" fillId="0" borderId="33" xfId="0" applyFont="1" applyBorder="1" applyAlignment="1">
      <alignment/>
    </xf>
    <xf numFmtId="0" fontId="51" fillId="0" borderId="27" xfId="0" applyFont="1" applyBorder="1" applyAlignment="1">
      <alignment/>
    </xf>
    <xf numFmtId="0" fontId="51"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rlo.lavalle@ec.europa.e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comments" Target="../comments5.xml" /><Relationship Id="rId19" Type="http://schemas.openxmlformats.org/officeDocument/2006/relationships/vmlDrawing" Target="../drawings/vmlDrawing3.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datase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C5" sqref="C5"/>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6" t="s">
        <v>348</v>
      </c>
      <c r="B1" s="107"/>
      <c r="C1" s="107"/>
      <c r="D1" s="108"/>
    </row>
    <row r="2" spans="1:5" ht="15">
      <c r="A2" s="53"/>
      <c r="B2" s="54"/>
      <c r="C2" s="55"/>
      <c r="D2" s="56"/>
      <c r="E2" s="38"/>
    </row>
    <row r="3" spans="1:5" ht="15">
      <c r="A3" s="43" t="s">
        <v>230</v>
      </c>
      <c r="B3" s="7"/>
      <c r="C3" s="10"/>
      <c r="D3" s="44"/>
      <c r="E3" s="38"/>
    </row>
    <row r="4" spans="1:5" ht="30">
      <c r="A4" s="39"/>
      <c r="B4" s="40"/>
      <c r="C4" s="41"/>
      <c r="D4" s="42" t="s">
        <v>297</v>
      </c>
      <c r="E4" s="38"/>
    </row>
    <row r="5" spans="1:5" ht="30">
      <c r="A5" s="39"/>
      <c r="B5" s="40"/>
      <c r="C5" s="41"/>
      <c r="D5" s="42" t="s">
        <v>296</v>
      </c>
      <c r="E5" s="38"/>
    </row>
    <row r="6" spans="1:5" ht="30">
      <c r="A6" s="39"/>
      <c r="B6" s="40"/>
      <c r="C6" s="41"/>
      <c r="D6" s="42" t="s">
        <v>298</v>
      </c>
      <c r="E6" s="38"/>
    </row>
    <row r="7" spans="1:5" ht="15">
      <c r="A7" s="39"/>
      <c r="B7" s="40"/>
      <c r="C7" s="41"/>
      <c r="D7" s="42"/>
      <c r="E7" s="38"/>
    </row>
    <row r="8" spans="1:5" ht="15">
      <c r="A8" s="43" t="s">
        <v>178</v>
      </c>
      <c r="B8" s="7"/>
      <c r="C8" s="10"/>
      <c r="D8" s="44"/>
      <c r="E8" s="38"/>
    </row>
    <row r="9" spans="1:5" ht="15">
      <c r="A9" s="39"/>
      <c r="B9" s="40" t="s">
        <v>179</v>
      </c>
      <c r="C9" s="41"/>
      <c r="D9" s="42" t="s">
        <v>231</v>
      </c>
      <c r="E9" s="38"/>
    </row>
    <row r="10" spans="1:5" ht="15">
      <c r="A10" s="39"/>
      <c r="B10" s="40" t="s">
        <v>180</v>
      </c>
      <c r="C10" s="41"/>
      <c r="D10" s="42" t="s">
        <v>232</v>
      </c>
      <c r="E10" s="38"/>
    </row>
    <row r="11" spans="1:5" ht="15">
      <c r="A11" s="39"/>
      <c r="B11" s="40" t="s">
        <v>186</v>
      </c>
      <c r="C11" s="41"/>
      <c r="D11" s="42" t="s">
        <v>237</v>
      </c>
      <c r="E11" s="38"/>
    </row>
    <row r="12" spans="1:5" ht="15">
      <c r="A12" s="39"/>
      <c r="B12" s="40" t="s">
        <v>181</v>
      </c>
      <c r="C12" s="41"/>
      <c r="D12" s="42" t="s">
        <v>233</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214</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1"/>
      <c r="C21" s="41"/>
      <c r="D21" s="42" t="s">
        <v>213</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t="s">
        <v>203</v>
      </c>
      <c r="E25" s="38"/>
    </row>
    <row r="26" spans="1:5" ht="30">
      <c r="A26" s="45"/>
      <c r="B26" s="41"/>
      <c r="C26" s="41"/>
      <c r="D26" s="46" t="s">
        <v>204</v>
      </c>
      <c r="E26" s="38"/>
    </row>
    <row r="27" spans="1:5" ht="15">
      <c r="A27" s="45"/>
      <c r="B27" s="41"/>
      <c r="C27" s="41"/>
      <c r="D27" s="46"/>
      <c r="E27" s="38"/>
    </row>
    <row r="28" spans="1:5" ht="15">
      <c r="A28" s="45"/>
      <c r="B28" s="41"/>
      <c r="C28" s="41"/>
      <c r="D28" s="46" t="s">
        <v>205</v>
      </c>
      <c r="E28" s="38"/>
    </row>
    <row r="29" spans="1:5" ht="15">
      <c r="A29" s="45"/>
      <c r="B29" s="41"/>
      <c r="C29" s="41"/>
      <c r="D29" s="49" t="s">
        <v>206</v>
      </c>
      <c r="E29" s="38"/>
    </row>
    <row r="30" spans="1:5" ht="15">
      <c r="A30" s="45"/>
      <c r="B30" s="41"/>
      <c r="C30" s="41"/>
      <c r="D30" s="46"/>
      <c r="E30" s="38"/>
    </row>
    <row r="31" spans="1:5" ht="15">
      <c r="A31" s="45"/>
      <c r="B31" s="41"/>
      <c r="C31" s="41"/>
      <c r="D31" s="46" t="s">
        <v>207</v>
      </c>
      <c r="E31" s="38"/>
    </row>
    <row r="32" spans="1:5" ht="15.75" thickBot="1">
      <c r="A32" s="50"/>
      <c r="B32" s="51"/>
      <c r="C32" s="51"/>
      <c r="D32" s="52"/>
      <c r="E32" s="38"/>
    </row>
    <row r="33" spans="1:5" ht="15">
      <c r="A33" s="65"/>
      <c r="B33" s="55"/>
      <c r="C33" s="55"/>
      <c r="D33" s="66"/>
      <c r="E33" s="38"/>
    </row>
    <row r="34" spans="1:4" ht="15">
      <c r="A34" s="45"/>
      <c r="B34" s="67" t="s">
        <v>248</v>
      </c>
      <c r="C34" s="41"/>
      <c r="D34" s="46"/>
    </row>
    <row r="35" spans="1:4" ht="15">
      <c r="A35" s="45"/>
      <c r="B35" s="41"/>
      <c r="C35" s="41"/>
      <c r="D35" s="46"/>
    </row>
    <row r="36" spans="1:4" ht="15">
      <c r="A36" s="45"/>
      <c r="B36" s="41" t="s">
        <v>238</v>
      </c>
      <c r="C36" s="41"/>
      <c r="D36" s="46"/>
    </row>
    <row r="37" spans="1:4" ht="15">
      <c r="A37" s="45"/>
      <c r="B37" s="41" t="s">
        <v>239</v>
      </c>
      <c r="C37" s="41"/>
      <c r="D37" s="46"/>
    </row>
    <row r="38" spans="1:4" ht="15">
      <c r="A38" s="45"/>
      <c r="B38" s="41" t="s">
        <v>240</v>
      </c>
      <c r="C38" s="41"/>
      <c r="D38" s="46"/>
    </row>
    <row r="39" spans="1:4" ht="15">
      <c r="A39" s="45"/>
      <c r="B39" s="41" t="s">
        <v>241</v>
      </c>
      <c r="C39" s="41"/>
      <c r="D39" s="46"/>
    </row>
    <row r="40" spans="1:4" ht="15">
      <c r="A40" s="45"/>
      <c r="B40" s="41" t="s">
        <v>0</v>
      </c>
      <c r="C40" s="41"/>
      <c r="D40" s="46"/>
    </row>
    <row r="41" spans="1:4" ht="15">
      <c r="A41" s="45"/>
      <c r="B41" s="68" t="s">
        <v>242</v>
      </c>
      <c r="C41" s="41"/>
      <c r="D41" s="46"/>
    </row>
    <row r="42" spans="1:4" ht="15">
      <c r="A42" s="45"/>
      <c r="B42" s="41"/>
      <c r="C42" s="41"/>
      <c r="D42" s="46"/>
    </row>
    <row r="43" spans="1:4" ht="15">
      <c r="A43" s="45"/>
      <c r="B43" s="41" t="s">
        <v>243</v>
      </c>
      <c r="C43" s="41"/>
      <c r="D43" s="46"/>
    </row>
    <row r="44" spans="1:4" ht="15">
      <c r="A44" s="45"/>
      <c r="B44" s="41" t="s">
        <v>244</v>
      </c>
      <c r="C44" s="41"/>
      <c r="D44" s="46"/>
    </row>
    <row r="45" spans="1:4" ht="15">
      <c r="A45" s="45"/>
      <c r="B45" s="41" t="s">
        <v>245</v>
      </c>
      <c r="C45" s="41"/>
      <c r="D45" s="46"/>
    </row>
    <row r="46" spans="1:4" ht="15">
      <c r="A46" s="45"/>
      <c r="B46" s="41" t="s">
        <v>246</v>
      </c>
      <c r="C46" s="41"/>
      <c r="D46" s="46"/>
    </row>
    <row r="47" spans="1:4" ht="15">
      <c r="A47" s="45"/>
      <c r="B47" s="41" t="s">
        <v>247</v>
      </c>
      <c r="C47" s="41"/>
      <c r="D47" s="46"/>
    </row>
    <row r="48" spans="1:4" ht="15.75" thickBot="1">
      <c r="A48" s="50"/>
      <c r="B48" s="51"/>
      <c r="C48" s="51"/>
      <c r="D48" s="52"/>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29" r:id="rId1" display="opendata-support@jrc.ec.europa.eu"/>
    <hyperlink ref="B41"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H356"/>
  <sheetViews>
    <sheetView showGridLines="0" tabSelected="1" zoomScalePageLayoutView="0" workbookViewId="0" topLeftCell="A1">
      <pane ySplit="1" topLeftCell="A2" activePane="bottomLeft" state="frozen"/>
      <selection pane="topLeft" activeCell="B1" sqref="B1"/>
      <selection pane="bottomLeft" activeCell="B10" sqref="B10"/>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302</v>
      </c>
      <c r="B2" s="101" t="s">
        <v>349</v>
      </c>
      <c r="C2" s="70" t="s">
        <v>0</v>
      </c>
      <c r="D2" s="70"/>
      <c r="E2" s="71" t="s">
        <v>0</v>
      </c>
    </row>
    <row r="3" spans="1:5" ht="15">
      <c r="A3" s="85" t="s">
        <v>303</v>
      </c>
      <c r="B3" s="102" t="s">
        <v>354</v>
      </c>
      <c r="C3" s="70" t="s">
        <v>0</v>
      </c>
      <c r="D3" s="70"/>
      <c r="E3" s="71" t="s">
        <v>0</v>
      </c>
    </row>
    <row r="4" spans="1:8" ht="94.5" customHeight="1">
      <c r="A4" s="88" t="s">
        <v>299</v>
      </c>
      <c r="B4" s="103" t="s">
        <v>350</v>
      </c>
      <c r="C4" s="70" t="s">
        <v>0</v>
      </c>
      <c r="D4" s="70"/>
      <c r="E4" s="70" t="s">
        <v>0</v>
      </c>
      <c r="H4" s="72"/>
    </row>
    <row r="5" spans="1:5" ht="15" customHeight="1">
      <c r="A5" s="88" t="s">
        <v>305</v>
      </c>
      <c r="B5" s="96">
        <v>40179</v>
      </c>
      <c r="C5" s="70" t="s">
        <v>0</v>
      </c>
      <c r="D5" s="70"/>
      <c r="E5" s="71" t="s">
        <v>0</v>
      </c>
    </row>
    <row r="6" spans="1:5" ht="15.75" customHeight="1">
      <c r="A6" s="88" t="s">
        <v>306</v>
      </c>
      <c r="B6" s="96">
        <v>72686</v>
      </c>
      <c r="C6" s="70" t="s">
        <v>0</v>
      </c>
      <c r="D6" s="70"/>
      <c r="E6" s="71" t="s">
        <v>0</v>
      </c>
    </row>
    <row r="7" spans="1:5" ht="64.5" customHeight="1">
      <c r="A7" s="86" t="s">
        <v>307</v>
      </c>
      <c r="B7" s="104" t="s">
        <v>351</v>
      </c>
      <c r="C7" s="70" t="s">
        <v>0</v>
      </c>
      <c r="D7" s="70"/>
      <c r="E7" s="71" t="s">
        <v>0</v>
      </c>
    </row>
    <row r="8" spans="1:5" ht="15.75" customHeight="1">
      <c r="A8" s="88" t="s">
        <v>304</v>
      </c>
      <c r="B8" s="97" t="s">
        <v>352</v>
      </c>
      <c r="C8" s="70" t="s">
        <v>0</v>
      </c>
      <c r="D8" s="70"/>
      <c r="E8" s="71" t="s">
        <v>0</v>
      </c>
    </row>
    <row r="9" spans="1:4" ht="15.75" customHeight="1">
      <c r="A9" s="90" t="s">
        <v>300</v>
      </c>
      <c r="B9" s="105" t="s">
        <v>353</v>
      </c>
      <c r="D9" s="70"/>
    </row>
    <row r="10" spans="1:4" ht="15.75" customHeight="1" thickBot="1">
      <c r="A10" s="89" t="s">
        <v>301</v>
      </c>
      <c r="B10" s="95" t="s">
        <v>355</v>
      </c>
      <c r="D10" s="70"/>
    </row>
    <row r="11" spans="1:2" s="70" customFormat="1" ht="15">
      <c r="A11" s="73"/>
      <c r="B11" s="74"/>
    </row>
    <row r="12" spans="1:2" s="70" customFormat="1" ht="15">
      <c r="A12" s="73"/>
      <c r="B12" s="74"/>
    </row>
    <row r="13" spans="1:2" s="70" customFormat="1" ht="15">
      <c r="A13" s="73"/>
      <c r="B13" s="74"/>
    </row>
    <row r="14" spans="1:2" s="70" customFormat="1" ht="15">
      <c r="A14" s="73"/>
      <c r="B14" s="74"/>
    </row>
    <row r="15" spans="1:2" s="70" customFormat="1" ht="15">
      <c r="A15" s="73"/>
      <c r="B15" s="75"/>
    </row>
    <row r="16" spans="1:2" s="70" customFormat="1" ht="15">
      <c r="A16" s="73"/>
      <c r="B16" s="74"/>
    </row>
    <row r="17" spans="1:2" s="70" customFormat="1" ht="15">
      <c r="A17" s="76"/>
      <c r="B17" s="75"/>
    </row>
    <row r="18" spans="1:2" s="70" customFormat="1" ht="15">
      <c r="A18" s="73"/>
      <c r="B18" s="74"/>
    </row>
    <row r="19" spans="1:2" s="70" customFormat="1" ht="15">
      <c r="A19" s="73"/>
      <c r="B19" s="74"/>
    </row>
    <row r="20" spans="1:2" s="70" customFormat="1" ht="15">
      <c r="A20" s="73"/>
      <c r="B20" s="74"/>
    </row>
    <row r="21" spans="1:2" s="70" customFormat="1" ht="15">
      <c r="A21" s="73"/>
      <c r="B21" s="74"/>
    </row>
    <row r="22" spans="1:2" s="70" customFormat="1" ht="15">
      <c r="A22" s="73"/>
      <c r="B22" s="75"/>
    </row>
    <row r="23" spans="1:2" s="70" customFormat="1" ht="15">
      <c r="A23" s="73"/>
      <c r="B23" s="74"/>
    </row>
    <row r="24" spans="1:2" s="70" customFormat="1" ht="15">
      <c r="A24" s="76"/>
      <c r="B24" s="77"/>
    </row>
    <row r="25" spans="1:2" s="70" customFormat="1" ht="15">
      <c r="A25" s="73"/>
      <c r="B25" s="74"/>
    </row>
    <row r="26" spans="1:2" s="70" customFormat="1" ht="15">
      <c r="A26" s="73"/>
      <c r="B26" s="74"/>
    </row>
    <row r="27" spans="1:2" s="70" customFormat="1" ht="15">
      <c r="A27" s="73"/>
      <c r="B27" s="74"/>
    </row>
    <row r="28" spans="1:2" s="70" customFormat="1" ht="15">
      <c r="A28" s="73"/>
      <c r="B28" s="74"/>
    </row>
    <row r="29" spans="1:2" s="70" customFormat="1" ht="15">
      <c r="A29" s="73"/>
      <c r="B29" s="75"/>
    </row>
    <row r="30" spans="1:2" s="70" customFormat="1" ht="15">
      <c r="A30" s="73"/>
      <c r="B30" s="74"/>
    </row>
    <row r="31" spans="1:2" s="70" customFormat="1" ht="15">
      <c r="A31" s="76"/>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3"/>
      <c r="B36" s="75"/>
    </row>
    <row r="37" spans="1:2" s="70" customFormat="1" ht="15">
      <c r="A37" s="73"/>
      <c r="B37" s="75"/>
    </row>
    <row r="38" spans="1:2" s="70" customFormat="1" ht="15">
      <c r="A38" s="76"/>
      <c r="B38" s="75"/>
    </row>
    <row r="39" spans="1:2" s="70" customFormat="1" ht="15">
      <c r="A39" s="73"/>
      <c r="B39" s="74"/>
    </row>
    <row r="40" spans="1:2" s="70" customFormat="1" ht="15">
      <c r="A40" s="73"/>
      <c r="B40" s="74"/>
    </row>
    <row r="41" spans="1:2" s="70" customFormat="1" ht="15">
      <c r="A41" s="73"/>
      <c r="B41" s="74"/>
    </row>
    <row r="42" spans="1:2" s="70" customFormat="1" ht="15">
      <c r="A42" s="73"/>
      <c r="B42" s="74"/>
    </row>
    <row r="43" spans="1:2" s="70" customFormat="1" ht="15">
      <c r="A43" s="73"/>
      <c r="B43" s="75"/>
    </row>
    <row r="44" spans="1:2" s="70" customFormat="1" ht="15">
      <c r="A44" s="73"/>
      <c r="B44" s="74"/>
    </row>
    <row r="45" spans="1:2" s="70" customFormat="1" ht="15">
      <c r="A45" s="73"/>
      <c r="B45" s="74"/>
    </row>
    <row r="46" spans="1:2" s="70" customFormat="1" ht="15">
      <c r="A46" s="73"/>
      <c r="B46" s="74"/>
    </row>
    <row r="47" spans="1:2" s="70" customFormat="1" ht="15">
      <c r="A47" s="73"/>
      <c r="B47" s="74"/>
    </row>
    <row r="48" spans="1:2" s="70" customFormat="1" ht="15">
      <c r="A48" s="73"/>
      <c r="B48" s="75"/>
    </row>
    <row r="49" spans="1:2" s="70" customFormat="1" ht="15">
      <c r="A49" s="73"/>
      <c r="B49" s="74"/>
    </row>
    <row r="50" spans="1:2" s="70" customFormat="1" ht="15">
      <c r="A50" s="76"/>
      <c r="B50" s="75"/>
    </row>
    <row r="51" spans="1:2" s="70" customFormat="1" ht="15">
      <c r="A51" s="73"/>
      <c r="B51" s="75"/>
    </row>
    <row r="52" spans="1:2" s="70" customFormat="1" ht="15">
      <c r="A52" s="73"/>
      <c r="B52" s="74"/>
    </row>
    <row r="53" spans="1:2" s="70" customFormat="1" ht="15">
      <c r="A53" s="73"/>
      <c r="B53" s="74"/>
    </row>
    <row r="54" spans="1:2" s="70" customFormat="1" ht="15">
      <c r="A54" s="73"/>
      <c r="B54" s="74"/>
    </row>
    <row r="55" spans="1:2" s="70" customFormat="1" ht="15">
      <c r="A55" s="76"/>
      <c r="B55" s="75"/>
    </row>
    <row r="56" spans="1:2" s="70" customFormat="1" ht="15">
      <c r="A56" s="73"/>
      <c r="B56" s="74"/>
    </row>
    <row r="57" spans="1:2" s="70" customFormat="1" ht="15">
      <c r="A57" s="73"/>
      <c r="B57" s="74"/>
    </row>
    <row r="58" spans="1:2" s="70" customFormat="1" ht="15">
      <c r="A58" s="73"/>
      <c r="B58" s="74"/>
    </row>
    <row r="59" spans="1:2" s="70" customFormat="1" ht="15">
      <c r="A59" s="73"/>
      <c r="B59" s="74"/>
    </row>
    <row r="60" spans="1:2" s="70" customFormat="1" ht="15">
      <c r="A60" s="73"/>
      <c r="B60" s="74"/>
    </row>
    <row r="61" spans="1:2" s="70" customFormat="1" ht="15">
      <c r="A61" s="73"/>
      <c r="B61" s="75"/>
    </row>
    <row r="62" spans="1:2" s="70" customFormat="1" ht="15">
      <c r="A62" s="76"/>
      <c r="B62" s="75"/>
    </row>
    <row r="63" spans="1:2" s="70" customFormat="1" ht="15">
      <c r="A63" s="73"/>
      <c r="B63" s="74"/>
    </row>
    <row r="64" spans="1:2" s="70" customFormat="1" ht="15">
      <c r="A64" s="73"/>
      <c r="B64" s="74"/>
    </row>
    <row r="65" spans="1:2" s="70" customFormat="1" ht="15">
      <c r="A65" s="73"/>
      <c r="B65" s="74"/>
    </row>
    <row r="66" spans="1:2" s="70" customFormat="1" ht="15">
      <c r="A66" s="73"/>
      <c r="B66" s="74"/>
    </row>
    <row r="67" spans="1:2" s="70" customFormat="1" ht="15">
      <c r="A67" s="76"/>
      <c r="B67" s="75"/>
    </row>
    <row r="68" spans="1:2" s="70" customFormat="1" ht="15">
      <c r="A68" s="73"/>
      <c r="B68" s="74"/>
    </row>
    <row r="69" spans="1:2" s="70" customFormat="1" ht="15">
      <c r="A69" s="73"/>
      <c r="B69" s="75"/>
    </row>
    <row r="70" spans="1:2" s="70" customFormat="1" ht="15">
      <c r="A70" s="73"/>
      <c r="B70" s="74"/>
    </row>
    <row r="71" spans="1:2" s="70" customFormat="1" ht="15">
      <c r="A71" s="73"/>
      <c r="B71" s="74"/>
    </row>
    <row r="72" spans="1:2" s="70" customFormat="1" ht="15">
      <c r="A72" s="73"/>
      <c r="B72" s="74"/>
    </row>
    <row r="73" spans="1:2" s="70" customFormat="1" ht="15">
      <c r="A73" s="73"/>
      <c r="B73" s="74"/>
    </row>
    <row r="74" spans="1:2" s="70" customFormat="1" ht="15">
      <c r="A74" s="76"/>
      <c r="B74" s="77"/>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3"/>
      <c r="B79" s="74"/>
    </row>
    <row r="80" spans="1:2" s="70" customFormat="1" ht="15">
      <c r="A80" s="73"/>
      <c r="B80" s="74"/>
    </row>
    <row r="81" spans="1:2" s="70" customFormat="1" ht="15">
      <c r="A81" s="76"/>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3"/>
      <c r="B86" s="75"/>
    </row>
    <row r="87" spans="1:2" s="70" customFormat="1" ht="15">
      <c r="A87" s="73"/>
      <c r="B87" s="75"/>
    </row>
    <row r="88" spans="1:2" s="70" customFormat="1" ht="15">
      <c r="A88" s="76"/>
      <c r="B88" s="75"/>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3"/>
      <c r="B100" s="74"/>
    </row>
    <row r="101" spans="1:2" s="70" customFormat="1" ht="15">
      <c r="A101" s="73"/>
      <c r="B101" s="74"/>
    </row>
    <row r="102" spans="1:2" s="70" customFormat="1" ht="15">
      <c r="A102" s="76"/>
      <c r="B102" s="75"/>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3"/>
      <c r="B110" s="74"/>
    </row>
    <row r="111" spans="1:2" s="70" customFormat="1" ht="15">
      <c r="A111" s="73"/>
      <c r="B111" s="74"/>
    </row>
    <row r="112" spans="1:2" s="70" customFormat="1" ht="15">
      <c r="A112" s="76"/>
      <c r="B112" s="78"/>
    </row>
    <row r="113" spans="1:2" s="70" customFormat="1" ht="15">
      <c r="A113" s="73"/>
      <c r="B113" s="74"/>
    </row>
    <row r="114" spans="1:2" s="70" customFormat="1" ht="15">
      <c r="A114" s="73"/>
      <c r="B114" s="75"/>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4"/>
    </row>
    <row r="120" spans="1:2" s="70" customFormat="1" ht="15">
      <c r="A120" s="73"/>
      <c r="B120" s="74"/>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5"/>
    </row>
    <row r="130" spans="1:2" s="70" customFormat="1" ht="15">
      <c r="A130" s="73"/>
      <c r="B130" s="75"/>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4"/>
    </row>
    <row r="150" spans="1:2" s="70" customFormat="1" ht="15">
      <c r="A150" s="73"/>
      <c r="B150" s="74"/>
    </row>
    <row r="151" spans="1:2" s="70" customFormat="1" ht="15">
      <c r="A151" s="73"/>
      <c r="B151" s="75"/>
    </row>
    <row r="152" spans="1:2" s="70" customFormat="1" ht="15">
      <c r="A152" s="73"/>
      <c r="B152" s="74"/>
    </row>
    <row r="153" spans="1:2" s="70" customFormat="1" ht="15">
      <c r="A153" s="73"/>
      <c r="B153" s="74"/>
    </row>
    <row r="154" spans="1:2" s="70" customFormat="1" ht="15">
      <c r="A154" s="73"/>
      <c r="B154" s="74"/>
    </row>
    <row r="155" spans="1:2" s="70" customFormat="1" ht="15">
      <c r="A155" s="73"/>
      <c r="B155" s="74"/>
    </row>
    <row r="156" spans="1:2" s="70" customFormat="1" ht="15">
      <c r="A156" s="73"/>
      <c r="B156" s="74"/>
    </row>
    <row r="157" spans="1:2" s="70" customFormat="1" ht="15">
      <c r="A157" s="76"/>
      <c r="B157" s="78"/>
    </row>
    <row r="158" spans="1:2" s="70" customFormat="1" ht="15">
      <c r="A158" s="73"/>
      <c r="B158" s="75"/>
    </row>
    <row r="159" spans="1:2" s="70" customFormat="1" ht="15">
      <c r="A159" s="73"/>
      <c r="B159" s="74"/>
    </row>
    <row r="160" spans="1:2" s="70" customFormat="1" ht="15">
      <c r="A160" s="73"/>
      <c r="B160" s="74"/>
    </row>
    <row r="161" spans="1:2" s="70" customFormat="1" ht="15">
      <c r="A161" s="73"/>
      <c r="B161" s="74"/>
    </row>
    <row r="162" spans="1:2" s="70" customFormat="1" ht="15">
      <c r="A162" s="73"/>
      <c r="B162" s="74"/>
    </row>
    <row r="163" spans="1:2" s="70" customFormat="1" ht="15">
      <c r="A163" s="73"/>
      <c r="B163" s="74"/>
    </row>
    <row r="164" spans="1:2" s="70" customFormat="1" ht="15">
      <c r="A164" s="76"/>
      <c r="B164" s="79"/>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4"/>
    </row>
    <row r="170" spans="1:2" s="70" customFormat="1" ht="15">
      <c r="A170" s="73"/>
      <c r="B170" s="74"/>
    </row>
    <row r="171" spans="1:2" s="70" customFormat="1" ht="15">
      <c r="A171" s="73"/>
      <c r="B171" s="75"/>
    </row>
    <row r="172" spans="1:2" s="70" customFormat="1" ht="15">
      <c r="A172" s="73"/>
      <c r="B172" s="74"/>
    </row>
    <row r="173" spans="1:2" s="70" customFormat="1" ht="15">
      <c r="A173" s="73"/>
      <c r="B173" s="74"/>
    </row>
    <row r="174" spans="1:2" s="70" customFormat="1" ht="15">
      <c r="A174" s="73"/>
      <c r="B174" s="74"/>
    </row>
    <row r="175" spans="1:2" s="70" customFormat="1" ht="15">
      <c r="A175" s="73"/>
      <c r="B175" s="74"/>
    </row>
    <row r="176" spans="1:2" s="70" customFormat="1" ht="15">
      <c r="A176" s="73"/>
      <c r="B176" s="74"/>
    </row>
    <row r="177" spans="1:2" s="70" customFormat="1" ht="15">
      <c r="A177" s="76"/>
      <c r="B177" s="78"/>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3"/>
      <c r="B182" s="75"/>
    </row>
    <row r="183" spans="1:2" s="70" customFormat="1" ht="15">
      <c r="A183" s="73"/>
      <c r="B183" s="75"/>
    </row>
    <row r="184" spans="1:2" s="70" customFormat="1" ht="15">
      <c r="A184" s="76"/>
      <c r="B184" s="80"/>
    </row>
    <row r="185" spans="1:2" s="70" customFormat="1" ht="15">
      <c r="A185" s="73"/>
      <c r="B185" s="74"/>
    </row>
    <row r="186" spans="1:2" s="70" customFormat="1" ht="15">
      <c r="A186" s="73"/>
      <c r="B186" s="74"/>
    </row>
    <row r="187" spans="1:2" s="70" customFormat="1" ht="15">
      <c r="A187" s="76"/>
      <c r="B187" s="80"/>
    </row>
    <row r="188" spans="1:2" s="70" customFormat="1" ht="15">
      <c r="A188" s="73"/>
      <c r="B188" s="74"/>
    </row>
    <row r="189" spans="1:2" s="70" customFormat="1" ht="15">
      <c r="A189" s="73"/>
      <c r="B189" s="74"/>
    </row>
    <row r="190" spans="1:2" s="70" customFormat="1" ht="15">
      <c r="A190" s="76"/>
      <c r="B190" s="80"/>
    </row>
    <row r="191" spans="1:2" s="70" customFormat="1" ht="15">
      <c r="A191" s="73"/>
      <c r="B191" s="74"/>
    </row>
    <row r="192" spans="1:2" s="70" customFormat="1" ht="15">
      <c r="A192" s="73"/>
      <c r="B192" s="74"/>
    </row>
    <row r="193" spans="1:2" s="70" customFormat="1" ht="15">
      <c r="A193" s="76"/>
      <c r="B193" s="80"/>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4"/>
    </row>
    <row r="199" spans="1:2" s="70" customFormat="1" ht="15">
      <c r="A199" s="73"/>
      <c r="B199" s="74"/>
    </row>
    <row r="200" spans="1:2" s="70" customFormat="1" ht="15">
      <c r="A200" s="73"/>
      <c r="B200" s="75"/>
    </row>
    <row r="201" spans="1:2" s="70" customFormat="1" ht="15">
      <c r="A201" s="73"/>
      <c r="B201" s="74"/>
    </row>
    <row r="202" spans="1:2" s="70" customFormat="1" ht="15">
      <c r="A202" s="73"/>
      <c r="B202" s="74"/>
    </row>
    <row r="203" spans="1:2" s="70" customFormat="1" ht="15">
      <c r="A203" s="73"/>
      <c r="B203" s="74"/>
    </row>
    <row r="204" spans="1:2" s="70" customFormat="1" ht="15">
      <c r="A204" s="73"/>
      <c r="B204" s="74"/>
    </row>
    <row r="205" spans="1:2" s="70" customFormat="1" ht="15">
      <c r="A205" s="73"/>
      <c r="B205" s="74"/>
    </row>
    <row r="206" spans="1:2" s="70" customFormat="1" ht="15">
      <c r="A206" s="76"/>
      <c r="B206" s="81"/>
    </row>
    <row r="207" spans="1:2" s="70" customFormat="1" ht="15">
      <c r="A207" s="73"/>
      <c r="B207" s="74"/>
    </row>
    <row r="208" spans="1:2" s="70" customFormat="1" ht="15">
      <c r="A208" s="73"/>
      <c r="B208" s="74"/>
    </row>
    <row r="209" spans="1:2" s="70" customFormat="1" ht="15">
      <c r="A209" s="73"/>
      <c r="B209" s="74"/>
    </row>
    <row r="210" spans="1:2" s="70" customFormat="1" ht="15">
      <c r="A210" s="73"/>
      <c r="B210" s="74"/>
    </row>
    <row r="211" spans="1:2" s="70" customFormat="1" ht="15">
      <c r="A211" s="73"/>
      <c r="B211" s="74"/>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3"/>
      <c r="B216" s="75"/>
    </row>
    <row r="217" spans="1:2" s="70" customFormat="1" ht="15">
      <c r="A217" s="73"/>
      <c r="B217" s="75"/>
    </row>
    <row r="218" spans="1:2" s="70" customFormat="1" ht="15">
      <c r="A218" s="76"/>
      <c r="B218" s="75"/>
    </row>
    <row r="219" spans="1:2" s="70" customFormat="1" ht="15">
      <c r="A219" s="73"/>
      <c r="B219" s="74"/>
    </row>
    <row r="220" spans="1:2" s="70" customFormat="1" ht="15">
      <c r="A220" s="73"/>
      <c r="B220" s="75"/>
    </row>
    <row r="221" spans="1:2" s="70" customFormat="1" ht="15">
      <c r="A221" s="73"/>
      <c r="B221" s="74"/>
    </row>
    <row r="222" spans="1:2" s="70" customFormat="1" ht="15">
      <c r="A222" s="73"/>
      <c r="B222" s="74"/>
    </row>
    <row r="223" spans="1:2" s="70" customFormat="1" ht="15">
      <c r="A223" s="73"/>
      <c r="B223" s="74"/>
    </row>
    <row r="224" spans="1:2" s="70" customFormat="1" ht="15">
      <c r="A224" s="73"/>
      <c r="B224" s="74"/>
    </row>
    <row r="225" spans="1:2" s="70" customFormat="1" ht="15">
      <c r="A225" s="76"/>
      <c r="B225" s="77"/>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3"/>
      <c r="B230" s="74"/>
    </row>
    <row r="231" spans="1:2" s="70" customFormat="1" ht="15">
      <c r="A231" s="73"/>
      <c r="B231" s="74"/>
    </row>
    <row r="232" spans="1:2" s="70" customFormat="1" ht="15">
      <c r="A232" s="76"/>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3"/>
      <c r="B237" s="75"/>
    </row>
    <row r="238" spans="1:2" s="70" customFormat="1" ht="15">
      <c r="A238" s="73"/>
      <c r="B238" s="75"/>
    </row>
    <row r="239" spans="1:2" s="70" customFormat="1" ht="15">
      <c r="A239" s="76"/>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3"/>
      <c r="B255" s="75"/>
    </row>
    <row r="256" spans="1:2" s="70" customFormat="1" ht="15">
      <c r="A256" s="73"/>
      <c r="B256" s="75"/>
    </row>
    <row r="257" spans="1:2" s="70" customFormat="1" ht="15">
      <c r="A257" s="76"/>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3"/>
      <c r="B284" s="75"/>
    </row>
    <row r="285" spans="1:2" s="70" customFormat="1" ht="15">
      <c r="A285" s="73"/>
      <c r="B285" s="75"/>
    </row>
    <row r="286" spans="1:2" s="70" customFormat="1" ht="15">
      <c r="A286" s="76"/>
      <c r="B286" s="82"/>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3"/>
      <c r="B348" s="75"/>
    </row>
    <row r="349" spans="1:2" s="70" customFormat="1" ht="15">
      <c r="A349" s="73"/>
      <c r="B349" s="75"/>
    </row>
    <row r="350" spans="1:2" s="70" customFormat="1" ht="15">
      <c r="A350" s="76"/>
      <c r="B350" s="75"/>
    </row>
    <row r="351" spans="1:2" s="70" customFormat="1" ht="15">
      <c r="A351" s="73"/>
      <c r="B351" s="75"/>
    </row>
    <row r="352" spans="1:2" s="70" customFormat="1" ht="15">
      <c r="A352" s="73"/>
      <c r="B352" s="75"/>
    </row>
    <row r="353" spans="1:2" s="70" customFormat="1" ht="15">
      <c r="A353" s="73"/>
      <c r="B353" s="75"/>
    </row>
    <row r="354" spans="1:2" s="70" customFormat="1" ht="15">
      <c r="A354" s="83"/>
      <c r="B354" s="69"/>
    </row>
    <row r="355" spans="1:2" s="70" customFormat="1" ht="15">
      <c r="A355" s="83"/>
      <c r="B355" s="69"/>
    </row>
    <row r="356" spans="1:2" s="70" customFormat="1" ht="15">
      <c r="A356" s="83"/>
      <c r="B356" s="69"/>
    </row>
  </sheetData>
  <sheetProtection selectLockedCells="1"/>
  <conditionalFormatting sqref="B3:B4">
    <cfRule type="containsBlanks" priority="4" dxfId="0" stopIfTrue="1">
      <formula>LEN(TRIM(B3))=0</formula>
    </cfRule>
  </conditionalFormatting>
  <conditionalFormatting sqref="B9">
    <cfRule type="containsBlanks" priority="3" dxfId="0" stopIfTrue="1">
      <formula>LEN(TRIM(B9))=0</formula>
    </cfRule>
  </conditionalFormatting>
  <conditionalFormatting sqref="B2">
    <cfRule type="containsBlanks" priority="1" dxfId="0" stopIfTrue="1">
      <formula>LEN(TRIM(B2))=0</formula>
    </cfRule>
  </conditionalFormatting>
  <conditionalFormatting sqref="B10">
    <cfRule type="containsBlanks" priority="2" dxfId="0" stopIfTrue="1">
      <formula>LEN(TRIM(B10))=0</formula>
    </cfRule>
  </conditionalFormatting>
  <dataValidations count="3">
    <dataValidation type="custom" allowBlank="1" showInputMessage="1" showErrorMessage="1" sqref="B10">
      <formula1>SEARCH(".",B10,(SEARCH("@",B10,1))+2)</formula1>
    </dataValidation>
    <dataValidation allowBlank="1" sqref="B8"/>
    <dataValidation type="date" operator="greaterThan" allowBlank="1" showInputMessage="1" showErrorMessage="1" sqref="B5:B6">
      <formula1>1</formula1>
    </dataValidation>
  </dataValidations>
  <hyperlinks>
    <hyperlink ref="B10" r:id="rId1" display="Carlo.lavalle@ec.europa.eu"/>
  </hyperlinks>
  <printOptions/>
  <pageMargins left="0.7" right="0.7" top="0.75" bottom="0.75" header="0.3" footer="0.3"/>
  <pageSetup horizontalDpi="600" verticalDpi="600" orientation="landscape" r:id="rId4"/>
  <legacyDrawing r:id="rId3"/>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4">
      <selection activeCell="A8" sqref="A8"/>
    </sheetView>
  </sheetViews>
  <sheetFormatPr defaultColWidth="9.140625" defaultRowHeight="15"/>
  <cols>
    <col min="1" max="1" width="70.421875" style="0" customWidth="1"/>
  </cols>
  <sheetData>
    <row r="1" ht="15">
      <c r="A1" s="91" t="s">
        <v>308</v>
      </c>
    </row>
    <row r="2" ht="15.75">
      <c r="A2" s="92" t="s">
        <v>310</v>
      </c>
    </row>
    <row r="3" ht="15">
      <c r="A3" s="91" t="str">
        <f>CONCATENATE("&lt;!-- Generated with ",Readme!A1," --&gt;")</f>
        <v>&lt;!-- Generated with JRC Project Core Editor - v1.0.3 --&gt;</v>
      </c>
    </row>
    <row r="4" ht="15">
      <c r="A4" t="s">
        <v>309</v>
      </c>
    </row>
    <row r="5" ht="15">
      <c r="A5" t="str">
        <f>CONCATENATE("  &lt;rdf:Description rdf:about=""",Configuration!B2,Configuration!B3,"""&gt;")</f>
        <v>  &lt;rdf:Description rdf:about="http://data.jrc.ec.europa.eu/dataset/luisa"&gt;</v>
      </c>
    </row>
    <row r="6" ht="15.75" thickBot="1">
      <c r="A6" t="s">
        <v>311</v>
      </c>
    </row>
    <row r="7" ht="15">
      <c r="A7" s="93" t="str">
        <f>CONCATENATE("    &lt;dct:title xml:lang=""en""&gt;",Form!B3,"&lt;/dct:title&gt;")</f>
        <v>    &lt;dct:title xml:lang="en"&gt;Land-Use based Integrated Sustainability Assessment modelling platform&lt;/dct:title&gt;</v>
      </c>
    </row>
    <row r="8" ht="15">
      <c r="A8" s="94" t="str">
        <f>CONCATENATE("    &lt;dct:alternative&gt;",Form!B2,"&lt;/dct:alternative&gt;")</f>
        <v>    &lt;dct:alternative&gt;LUISA&lt;/dct:alternative&gt;</v>
      </c>
    </row>
    <row r="9" ht="15">
      <c r="A9" s="94" t="str">
        <f>CONCATENATE("    &lt;dct:description xml:lang=""en""&gt;",Form!B4,"&lt;/dct:description&gt;")</f>
        <v>    &lt;dct:description xml:lang="en"&gt;The LUISA (Land Use-based Integrated Sustainability Assessment) modelling platform is primarily used for the ex-ante evaluation of EC policies that have a direct or indirect territorial impact. It is based on the concept of land function for cross-sector integration and for the representation of complex system dynamics. Beyond a traditional land use model, LUISA adopts a new approach towards activity-based modelling based upon the endogenous dynamic allocation of population, services and activities.&lt;/dct:description&gt;</v>
      </c>
    </row>
    <row r="10" ht="15">
      <c r="A10" t="s">
        <v>312</v>
      </c>
    </row>
    <row r="11" ht="15">
      <c r="A11" t="s">
        <v>313</v>
      </c>
    </row>
    <row r="12" ht="15">
      <c r="A12" t="str">
        <f>IF(Form!B5="","",CONCATENATE("        &lt;schema:startDate rdf:datatype=""http://www.w3.org/2001/XMLSchema#date""&gt;",TEXT(Form!B5,"yyyy-mm-dd"),"&lt;/schema:startDate&gt; "))</f>
        <v>        &lt;schema:startDate rdf:datatype="http://www.w3.org/2001/XMLSchema#date"&gt;2010-01-01&lt;/schema:startDate&gt; </v>
      </c>
    </row>
    <row r="13" ht="15">
      <c r="A13" t="str">
        <f>IF(Form!B6="","",CONCATENATE("        &lt;schema:endDate rdf:datatype=""http://www.w3.org/2001/XMLSchema#date""&gt;",TEXT(Form!B6,"yyyy-mm-dd"),"&lt;/schema:endDate&gt; "))</f>
        <v>        &lt;schema:endDate rdf:datatype="http://www.w3.org/2001/XMLSchema#date"&gt;2099-01-01&lt;/schema:endDate&gt; </v>
      </c>
    </row>
    <row r="14" ht="15">
      <c r="A14" t="s">
        <v>314</v>
      </c>
    </row>
    <row r="15" ht="15">
      <c r="A15" t="s">
        <v>315</v>
      </c>
    </row>
    <row r="16" ht="15">
      <c r="A16" t="s">
        <v>316</v>
      </c>
    </row>
    <row r="17" ht="15">
      <c r="A17" t="s">
        <v>317</v>
      </c>
    </row>
    <row r="18" ht="15">
      <c r="A18" t="str">
        <f>CONCATENATE("        &lt;vann:usageNote xml:lang=""en""&gt;",Form!B7,"&lt;/vann:usageNote&gt;")</f>
        <v>        &lt;vann:usageNote xml:lang="en"&gt;LUISA produce three main outputs, which can be grouped in the following datasets:
- Primary  outputs: land-use, population distribution, potential accessibility maps;
- Secondary outputs: thematic indicators;&lt;/vann:usageNote&gt;</v>
      </c>
    </row>
    <row r="19" ht="15">
      <c r="A19" t="s">
        <v>318</v>
      </c>
    </row>
    <row r="20" ht="15">
      <c r="A20" t="s">
        <v>319</v>
      </c>
    </row>
    <row r="21" ht="15">
      <c r="A21" t="s">
        <v>320</v>
      </c>
    </row>
    <row r="22" ht="15">
      <c r="A22" t="s">
        <v>321</v>
      </c>
    </row>
    <row r="23" ht="15">
      <c r="A23" t="str">
        <f>CONCATENATE("      &lt;vcard:hasFN&gt;",Form!B9,"&lt;/vcard:hasFN&gt;")</f>
        <v>      &lt;vcard:hasFN&gt;Carlo Lavalle&lt;/vcard:hasFN&gt;</v>
      </c>
    </row>
    <row r="24" ht="15">
      <c r="A24" t="str">
        <f>CONCATENATE("      &lt;vcard:hasEmail rdf:resource=""mailto:",Form!B10,"""/&gt;")</f>
        <v>      &lt;vcard:hasEmail rdf:resource="mailto:Carlo.lavalle@ec.europa.eu"/&gt;</v>
      </c>
    </row>
    <row r="25" ht="15">
      <c r="A25" t="s">
        <v>322</v>
      </c>
    </row>
    <row r="26" ht="15">
      <c r="A26" t="s">
        <v>323</v>
      </c>
    </row>
    <row r="27" ht="15">
      <c r="A27" t="str">
        <f>CONCATENATE("        &lt;foaf:homepage rdf:resource=""",Form!B8,"""/&gt;")</f>
        <v>        &lt;foaf:homepage rdf:resource="https://ec.europa.eu/jrc/en/luisa"/&gt;</v>
      </c>
    </row>
    <row r="28" ht="15">
      <c r="A28" t="s">
        <v>324</v>
      </c>
    </row>
    <row r="29" ht="15">
      <c r="A29" t="s">
        <v>325</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B2" sqref="B2"/>
    </sheetView>
  </sheetViews>
  <sheetFormatPr defaultColWidth="9.140625" defaultRowHeight="15"/>
  <cols>
    <col min="1" max="1" width="60.421875" style="0" customWidth="1"/>
  </cols>
  <sheetData>
    <row r="1" ht="15">
      <c r="A1" t="s">
        <v>326</v>
      </c>
    </row>
    <row r="2" spans="1:2" ht="15">
      <c r="A2" t="s">
        <v>328</v>
      </c>
      <c r="B2" t="str">
        <f>IF(Form!B2="","",Form!B2)</f>
        <v>LUISA</v>
      </c>
    </row>
    <row r="3" spans="1:2" ht="15">
      <c r="A3" t="s">
        <v>329</v>
      </c>
      <c r="B3" t="str">
        <f>IF(Form!B3="","",Form!B3)</f>
        <v>Land-Use based Integrated Sustainability Assessment modelling platform</v>
      </c>
    </row>
    <row r="4" spans="1:2" ht="15">
      <c r="A4" t="s">
        <v>330</v>
      </c>
      <c r="B4" t="str">
        <f>IF(Form!B4="","",Form!B4)</f>
        <v>The LUISA (Land Use-based Integrated Sustainability Assessment) modelling platform is primarily used for the ex-ante evaluation of EC policies that have a direct or indirect territorial impact. It is based on the concept of land function for cross-sector integration and for the representation of complex system dynamics. Beyond a traditional land use model, LUISA adopts a new approach towards activity-based modelling based upon the endogenous dynamic allocation of population, services and activities.</v>
      </c>
    </row>
    <row r="5" spans="1:2" ht="15">
      <c r="A5" t="s">
        <v>331</v>
      </c>
      <c r="B5" t="str">
        <f>IF(Form!B5="","",TEXT(Form!B5,"yyyy-mm-dd"))</f>
        <v>2010-01-01</v>
      </c>
    </row>
    <row r="6" spans="1:2" ht="15">
      <c r="A6" t="s">
        <v>332</v>
      </c>
      <c r="B6" t="str">
        <f>IF(Form!B6="","",TEXT(Form!B6,"yyyy-mm-dd"))</f>
        <v>2099-01-01</v>
      </c>
    </row>
    <row r="7" spans="1:2" ht="15">
      <c r="A7" t="s">
        <v>333</v>
      </c>
      <c r="B7" t="str">
        <f>IF(Form!B7="","",Form!B7)</f>
        <v>LUISA produce three main outputs, which can be grouped in the following datasets:
- Primary  outputs: land-use, population distribution, potential accessibility maps;
- Secondary outputs: thematic indicators;</v>
      </c>
    </row>
    <row r="8" spans="1:2" ht="15">
      <c r="A8" t="s">
        <v>334</v>
      </c>
      <c r="B8" t="str">
        <f>IF(Form!B8="","",Form!B8)</f>
        <v>https://ec.europa.eu/jrc/en/luisa</v>
      </c>
    </row>
    <row r="9" spans="1:2" ht="15">
      <c r="A9" t="s">
        <v>335</v>
      </c>
      <c r="B9" t="str">
        <f>IF(Form!B9="","",Form!B9)</f>
        <v>Carlo Lavalle</v>
      </c>
    </row>
    <row r="10" spans="1:2" ht="15">
      <c r="A10" t="s">
        <v>336</v>
      </c>
      <c r="B10" t="str">
        <f>IF(Form!B10="","",Form!B10)</f>
        <v>Carlo.lavalle@ec.europa.eu</v>
      </c>
    </row>
    <row r="11" ht="15">
      <c r="A11" t="s">
        <v>327</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4" sqref="A4"/>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252</v>
      </c>
      <c r="B1" s="6" t="s">
        <v>253</v>
      </c>
      <c r="C1" s="58" t="s">
        <v>90</v>
      </c>
      <c r="D1" s="58" t="s">
        <v>117</v>
      </c>
      <c r="E1" s="59" t="s">
        <v>1</v>
      </c>
      <c r="F1" s="59" t="s">
        <v>116</v>
      </c>
      <c r="G1" s="60" t="s">
        <v>118</v>
      </c>
      <c r="H1" s="60" t="s">
        <v>119</v>
      </c>
      <c r="I1" s="61" t="s">
        <v>190</v>
      </c>
      <c r="J1" s="61" t="s">
        <v>187</v>
      </c>
      <c r="K1" s="62" t="s">
        <v>189</v>
      </c>
      <c r="L1" s="62" t="s">
        <v>188</v>
      </c>
      <c r="M1" s="63" t="s">
        <v>33</v>
      </c>
      <c r="N1" s="63" t="s">
        <v>249</v>
      </c>
      <c r="O1" s="63" t="s">
        <v>250</v>
      </c>
      <c r="P1" s="64" t="s">
        <v>30</v>
      </c>
      <c r="Q1" s="64" t="s">
        <v>120</v>
      </c>
      <c r="R1" s="62" t="s">
        <v>29</v>
      </c>
      <c r="S1" s="62" t="s">
        <v>208</v>
      </c>
      <c r="T1" s="62" t="s">
        <v>209</v>
      </c>
    </row>
    <row r="2" spans="1:20" ht="15">
      <c r="A2" t="s">
        <v>254</v>
      </c>
      <c r="B2" t="s">
        <v>275</v>
      </c>
      <c r="C2" s="14" t="s">
        <v>18</v>
      </c>
      <c r="D2" s="15" t="s">
        <v>165</v>
      </c>
      <c r="E2" s="16" t="s">
        <v>109</v>
      </c>
      <c r="F2" s="16" t="s">
        <v>74</v>
      </c>
      <c r="G2" s="17" t="s">
        <v>38</v>
      </c>
      <c r="H2" s="18" t="s">
        <v>140</v>
      </c>
      <c r="I2" s="19" t="s">
        <v>107</v>
      </c>
      <c r="J2" s="19" t="s">
        <v>19</v>
      </c>
      <c r="K2" s="20" t="s">
        <v>28</v>
      </c>
      <c r="L2" s="20" t="s">
        <v>197</v>
      </c>
      <c r="M2" s="21" t="s">
        <v>34</v>
      </c>
      <c r="N2" s="22" t="s">
        <v>251</v>
      </c>
      <c r="O2" s="22" t="s">
        <v>115</v>
      </c>
      <c r="P2" s="23" t="s">
        <v>91</v>
      </c>
      <c r="Q2" s="23" t="s">
        <v>91</v>
      </c>
      <c r="R2" s="20" t="s">
        <v>211</v>
      </c>
      <c r="S2" s="24" t="s">
        <v>210</v>
      </c>
      <c r="T2" s="24" t="s">
        <v>212</v>
      </c>
    </row>
    <row r="3" spans="1:17" ht="15">
      <c r="A3" t="s">
        <v>255</v>
      </c>
      <c r="B3" t="s">
        <v>276</v>
      </c>
      <c r="C3" s="37" t="s">
        <v>226</v>
      </c>
      <c r="D3" s="15" t="s">
        <v>227</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256</v>
      </c>
      <c r="B4" t="s">
        <v>277</v>
      </c>
      <c r="C4" s="32" t="s">
        <v>234</v>
      </c>
      <c r="D4" s="15" t="s">
        <v>235</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257</v>
      </c>
      <c r="B5" t="s">
        <v>278</v>
      </c>
      <c r="C5" s="37" t="s">
        <v>222</v>
      </c>
      <c r="D5" s="15" t="s">
        <v>216</v>
      </c>
      <c r="E5" s="16" t="s">
        <v>111</v>
      </c>
      <c r="F5" s="16" t="s">
        <v>76</v>
      </c>
      <c r="G5" s="17" t="s">
        <v>41</v>
      </c>
      <c r="H5" s="18" t="s">
        <v>143</v>
      </c>
      <c r="I5" s="19"/>
      <c r="J5" s="19"/>
      <c r="K5" s="27" t="s">
        <v>25</v>
      </c>
      <c r="L5" s="27" t="s">
        <v>193</v>
      </c>
      <c r="M5" s="21"/>
      <c r="N5" s="22"/>
      <c r="O5" s="22"/>
      <c r="P5" s="23" t="s">
        <v>94</v>
      </c>
      <c r="Q5" s="23" t="s">
        <v>94</v>
      </c>
    </row>
    <row r="6" spans="1:17" ht="15">
      <c r="A6" t="s">
        <v>258</v>
      </c>
      <c r="B6" t="s">
        <v>279</v>
      </c>
      <c r="C6" s="32" t="s">
        <v>236</v>
      </c>
      <c r="D6" s="15" t="s">
        <v>217</v>
      </c>
      <c r="E6" s="16" t="s">
        <v>131</v>
      </c>
      <c r="F6" s="16" t="s">
        <v>84</v>
      </c>
      <c r="G6" s="17" t="s">
        <v>42</v>
      </c>
      <c r="H6" s="18" t="s">
        <v>79</v>
      </c>
      <c r="I6" s="19"/>
      <c r="J6" s="19"/>
      <c r="K6" s="27" t="s">
        <v>24</v>
      </c>
      <c r="L6" s="27" t="s">
        <v>192</v>
      </c>
      <c r="M6" s="21"/>
      <c r="N6" s="22"/>
      <c r="O6" s="22"/>
      <c r="P6" s="23" t="s">
        <v>95</v>
      </c>
      <c r="Q6" s="28" t="s">
        <v>96</v>
      </c>
    </row>
    <row r="7" spans="1:17" ht="15">
      <c r="A7" t="s">
        <v>259</v>
      </c>
      <c r="B7" t="s">
        <v>280</v>
      </c>
      <c r="C7" s="14" t="s">
        <v>220</v>
      </c>
      <c r="D7" s="15" t="s">
        <v>218</v>
      </c>
      <c r="E7" s="16" t="s">
        <v>114</v>
      </c>
      <c r="F7" s="16" t="s">
        <v>32</v>
      </c>
      <c r="G7" s="17" t="s">
        <v>43</v>
      </c>
      <c r="H7" s="18" t="s">
        <v>144</v>
      </c>
      <c r="I7" s="19"/>
      <c r="J7" s="19"/>
      <c r="K7" s="27" t="s">
        <v>26</v>
      </c>
      <c r="L7" s="27" t="s">
        <v>195</v>
      </c>
      <c r="M7" s="29"/>
      <c r="N7" s="29"/>
      <c r="O7" s="29"/>
      <c r="P7" s="23" t="s">
        <v>97</v>
      </c>
      <c r="Q7" s="23" t="s">
        <v>97</v>
      </c>
    </row>
    <row r="8" spans="1:17" ht="15">
      <c r="A8" t="s">
        <v>260</v>
      </c>
      <c r="B8" t="s">
        <v>281</v>
      </c>
      <c r="C8" s="37" t="s">
        <v>223</v>
      </c>
      <c r="D8" s="15" t="s">
        <v>219</v>
      </c>
      <c r="E8" s="16" t="s">
        <v>121</v>
      </c>
      <c r="F8" s="16" t="s">
        <v>77</v>
      </c>
      <c r="G8" s="17" t="s">
        <v>44</v>
      </c>
      <c r="H8" s="18" t="s">
        <v>145</v>
      </c>
      <c r="I8" s="19"/>
      <c r="J8" s="19"/>
      <c r="K8" s="27" t="s">
        <v>27</v>
      </c>
      <c r="L8" s="27" t="s">
        <v>194</v>
      </c>
      <c r="M8" s="29"/>
      <c r="N8" s="29"/>
      <c r="O8" s="29"/>
      <c r="P8" s="23" t="s">
        <v>98</v>
      </c>
      <c r="Q8" s="23" t="s">
        <v>98</v>
      </c>
    </row>
    <row r="9" spans="1:17" ht="15">
      <c r="A9" t="s">
        <v>261</v>
      </c>
      <c r="B9" t="s">
        <v>282</v>
      </c>
      <c r="C9" s="37" t="s">
        <v>221</v>
      </c>
      <c r="D9" s="15" t="s">
        <v>215</v>
      </c>
      <c r="E9" s="16" t="s">
        <v>122</v>
      </c>
      <c r="F9" s="16" t="s">
        <v>88</v>
      </c>
      <c r="G9" s="17" t="s">
        <v>45</v>
      </c>
      <c r="H9" s="18" t="s">
        <v>146</v>
      </c>
      <c r="I9" s="19"/>
      <c r="J9" s="19"/>
      <c r="M9" s="29"/>
      <c r="N9" s="29"/>
      <c r="O9" s="29"/>
      <c r="P9" s="23" t="s">
        <v>67</v>
      </c>
      <c r="Q9" s="23" t="s">
        <v>67</v>
      </c>
    </row>
    <row r="10" spans="1:17" ht="15">
      <c r="A10" t="s">
        <v>262</v>
      </c>
      <c r="B10" t="s">
        <v>283</v>
      </c>
      <c r="C10" s="25" t="s">
        <v>184</v>
      </c>
      <c r="D10" s="15" t="s">
        <v>185</v>
      </c>
      <c r="E10" s="16" t="s">
        <v>123</v>
      </c>
      <c r="F10" s="16" t="s">
        <v>71</v>
      </c>
      <c r="G10" s="17" t="s">
        <v>46</v>
      </c>
      <c r="H10" s="18" t="s">
        <v>77</v>
      </c>
      <c r="I10" s="19"/>
      <c r="J10" s="19"/>
      <c r="M10" s="29"/>
      <c r="N10" s="29"/>
      <c r="O10" s="29"/>
      <c r="P10" s="23" t="s">
        <v>99</v>
      </c>
      <c r="Q10" s="23" t="s">
        <v>99</v>
      </c>
    </row>
    <row r="11" spans="1:17" ht="15">
      <c r="A11" t="s">
        <v>263</v>
      </c>
      <c r="B11" t="s">
        <v>284</v>
      </c>
      <c r="C11" s="14" t="s">
        <v>2</v>
      </c>
      <c r="D11" s="15" t="s">
        <v>161</v>
      </c>
      <c r="E11" s="16" t="s">
        <v>112</v>
      </c>
      <c r="F11" s="16" t="s">
        <v>69</v>
      </c>
      <c r="G11" s="17" t="s">
        <v>47</v>
      </c>
      <c r="H11" s="18" t="s">
        <v>88</v>
      </c>
      <c r="I11" s="19"/>
      <c r="J11" s="19"/>
      <c r="M11" s="29"/>
      <c r="N11" s="29"/>
      <c r="O11" s="29"/>
      <c r="P11" s="23" t="s">
        <v>100</v>
      </c>
      <c r="Q11" s="23" t="s">
        <v>100</v>
      </c>
    </row>
    <row r="12" spans="1:17" ht="15">
      <c r="A12" t="s">
        <v>264</v>
      </c>
      <c r="B12" t="s">
        <v>285</v>
      </c>
      <c r="C12" s="14" t="s">
        <v>3</v>
      </c>
      <c r="D12" s="15" t="s">
        <v>162</v>
      </c>
      <c r="E12" s="16" t="s">
        <v>113</v>
      </c>
      <c r="F12" s="30" t="s">
        <v>147</v>
      </c>
      <c r="G12" s="17" t="s">
        <v>48</v>
      </c>
      <c r="H12" s="18" t="s">
        <v>71</v>
      </c>
      <c r="I12" s="19"/>
      <c r="J12" s="19"/>
      <c r="M12" s="29"/>
      <c r="N12" s="29"/>
      <c r="O12" s="29"/>
      <c r="P12" s="28" t="s">
        <v>101</v>
      </c>
      <c r="Q12" s="28" t="s">
        <v>102</v>
      </c>
    </row>
    <row r="13" spans="1:17" ht="15">
      <c r="A13" t="s">
        <v>265</v>
      </c>
      <c r="B13" t="s">
        <v>286</v>
      </c>
      <c r="C13" s="14" t="s">
        <v>4</v>
      </c>
      <c r="D13" s="15" t="s">
        <v>163</v>
      </c>
      <c r="E13" s="16" t="s">
        <v>126</v>
      </c>
      <c r="F13" s="16" t="s">
        <v>82</v>
      </c>
      <c r="G13" s="17" t="s">
        <v>49</v>
      </c>
      <c r="H13" s="18" t="s">
        <v>69</v>
      </c>
      <c r="I13" s="19"/>
      <c r="J13" s="19"/>
      <c r="M13" s="29"/>
      <c r="N13" s="29"/>
      <c r="O13" s="29"/>
      <c r="P13" s="23" t="s">
        <v>66</v>
      </c>
      <c r="Q13" s="23" t="s">
        <v>66</v>
      </c>
    </row>
    <row r="14" spans="1:17" ht="15">
      <c r="A14" t="s">
        <v>266</v>
      </c>
      <c r="B14" t="s">
        <v>287</v>
      </c>
      <c r="C14" s="14" t="s">
        <v>5</v>
      </c>
      <c r="D14" s="15" t="s">
        <v>177</v>
      </c>
      <c r="E14" s="16" t="s">
        <v>124</v>
      </c>
      <c r="F14" s="16" t="s">
        <v>78</v>
      </c>
      <c r="G14" s="17" t="s">
        <v>50</v>
      </c>
      <c r="H14" s="18" t="s">
        <v>147</v>
      </c>
      <c r="I14" s="19"/>
      <c r="J14" s="19"/>
      <c r="M14" s="29"/>
      <c r="N14" s="29"/>
      <c r="O14" s="29"/>
      <c r="P14" s="23" t="s">
        <v>103</v>
      </c>
      <c r="Q14" s="23" t="s">
        <v>103</v>
      </c>
    </row>
    <row r="15" spans="1:17" ht="15">
      <c r="A15" t="s">
        <v>267</v>
      </c>
      <c r="B15" t="s">
        <v>288</v>
      </c>
      <c r="C15" s="14" t="s">
        <v>6</v>
      </c>
      <c r="D15" s="15" t="s">
        <v>176</v>
      </c>
      <c r="E15" s="16" t="s">
        <v>127</v>
      </c>
      <c r="F15" s="16" t="s">
        <v>70</v>
      </c>
      <c r="G15" s="17" t="s">
        <v>51</v>
      </c>
      <c r="H15" s="18" t="s">
        <v>82</v>
      </c>
      <c r="I15" s="19"/>
      <c r="J15" s="19"/>
      <c r="M15" s="29"/>
      <c r="N15" s="29"/>
      <c r="O15" s="29"/>
      <c r="P15" s="23" t="s">
        <v>104</v>
      </c>
      <c r="Q15" s="23" t="s">
        <v>105</v>
      </c>
    </row>
    <row r="16" spans="1:17" ht="15">
      <c r="A16" t="s">
        <v>268</v>
      </c>
      <c r="B16" t="s">
        <v>289</v>
      </c>
      <c r="C16" s="14" t="s">
        <v>7</v>
      </c>
      <c r="D16" s="15" t="s">
        <v>175</v>
      </c>
      <c r="E16" s="16" t="s">
        <v>128</v>
      </c>
      <c r="F16" s="16" t="s">
        <v>80</v>
      </c>
      <c r="G16" s="17" t="s">
        <v>52</v>
      </c>
      <c r="H16" s="18" t="s">
        <v>149</v>
      </c>
      <c r="I16" s="19"/>
      <c r="J16" s="19"/>
      <c r="M16" s="29"/>
      <c r="N16" s="29"/>
      <c r="O16" s="29"/>
      <c r="P16" s="23" t="s">
        <v>35</v>
      </c>
      <c r="Q16" s="23" t="s">
        <v>35</v>
      </c>
    </row>
    <row r="17" spans="1:17" ht="15">
      <c r="A17" t="s">
        <v>269</v>
      </c>
      <c r="B17" t="s">
        <v>290</v>
      </c>
      <c r="C17" s="14" t="s">
        <v>8</v>
      </c>
      <c r="D17" s="15" t="s">
        <v>174</v>
      </c>
      <c r="E17" s="16" t="s">
        <v>129</v>
      </c>
      <c r="F17" s="16" t="s">
        <v>81</v>
      </c>
      <c r="G17" s="17" t="s">
        <v>31</v>
      </c>
      <c r="H17" s="18" t="s">
        <v>70</v>
      </c>
      <c r="I17" s="19"/>
      <c r="J17" s="19"/>
      <c r="M17" s="29"/>
      <c r="N17" s="29"/>
      <c r="O17" s="29"/>
      <c r="P17" s="23" t="s">
        <v>68</v>
      </c>
      <c r="Q17" s="23" t="s">
        <v>68</v>
      </c>
    </row>
    <row r="18" spans="1:17" ht="15">
      <c r="A18" t="s">
        <v>270</v>
      </c>
      <c r="B18" t="s">
        <v>291</v>
      </c>
      <c r="C18" s="14" t="s">
        <v>9</v>
      </c>
      <c r="D18" s="15" t="s">
        <v>173</v>
      </c>
      <c r="E18" s="16" t="s">
        <v>130</v>
      </c>
      <c r="F18" s="16" t="s">
        <v>83</v>
      </c>
      <c r="G18" s="17" t="s">
        <v>53</v>
      </c>
      <c r="H18" s="18" t="s">
        <v>150</v>
      </c>
      <c r="I18" s="19"/>
      <c r="J18" s="19"/>
      <c r="M18" s="29"/>
      <c r="N18" s="29"/>
      <c r="O18" s="29"/>
      <c r="P18" s="23" t="s">
        <v>106</v>
      </c>
      <c r="Q18" s="23" t="s">
        <v>106</v>
      </c>
    </row>
    <row r="19" spans="1:15" ht="15">
      <c r="A19" t="s">
        <v>271</v>
      </c>
      <c r="B19" t="s">
        <v>292</v>
      </c>
      <c r="C19" s="14" t="s">
        <v>10</v>
      </c>
      <c r="D19" s="15" t="s">
        <v>172</v>
      </c>
      <c r="E19" s="16" t="s">
        <v>132</v>
      </c>
      <c r="F19" s="16" t="s">
        <v>85</v>
      </c>
      <c r="G19" s="17" t="s">
        <v>54</v>
      </c>
      <c r="H19" s="18" t="s">
        <v>151</v>
      </c>
      <c r="I19" s="19"/>
      <c r="J19" s="19"/>
      <c r="M19" s="29"/>
      <c r="N19" s="29"/>
      <c r="O19" s="29"/>
    </row>
    <row r="20" spans="1:15" ht="15">
      <c r="A20" t="s">
        <v>272</v>
      </c>
      <c r="B20" t="s">
        <v>293</v>
      </c>
      <c r="C20" s="14" t="s">
        <v>11</v>
      </c>
      <c r="D20" s="15" t="s">
        <v>171</v>
      </c>
      <c r="E20" s="16" t="s">
        <v>133</v>
      </c>
      <c r="F20" s="16" t="s">
        <v>73</v>
      </c>
      <c r="G20" s="17" t="s">
        <v>55</v>
      </c>
      <c r="H20" s="18" t="s">
        <v>148</v>
      </c>
      <c r="I20" s="19"/>
      <c r="J20" s="19"/>
      <c r="M20" s="29"/>
      <c r="N20" s="29"/>
      <c r="O20" s="29"/>
    </row>
    <row r="21" spans="1:15" ht="15">
      <c r="A21" t="s">
        <v>273</v>
      </c>
      <c r="B21" t="s">
        <v>294</v>
      </c>
      <c r="C21" s="14" t="s">
        <v>12</v>
      </c>
      <c r="D21" s="15" t="s">
        <v>170</v>
      </c>
      <c r="E21" s="16" t="s">
        <v>134</v>
      </c>
      <c r="F21" s="16" t="s">
        <v>86</v>
      </c>
      <c r="G21" s="17" t="s">
        <v>56</v>
      </c>
      <c r="H21" s="18" t="s">
        <v>83</v>
      </c>
      <c r="I21" s="19"/>
      <c r="J21" s="19"/>
      <c r="M21" s="31"/>
      <c r="N21" s="31"/>
      <c r="O21" s="31"/>
    </row>
    <row r="22" spans="1:15" ht="15">
      <c r="A22" t="s">
        <v>274</v>
      </c>
      <c r="B22" t="s">
        <v>295</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225</v>
      </c>
      <c r="D27" s="15" t="s">
        <v>224</v>
      </c>
      <c r="E27" s="16"/>
      <c r="F27" s="16"/>
      <c r="G27" s="17" t="s">
        <v>62</v>
      </c>
      <c r="H27" s="18" t="s">
        <v>155</v>
      </c>
      <c r="I27" s="19"/>
      <c r="J27" s="19"/>
      <c r="M27" s="31"/>
      <c r="N27" s="31"/>
      <c r="O27" s="31"/>
    </row>
    <row r="28" spans="3:15" ht="15">
      <c r="C28" s="32" t="s">
        <v>228</v>
      </c>
      <c r="D28" s="15" t="s">
        <v>229</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20"/>
  <legacyDrawing r:id="rId19"/>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A12" sqref="A12"/>
    </sheetView>
  </sheetViews>
  <sheetFormatPr defaultColWidth="9.140625" defaultRowHeight="15"/>
  <cols>
    <col min="1" max="1" width="9.8515625" style="0" bestFit="1" customWidth="1"/>
    <col min="2" max="2" width="35.00390625" style="0" bestFit="1" customWidth="1"/>
  </cols>
  <sheetData>
    <row r="1" spans="1:2" s="100" customFormat="1" ht="15">
      <c r="A1" s="98" t="s">
        <v>337</v>
      </c>
      <c r="B1" s="98" t="s">
        <v>338</v>
      </c>
    </row>
    <row r="2" spans="1:2" ht="15">
      <c r="A2" t="s">
        <v>342</v>
      </c>
      <c r="B2" s="99" t="s">
        <v>340</v>
      </c>
    </row>
    <row r="3" spans="1:2" ht="15">
      <c r="A3" t="s">
        <v>343</v>
      </c>
      <c r="B3" t="str">
        <f>LOWER(Form!B2)</f>
        <v>luisa</v>
      </c>
    </row>
    <row r="4" spans="1:2" ht="15">
      <c r="A4" t="s">
        <v>339</v>
      </c>
      <c r="B4" t="s">
        <v>341</v>
      </c>
    </row>
    <row r="7" ht="15">
      <c r="A7" t="s">
        <v>344</v>
      </c>
    </row>
    <row r="8" ht="15">
      <c r="A8" t="s">
        <v>345</v>
      </c>
    </row>
    <row r="9" ht="15">
      <c r="A9" t="s">
        <v>346</v>
      </c>
    </row>
    <row r="11" ht="15">
      <c r="A11" t="s">
        <v>347</v>
      </c>
    </row>
  </sheetData>
  <sheetProtection sheet="1" objects="1" scenarios="1"/>
  <hyperlinks>
    <hyperlink ref="B2" r:id="rId1" display="http://data.jrc.ec.europa.eu/dataset/"/>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2017-07-27T09:51:58Z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