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es-ud01\D1_BE_SMART_LCA\SharedProjectFiles\WASTERES\DG ESTAT\INCA 2\D8\"/>
    </mc:Choice>
  </mc:AlternateContent>
  <bookViews>
    <workbookView xWindow="0" yWindow="0" windowWidth="28800" windowHeight="12300"/>
  </bookViews>
  <sheets>
    <sheet name="Description" sheetId="23" r:id="rId1"/>
    <sheet name="PP coeff" sheetId="20" r:id="rId2"/>
    <sheet name="P&amp;M coeff" sheetId="21" r:id="rId3"/>
    <sheet name="R&amp;D and Cons coeff" sheetId="22" r:id="rId4"/>
    <sheet name="Edible and Dry coeff" sheetId="30" r:id="rId5"/>
    <sheet name="Schemes" sheetId="24" r:id="rId6"/>
    <sheet name="Sources" sheetId="25" r:id="rId7"/>
    <sheet name="Reference list" sheetId="26" r:id="rId8"/>
  </sheets>
  <definedNames>
    <definedName name="_xlnm._FilterDatabase" localSheetId="2" hidden="1">'P&amp;M coeff'!$A$2:$AN$230</definedName>
    <definedName name="_xlnm._FilterDatabase" localSheetId="1" hidden="1">'PP coeff'!$A$1:$AM$37</definedName>
    <definedName name="_xlnm._FilterDatabase" localSheetId="3" hidden="1">'R&amp;D and Cons coeff'!$A$2:$AN$440</definedName>
    <definedName name="_xlnm._FilterDatabase" localSheetId="6" hidden="1">Sources!$A$2:$AI$856</definedName>
    <definedName name="finland">#REF!</definedName>
    <definedName name="france">#REF!</definedName>
    <definedName name="Livestock_primary">#REF!</definedName>
    <definedName name="swed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4" i="20" l="1"/>
  <c r="M144" i="20"/>
  <c r="N144" i="20"/>
  <c r="O144" i="20"/>
  <c r="P144" i="20"/>
  <c r="Q144" i="20"/>
  <c r="R144" i="20"/>
  <c r="S144" i="20"/>
  <c r="T144" i="20"/>
  <c r="U144" i="20"/>
  <c r="V144" i="20"/>
  <c r="W144" i="20"/>
  <c r="X144" i="20"/>
  <c r="Z144" i="20"/>
  <c r="AA144" i="20"/>
  <c r="AB144" i="20"/>
  <c r="AC144" i="20"/>
  <c r="AD144" i="20"/>
  <c r="AE144" i="20"/>
  <c r="AF144" i="20"/>
  <c r="AG144" i="20"/>
  <c r="AH144" i="20"/>
  <c r="AI144" i="20"/>
  <c r="AJ144" i="20"/>
  <c r="AK144" i="20"/>
  <c r="AL144" i="20"/>
  <c r="AM144" i="20"/>
  <c r="AN144" i="20"/>
  <c r="L145" i="20"/>
  <c r="M145" i="20"/>
  <c r="N145" i="20"/>
  <c r="O145" i="20"/>
  <c r="P145" i="20"/>
  <c r="Q145" i="20"/>
  <c r="R145" i="20"/>
  <c r="S145" i="20"/>
  <c r="T145" i="20"/>
  <c r="U145" i="20"/>
  <c r="V145" i="20"/>
  <c r="W145" i="20"/>
  <c r="X145" i="20"/>
  <c r="Y145" i="20"/>
  <c r="Z145" i="20"/>
  <c r="AA145" i="20"/>
  <c r="AB145" i="20"/>
  <c r="AC145" i="20"/>
  <c r="AD145" i="20"/>
  <c r="AE145" i="20"/>
  <c r="AF145" i="20"/>
  <c r="AG145" i="20"/>
  <c r="AH145" i="20"/>
  <c r="AI145" i="20"/>
  <c r="AJ145" i="20"/>
  <c r="AK145" i="20"/>
  <c r="AL145" i="20"/>
  <c r="AM145" i="20"/>
  <c r="AN145" i="20"/>
  <c r="L146" i="20"/>
  <c r="M146" i="20"/>
  <c r="N146" i="20"/>
  <c r="O146" i="20"/>
  <c r="P146" i="20"/>
  <c r="Q146" i="20"/>
  <c r="R146" i="20"/>
  <c r="S146" i="20"/>
  <c r="T146" i="20"/>
  <c r="U146" i="20"/>
  <c r="V146" i="20"/>
  <c r="W146" i="20"/>
  <c r="X146" i="20"/>
  <c r="Y146" i="20"/>
  <c r="Z146" i="20"/>
  <c r="AA146" i="20"/>
  <c r="AB146" i="20"/>
  <c r="AC146" i="20"/>
  <c r="AD146" i="20"/>
  <c r="AE146" i="20"/>
  <c r="AF146" i="20"/>
  <c r="AG146" i="20"/>
  <c r="AH146" i="20"/>
  <c r="AI146" i="20"/>
  <c r="AJ146" i="20"/>
  <c r="AK146" i="20"/>
  <c r="AL146" i="20"/>
  <c r="AM146" i="20"/>
  <c r="AN146" i="20"/>
  <c r="L147" i="20"/>
  <c r="M147" i="20"/>
  <c r="N147"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AK147" i="20"/>
  <c r="AL147" i="20"/>
  <c r="AM147" i="20"/>
  <c r="AN147" i="20"/>
  <c r="AM143" i="20"/>
  <c r="AN143" i="20"/>
  <c r="W143" i="20"/>
  <c r="X143" i="20"/>
  <c r="Y143" i="20"/>
  <c r="Z143" i="20"/>
  <c r="AA143" i="20"/>
  <c r="AB143" i="20"/>
  <c r="AC143" i="20"/>
  <c r="AD143" i="20"/>
  <c r="AE143" i="20"/>
  <c r="AF143" i="20"/>
  <c r="AG143" i="20"/>
  <c r="AH143" i="20"/>
  <c r="AI143" i="20"/>
  <c r="AJ143" i="20"/>
  <c r="AK143" i="20"/>
  <c r="AL143" i="20"/>
  <c r="M143" i="20"/>
  <c r="N143" i="20"/>
  <c r="O143" i="20"/>
  <c r="P143" i="20"/>
  <c r="Q143" i="20"/>
  <c r="R143" i="20"/>
  <c r="S143" i="20"/>
  <c r="T143" i="20"/>
  <c r="V143" i="20"/>
  <c r="L143" i="20"/>
  <c r="K164" i="20"/>
  <c r="A164" i="20"/>
  <c r="K163" i="20"/>
  <c r="A163" i="20"/>
  <c r="K165" i="20"/>
  <c r="A165" i="20"/>
  <c r="K166" i="20"/>
  <c r="A166" i="20"/>
  <c r="K158" i="20"/>
  <c r="A158" i="20"/>
  <c r="K159" i="20"/>
  <c r="A159" i="20"/>
  <c r="K160" i="20"/>
  <c r="A160" i="20"/>
  <c r="K161" i="20"/>
  <c r="A161" i="20"/>
  <c r="A143" i="20"/>
  <c r="K150" i="20"/>
  <c r="A150" i="20"/>
  <c r="K149" i="20"/>
  <c r="A149" i="20"/>
  <c r="K148" i="20"/>
  <c r="U143" i="20" s="1"/>
  <c r="A148" i="20"/>
  <c r="K151" i="20"/>
  <c r="A151" i="20"/>
  <c r="K154" i="20"/>
  <c r="A154" i="20"/>
  <c r="K153" i="20"/>
  <c r="A153" i="20"/>
  <c r="K155" i="20"/>
  <c r="A155" i="20"/>
  <c r="K156" i="20"/>
  <c r="A156" i="20"/>
  <c r="A146" i="20"/>
  <c r="A145" i="20"/>
  <c r="A144" i="20"/>
  <c r="K121" i="21"/>
  <c r="A121" i="21"/>
  <c r="K120" i="21"/>
  <c r="A120" i="21"/>
  <c r="K119" i="21"/>
  <c r="A119" i="21"/>
  <c r="K118" i="21"/>
  <c r="A118" i="21"/>
  <c r="Y144" i="20" l="1"/>
  <c r="H193" i="30"/>
  <c r="H173" i="30"/>
  <c r="H109" i="30"/>
  <c r="F109" i="30"/>
  <c r="H55" i="30"/>
  <c r="K155" i="21" l="1"/>
  <c r="K156" i="21"/>
  <c r="K157" i="21"/>
  <c r="K158" i="21"/>
  <c r="K163" i="21"/>
  <c r="K164" i="21"/>
  <c r="A158" i="21"/>
  <c r="A157" i="21"/>
  <c r="A156" i="21"/>
  <c r="A155" i="21"/>
  <c r="A164" i="21"/>
  <c r="A163" i="21"/>
  <c r="AN400" i="22" l="1"/>
  <c r="K281" i="22"/>
  <c r="A281" i="22"/>
  <c r="K274" i="22"/>
  <c r="A274" i="22"/>
  <c r="M128" i="20"/>
  <c r="N128" i="20"/>
  <c r="O128" i="20"/>
  <c r="P128" i="20"/>
  <c r="Q128" i="20"/>
  <c r="R128" i="20"/>
  <c r="S128" i="20"/>
  <c r="U128" i="20"/>
  <c r="W128" i="20"/>
  <c r="X128" i="20"/>
  <c r="Z128" i="20"/>
  <c r="AA128" i="20"/>
  <c r="AB128" i="20"/>
  <c r="AC128" i="20"/>
  <c r="AD128" i="20"/>
  <c r="AE128" i="20"/>
  <c r="AF128" i="20"/>
  <c r="AG128" i="20"/>
  <c r="AH128" i="20"/>
  <c r="AI128" i="20"/>
  <c r="AJ128" i="20"/>
  <c r="AK128" i="20"/>
  <c r="AL128" i="20"/>
  <c r="AM128" i="20"/>
  <c r="AN128" i="20"/>
  <c r="M129" i="20"/>
  <c r="N129" i="20"/>
  <c r="O129" i="20"/>
  <c r="P129" i="20"/>
  <c r="Q129" i="20"/>
  <c r="R129" i="20"/>
  <c r="S129" i="20"/>
  <c r="U129" i="20"/>
  <c r="W129" i="20"/>
  <c r="X129" i="20"/>
  <c r="Z129" i="20"/>
  <c r="AA129" i="20"/>
  <c r="AB129" i="20"/>
  <c r="AC129" i="20"/>
  <c r="AD129" i="20"/>
  <c r="AE129" i="20"/>
  <c r="AF129" i="20"/>
  <c r="AG129" i="20"/>
  <c r="AH129" i="20"/>
  <c r="AI129" i="20"/>
  <c r="AJ129" i="20"/>
  <c r="AK129" i="20"/>
  <c r="AL129" i="20"/>
  <c r="AM129" i="20"/>
  <c r="AN129" i="20"/>
  <c r="K136" i="20"/>
  <c r="Y128" i="20" s="1"/>
  <c r="A136" i="20"/>
  <c r="K134" i="20"/>
  <c r="A134" i="20"/>
  <c r="K132" i="20"/>
  <c r="A132" i="20"/>
  <c r="K130" i="20"/>
  <c r="A130" i="20"/>
  <c r="A128" i="20"/>
  <c r="K224" i="22"/>
  <c r="A224" i="22"/>
  <c r="K221" i="22"/>
  <c r="A221" i="22"/>
  <c r="K218" i="22"/>
  <c r="A218" i="22"/>
  <c r="K215" i="22"/>
  <c r="A215" i="22"/>
  <c r="K212" i="22"/>
  <c r="A212" i="22"/>
  <c r="K209" i="22"/>
  <c r="A209" i="22"/>
  <c r="K206" i="22"/>
  <c r="A206" i="22"/>
  <c r="L128" i="20" l="1"/>
  <c r="K128" i="20"/>
  <c r="T128" i="20"/>
  <c r="V128" i="20"/>
  <c r="M3" i="20"/>
  <c r="N3" i="20"/>
  <c r="O3" i="20"/>
  <c r="P3" i="20"/>
  <c r="Q3" i="20"/>
  <c r="R3" i="20"/>
  <c r="S3" i="20"/>
  <c r="T3" i="20"/>
  <c r="U3" i="20"/>
  <c r="V3" i="20"/>
  <c r="W3" i="20"/>
  <c r="X3" i="20"/>
  <c r="Y3" i="20"/>
  <c r="Z3" i="20"/>
  <c r="AA3" i="20"/>
  <c r="AB3" i="20"/>
  <c r="AC3" i="20"/>
  <c r="AD3" i="20"/>
  <c r="AE3" i="20"/>
  <c r="AF3" i="20"/>
  <c r="AG3" i="20"/>
  <c r="AH3" i="20"/>
  <c r="AI3" i="20"/>
  <c r="AJ3" i="20"/>
  <c r="AK3" i="20"/>
  <c r="AL3" i="20"/>
  <c r="AM3" i="20"/>
  <c r="AN3" i="20"/>
  <c r="M4" i="20"/>
  <c r="N4" i="20"/>
  <c r="O4" i="20"/>
  <c r="P4" i="20"/>
  <c r="Q4" i="20"/>
  <c r="R4" i="20"/>
  <c r="S4" i="20"/>
  <c r="T4" i="20"/>
  <c r="U4" i="20"/>
  <c r="V4" i="20"/>
  <c r="W4" i="20"/>
  <c r="X4" i="20"/>
  <c r="Z4" i="20"/>
  <c r="AA4" i="20"/>
  <c r="AB4" i="20"/>
  <c r="AC4" i="20"/>
  <c r="AD4" i="20"/>
  <c r="AE4" i="20"/>
  <c r="AF4" i="20"/>
  <c r="AG4" i="20"/>
  <c r="AH4" i="20"/>
  <c r="AI4" i="20"/>
  <c r="AJ4" i="20"/>
  <c r="AK4" i="20"/>
  <c r="AL4" i="20"/>
  <c r="AM4" i="20"/>
  <c r="AN4" i="20"/>
  <c r="M5" i="20"/>
  <c r="N5" i="20"/>
  <c r="O5" i="20"/>
  <c r="P5" i="20"/>
  <c r="Q5" i="20"/>
  <c r="R5" i="20"/>
  <c r="S5" i="20"/>
  <c r="T5" i="20"/>
  <c r="U5" i="20"/>
  <c r="V5" i="20"/>
  <c r="W5" i="20"/>
  <c r="X5" i="20"/>
  <c r="Y5" i="20"/>
  <c r="Z5" i="20"/>
  <c r="AA5" i="20"/>
  <c r="AB5" i="20"/>
  <c r="AC5" i="20"/>
  <c r="AD5" i="20"/>
  <c r="AE5" i="20"/>
  <c r="AF5" i="20"/>
  <c r="AG5" i="20"/>
  <c r="AH5" i="20"/>
  <c r="AI5" i="20"/>
  <c r="AJ5" i="20"/>
  <c r="AK5" i="20"/>
  <c r="AL5" i="20"/>
  <c r="AM5" i="20"/>
  <c r="AN5" i="20"/>
  <c r="M6" i="20"/>
  <c r="N6" i="20"/>
  <c r="O6" i="20"/>
  <c r="P6" i="20"/>
  <c r="Q6" i="20"/>
  <c r="R6" i="20"/>
  <c r="S6" i="20"/>
  <c r="T6" i="20"/>
  <c r="U6" i="20"/>
  <c r="V6" i="20"/>
  <c r="W6" i="20"/>
  <c r="X6" i="20"/>
  <c r="Y6" i="20"/>
  <c r="Z6" i="20"/>
  <c r="AA6" i="20"/>
  <c r="AB6" i="20"/>
  <c r="AC6" i="20"/>
  <c r="AD6" i="20"/>
  <c r="AE6" i="20"/>
  <c r="AF6" i="20"/>
  <c r="AG6" i="20"/>
  <c r="AH6" i="20"/>
  <c r="AI6" i="20"/>
  <c r="AJ6" i="20"/>
  <c r="AK6" i="20"/>
  <c r="AL6" i="20"/>
  <c r="AM6" i="20"/>
  <c r="AN6" i="20"/>
  <c r="M7" i="20"/>
  <c r="N7" i="20"/>
  <c r="O7" i="20"/>
  <c r="P7" i="20"/>
  <c r="Q7" i="20"/>
  <c r="R7" i="20"/>
  <c r="S7" i="20"/>
  <c r="T7" i="20"/>
  <c r="U7" i="20"/>
  <c r="V7" i="20"/>
  <c r="W7" i="20"/>
  <c r="X7" i="20"/>
  <c r="Y7" i="20"/>
  <c r="Z7" i="20"/>
  <c r="AA7" i="20"/>
  <c r="AB7" i="20"/>
  <c r="AC7" i="20"/>
  <c r="AD7" i="20"/>
  <c r="AE7" i="20"/>
  <c r="AF7" i="20"/>
  <c r="AG7" i="20"/>
  <c r="AH7" i="20"/>
  <c r="AI7" i="20"/>
  <c r="AJ7" i="20"/>
  <c r="AK7" i="20"/>
  <c r="AL7" i="20"/>
  <c r="AM7" i="20"/>
  <c r="AN7" i="20"/>
  <c r="M8" i="20"/>
  <c r="N8" i="20"/>
  <c r="O8" i="20"/>
  <c r="P8" i="20"/>
  <c r="Q8" i="20"/>
  <c r="R8" i="20"/>
  <c r="S8" i="20"/>
  <c r="T8" i="20"/>
  <c r="U8" i="20"/>
  <c r="V8" i="20"/>
  <c r="W8" i="20"/>
  <c r="X8" i="20"/>
  <c r="Y8" i="20"/>
  <c r="Z8" i="20"/>
  <c r="AA8" i="20"/>
  <c r="AB8" i="20"/>
  <c r="AC8" i="20"/>
  <c r="AD8" i="20"/>
  <c r="AE8" i="20"/>
  <c r="AF8" i="20"/>
  <c r="AG8" i="20"/>
  <c r="AH8" i="20"/>
  <c r="AI8" i="20"/>
  <c r="AJ8" i="20"/>
  <c r="AK8" i="20"/>
  <c r="AL8" i="20"/>
  <c r="AM8" i="20"/>
  <c r="AN8"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L7" i="20"/>
  <c r="L3" i="20"/>
  <c r="L4" i="20"/>
  <c r="L5" i="20"/>
  <c r="L6" i="20"/>
  <c r="L8" i="20"/>
  <c r="L9" i="20"/>
  <c r="M38" i="20"/>
  <c r="N38" i="20"/>
  <c r="O38" i="20"/>
  <c r="P38" i="20"/>
  <c r="Q38" i="20"/>
  <c r="R38" i="20"/>
  <c r="S38" i="20"/>
  <c r="T38" i="20"/>
  <c r="U38" i="20"/>
  <c r="V38" i="20"/>
  <c r="W38" i="20"/>
  <c r="X38" i="20"/>
  <c r="Z38" i="20"/>
  <c r="AA38" i="20"/>
  <c r="AB38" i="20"/>
  <c r="AC38" i="20"/>
  <c r="AD38" i="20"/>
  <c r="AE38" i="20"/>
  <c r="AF38" i="20"/>
  <c r="AG38" i="20"/>
  <c r="AH38" i="20"/>
  <c r="AI38" i="20"/>
  <c r="AJ38" i="20"/>
  <c r="AK38" i="20"/>
  <c r="AL38" i="20"/>
  <c r="AM38" i="20"/>
  <c r="AN38"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M42" i="20"/>
  <c r="N42" i="20"/>
  <c r="O42" i="20"/>
  <c r="P42" i="20"/>
  <c r="Q42" i="20"/>
  <c r="R42" i="20"/>
  <c r="S42" i="20"/>
  <c r="U42" i="20"/>
  <c r="V42" i="20"/>
  <c r="W42" i="20"/>
  <c r="X42" i="20"/>
  <c r="Z42" i="20"/>
  <c r="AA42" i="20"/>
  <c r="AB42" i="20"/>
  <c r="AC42" i="20"/>
  <c r="AD42" i="20"/>
  <c r="AE42" i="20"/>
  <c r="AF42" i="20"/>
  <c r="AG42" i="20"/>
  <c r="AH42" i="20"/>
  <c r="AI42" i="20"/>
  <c r="AJ42" i="20"/>
  <c r="AK42" i="20"/>
  <c r="AL42" i="20"/>
  <c r="AM42" i="20"/>
  <c r="AN42"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L47" i="20"/>
  <c r="L39" i="20"/>
  <c r="L40" i="20"/>
  <c r="L41" i="20"/>
  <c r="L42" i="20"/>
  <c r="L43" i="20"/>
  <c r="L44" i="20"/>
  <c r="L45" i="20"/>
  <c r="L46" i="20"/>
  <c r="L48" i="20"/>
  <c r="L49" i="20"/>
  <c r="L38" i="20"/>
  <c r="M98" i="20"/>
  <c r="N98" i="20"/>
  <c r="O98" i="20"/>
  <c r="P98" i="20"/>
  <c r="Q98" i="20"/>
  <c r="R98" i="20"/>
  <c r="S98" i="20"/>
  <c r="T98" i="20"/>
  <c r="U98" i="20"/>
  <c r="V98" i="20"/>
  <c r="W98" i="20"/>
  <c r="X98" i="20"/>
  <c r="Z98" i="20"/>
  <c r="AA98" i="20"/>
  <c r="AB98" i="20"/>
  <c r="AC98" i="20"/>
  <c r="AD98" i="20"/>
  <c r="AE98" i="20"/>
  <c r="AF98" i="20"/>
  <c r="AG98" i="20"/>
  <c r="AH98" i="20"/>
  <c r="AI98" i="20"/>
  <c r="AJ98" i="20"/>
  <c r="AK98" i="20"/>
  <c r="AL98" i="20"/>
  <c r="AM98" i="20"/>
  <c r="AN98"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AK99" i="20"/>
  <c r="AL99" i="20"/>
  <c r="AM99" i="20"/>
  <c r="AN99" i="20"/>
  <c r="M100" i="20"/>
  <c r="N100" i="20"/>
  <c r="O100" i="20"/>
  <c r="P100" i="20"/>
  <c r="Q100" i="20"/>
  <c r="R100" i="20"/>
  <c r="S100" i="20"/>
  <c r="T100" i="20"/>
  <c r="U100" i="20"/>
  <c r="V100" i="20"/>
  <c r="W100" i="20"/>
  <c r="X100" i="20"/>
  <c r="Z100" i="20"/>
  <c r="AA100" i="20"/>
  <c r="AB100" i="20"/>
  <c r="AC100" i="20"/>
  <c r="AD100" i="20"/>
  <c r="AE100" i="20"/>
  <c r="AF100" i="20"/>
  <c r="AG100" i="20"/>
  <c r="AH100" i="20"/>
  <c r="AI100" i="20"/>
  <c r="AJ100" i="20"/>
  <c r="AK100" i="20"/>
  <c r="AL100" i="20"/>
  <c r="AM100" i="20"/>
  <c r="AN100"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AK101" i="20"/>
  <c r="AL101" i="20"/>
  <c r="AM101" i="20"/>
  <c r="AN101"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AK102" i="20"/>
  <c r="AL102" i="20"/>
  <c r="AM102" i="20"/>
  <c r="AN102"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AK103" i="20"/>
  <c r="AL103" i="20"/>
  <c r="AM103" i="20"/>
  <c r="AN103" i="20"/>
  <c r="L102" i="20"/>
  <c r="L99" i="20"/>
  <c r="L100" i="20"/>
  <c r="L101" i="20"/>
  <c r="L103" i="20"/>
  <c r="L98" i="20"/>
  <c r="M138" i="20"/>
  <c r="N138" i="20"/>
  <c r="O138" i="20"/>
  <c r="P138" i="20"/>
  <c r="Q138" i="20"/>
  <c r="R138" i="20"/>
  <c r="S138" i="20"/>
  <c r="T138" i="20"/>
  <c r="U138" i="20"/>
  <c r="V138" i="20"/>
  <c r="W138" i="20"/>
  <c r="X138" i="20"/>
  <c r="Y138" i="20"/>
  <c r="Z138" i="20"/>
  <c r="AA138" i="20"/>
  <c r="AB138" i="20"/>
  <c r="AC138" i="20"/>
  <c r="AD138" i="20"/>
  <c r="AE138" i="20"/>
  <c r="AF138" i="20"/>
  <c r="AG138" i="20"/>
  <c r="AH138" i="20"/>
  <c r="AI138" i="20"/>
  <c r="AJ138" i="20"/>
  <c r="AK138" i="20"/>
  <c r="AL138" i="20"/>
  <c r="AM138" i="20"/>
  <c r="AN138" i="20"/>
  <c r="L138" i="20"/>
  <c r="AN174" i="20"/>
  <c r="AM174" i="20"/>
  <c r="AL174" i="20"/>
  <c r="AK174" i="20"/>
  <c r="AJ174" i="20"/>
  <c r="AI174" i="20"/>
  <c r="AH174" i="20"/>
  <c r="AG174" i="20"/>
  <c r="AF174" i="20"/>
  <c r="AE174" i="20"/>
  <c r="AD174" i="20"/>
  <c r="AC174" i="20"/>
  <c r="AB174" i="20"/>
  <c r="AA174" i="20"/>
  <c r="Z174" i="20"/>
  <c r="Y174" i="20"/>
  <c r="X174" i="20"/>
  <c r="W174" i="20"/>
  <c r="V175" i="20"/>
  <c r="V174" i="20"/>
  <c r="W173" i="20"/>
  <c r="X173" i="20"/>
  <c r="Y173" i="20"/>
  <c r="Z173" i="20"/>
  <c r="AA173" i="20"/>
  <c r="AB173" i="20"/>
  <c r="AC173" i="20"/>
  <c r="AD173" i="20"/>
  <c r="AE173" i="20"/>
  <c r="AF173" i="20"/>
  <c r="AG173" i="20"/>
  <c r="AH173" i="20"/>
  <c r="AI173" i="20"/>
  <c r="AJ173" i="20"/>
  <c r="AK173" i="20"/>
  <c r="AL173" i="20"/>
  <c r="AM173" i="20"/>
  <c r="AN173" i="20"/>
  <c r="W175" i="20"/>
  <c r="X175" i="20"/>
  <c r="Y175" i="20"/>
  <c r="Z175" i="20"/>
  <c r="AA175" i="20"/>
  <c r="AB175" i="20"/>
  <c r="AC175" i="20"/>
  <c r="AD175" i="20"/>
  <c r="AE175" i="20"/>
  <c r="AF175" i="20"/>
  <c r="AG175" i="20"/>
  <c r="AH175" i="20"/>
  <c r="AI175" i="20"/>
  <c r="AJ175" i="20"/>
  <c r="AK175" i="20"/>
  <c r="AL175" i="20"/>
  <c r="AM175" i="20"/>
  <c r="AN175" i="20"/>
  <c r="W176" i="20"/>
  <c r="X176" i="20"/>
  <c r="Y176" i="20"/>
  <c r="Z176" i="20"/>
  <c r="AA176" i="20"/>
  <c r="AB176" i="20"/>
  <c r="AC176" i="20"/>
  <c r="AD176" i="20"/>
  <c r="AE176" i="20"/>
  <c r="AF176" i="20"/>
  <c r="AG176" i="20"/>
  <c r="AH176" i="20"/>
  <c r="AI176" i="20"/>
  <c r="AJ176" i="20"/>
  <c r="AK176" i="20"/>
  <c r="AL176" i="20"/>
  <c r="AM176" i="20"/>
  <c r="AN176" i="20"/>
  <c r="M173" i="20"/>
  <c r="N173" i="20"/>
  <c r="O173" i="20"/>
  <c r="P173" i="20"/>
  <c r="Q173" i="20"/>
  <c r="R173" i="20"/>
  <c r="S173" i="20"/>
  <c r="T173" i="20"/>
  <c r="U173" i="20"/>
  <c r="V173" i="20"/>
  <c r="M174" i="20"/>
  <c r="N174" i="20"/>
  <c r="O174" i="20"/>
  <c r="P174" i="20"/>
  <c r="Q174" i="20"/>
  <c r="R174" i="20"/>
  <c r="S174" i="20"/>
  <c r="T174" i="20"/>
  <c r="U174" i="20"/>
  <c r="M175" i="20"/>
  <c r="N175" i="20"/>
  <c r="O175" i="20"/>
  <c r="P175" i="20"/>
  <c r="Q175" i="20"/>
  <c r="R175" i="20"/>
  <c r="S175" i="20"/>
  <c r="T175" i="20"/>
  <c r="U175" i="20"/>
  <c r="M176" i="20"/>
  <c r="N176" i="20"/>
  <c r="O176" i="20"/>
  <c r="P176" i="20"/>
  <c r="Q176" i="20"/>
  <c r="R176" i="20"/>
  <c r="S176" i="20"/>
  <c r="T176" i="20"/>
  <c r="U176" i="20"/>
  <c r="V176" i="20"/>
  <c r="L175" i="20"/>
  <c r="L174" i="20"/>
  <c r="L176" i="20"/>
  <c r="L173" i="20"/>
  <c r="B174" i="20"/>
  <c r="A174" i="20"/>
  <c r="B173" i="20"/>
  <c r="A173" i="20"/>
  <c r="B175" i="20"/>
  <c r="A175" i="20"/>
  <c r="A176" i="20"/>
  <c r="B176" i="20"/>
  <c r="M185" i="20"/>
  <c r="N185" i="20"/>
  <c r="O185" i="20"/>
  <c r="P185" i="20"/>
  <c r="Q185" i="20"/>
  <c r="R185" i="20"/>
  <c r="S185" i="20"/>
  <c r="T185" i="20"/>
  <c r="U185" i="20"/>
  <c r="V185" i="20"/>
  <c r="W185" i="20"/>
  <c r="X185" i="20"/>
  <c r="Y185" i="20"/>
  <c r="Z185" i="20"/>
  <c r="AA185" i="20"/>
  <c r="AB185" i="20"/>
  <c r="AC185" i="20"/>
  <c r="AD185" i="20"/>
  <c r="AE185" i="20"/>
  <c r="AF185" i="20"/>
  <c r="AG185" i="20"/>
  <c r="AH185" i="20"/>
  <c r="AI185" i="20"/>
  <c r="AJ185" i="20"/>
  <c r="AK185" i="20"/>
  <c r="AL185" i="20"/>
  <c r="AM185" i="20"/>
  <c r="AN185" i="20"/>
  <c r="L185" i="20"/>
  <c r="L186" i="20"/>
  <c r="Z186" i="20"/>
  <c r="AA186" i="20"/>
  <c r="AB186" i="20"/>
  <c r="AC186" i="20"/>
  <c r="AD186" i="20"/>
  <c r="AE186" i="20"/>
  <c r="AF186" i="20"/>
  <c r="AG186" i="20"/>
  <c r="AH186" i="20"/>
  <c r="AI186" i="20"/>
  <c r="AJ186" i="20"/>
  <c r="AK186" i="20"/>
  <c r="AL186" i="20"/>
  <c r="AM186" i="20"/>
  <c r="AN186" i="20"/>
  <c r="AO186" i="20"/>
  <c r="M186" i="20"/>
  <c r="N186" i="20"/>
  <c r="O186" i="20"/>
  <c r="P186" i="20"/>
  <c r="Q186" i="20"/>
  <c r="R186" i="20"/>
  <c r="S186" i="20"/>
  <c r="T186" i="20"/>
  <c r="V186" i="20"/>
  <c r="W186" i="20"/>
  <c r="X186" i="20"/>
  <c r="P197" i="20"/>
  <c r="W197" i="20"/>
  <c r="X197" i="20"/>
  <c r="Z197" i="20"/>
  <c r="AA197" i="20"/>
  <c r="AB197" i="20"/>
  <c r="AC197" i="20"/>
  <c r="AD197" i="20"/>
  <c r="AE197" i="20"/>
  <c r="AF197" i="20"/>
  <c r="AG197" i="20"/>
  <c r="AH197" i="20"/>
  <c r="AI197" i="20"/>
  <c r="AJ197" i="20"/>
  <c r="AK197" i="20"/>
  <c r="AM197" i="20"/>
  <c r="AN197" i="20"/>
  <c r="M197" i="20"/>
  <c r="N197" i="20"/>
  <c r="O197" i="20"/>
  <c r="Q197" i="20"/>
  <c r="R197" i="20"/>
  <c r="S197" i="20"/>
  <c r="T197" i="20"/>
  <c r="V197" i="20"/>
  <c r="L197" i="20"/>
  <c r="L201" i="20"/>
  <c r="M201" i="20"/>
  <c r="N201" i="20"/>
  <c r="AN201" i="20"/>
  <c r="AD201" i="20"/>
  <c r="AE201" i="20"/>
  <c r="AF201" i="20"/>
  <c r="AG201" i="20"/>
  <c r="AH201" i="20"/>
  <c r="AI201" i="20"/>
  <c r="AJ201" i="20"/>
  <c r="AK201" i="20"/>
  <c r="AL201" i="20"/>
  <c r="AM201" i="20"/>
  <c r="W201" i="20"/>
  <c r="X201" i="20"/>
  <c r="Z201" i="20"/>
  <c r="AA201" i="20"/>
  <c r="AB201" i="20"/>
  <c r="AC201" i="20"/>
  <c r="P201" i="20"/>
  <c r="Q201" i="20"/>
  <c r="R201" i="20"/>
  <c r="S201" i="20"/>
  <c r="T201" i="20"/>
  <c r="V201" i="20"/>
  <c r="O201" i="20"/>
  <c r="K192" i="20"/>
  <c r="K188" i="20"/>
  <c r="Y186" i="20" s="1"/>
  <c r="B188" i="20"/>
  <c r="A188" i="20"/>
  <c r="K202" i="20"/>
  <c r="Y201" i="20" s="1"/>
  <c r="B202" i="20"/>
  <c r="A202" i="20"/>
  <c r="K177" i="20" l="1"/>
  <c r="K173" i="20" s="1"/>
  <c r="B177" i="20"/>
  <c r="A177" i="20"/>
  <c r="K178" i="20"/>
  <c r="K174" i="20" s="1"/>
  <c r="B178" i="20"/>
  <c r="A178" i="20"/>
  <c r="K179" i="20"/>
  <c r="K175" i="20" s="1"/>
  <c r="B179" i="20"/>
  <c r="A179" i="20"/>
  <c r="K199" i="20"/>
  <c r="B199" i="20"/>
  <c r="A199" i="20"/>
  <c r="K141" i="22"/>
  <c r="K121" i="22"/>
  <c r="K101" i="22"/>
  <c r="K81" i="22"/>
  <c r="K61" i="22"/>
  <c r="K41" i="22"/>
  <c r="K21" i="22"/>
  <c r="A141" i="22"/>
  <c r="A121" i="22"/>
  <c r="A101" i="22"/>
  <c r="A81" i="22"/>
  <c r="A61" i="22"/>
  <c r="A41" i="22"/>
  <c r="A21" i="22"/>
  <c r="K200" i="22" l="1"/>
  <c r="K199" i="22"/>
  <c r="K201" i="22"/>
  <c r="K203" i="22"/>
  <c r="K202" i="22"/>
  <c r="K191" i="22"/>
  <c r="K190" i="22"/>
  <c r="K192" i="22"/>
  <c r="K194" i="22"/>
  <c r="K193" i="22"/>
  <c r="K182" i="22"/>
  <c r="K181" i="22"/>
  <c r="K183" i="22"/>
  <c r="K185" i="22"/>
  <c r="K184" i="22"/>
  <c r="K173" i="22"/>
  <c r="K172" i="22"/>
  <c r="K174" i="22"/>
  <c r="K176" i="22"/>
  <c r="K175" i="22"/>
  <c r="K164" i="22"/>
  <c r="K163" i="22"/>
  <c r="K165" i="22"/>
  <c r="K167" i="22"/>
  <c r="K166" i="22"/>
  <c r="K155" i="22"/>
  <c r="K154" i="22"/>
  <c r="K156" i="22"/>
  <c r="K157" i="22"/>
  <c r="K158" i="22"/>
  <c r="K161" i="22"/>
  <c r="K151" i="22"/>
  <c r="K143" i="22"/>
  <c r="K146" i="22"/>
  <c r="K145" i="22"/>
  <c r="K147" i="22"/>
  <c r="K133" i="22"/>
  <c r="K132" i="22"/>
  <c r="K131" i="22"/>
  <c r="K130" i="22"/>
  <c r="K124" i="22"/>
  <c r="K123" i="22"/>
  <c r="K126" i="22"/>
  <c r="K125" i="22"/>
  <c r="K127" i="22"/>
  <c r="K142" i="22"/>
  <c r="K113" i="22"/>
  <c r="K112" i="22"/>
  <c r="K111" i="22"/>
  <c r="K110" i="22"/>
  <c r="K104" i="22"/>
  <c r="K103" i="22"/>
  <c r="K106" i="22"/>
  <c r="K105" i="22"/>
  <c r="K107" i="22"/>
  <c r="K93" i="22"/>
  <c r="K92" i="22"/>
  <c r="K91" i="22"/>
  <c r="K90" i="22"/>
  <c r="K84" i="22"/>
  <c r="K83" i="22"/>
  <c r="K86" i="22"/>
  <c r="K85" i="22"/>
  <c r="K87" i="22"/>
  <c r="K67" i="22"/>
  <c r="K66" i="22"/>
  <c r="K65" i="22"/>
  <c r="K64" i="22"/>
  <c r="K63" i="22"/>
  <c r="K68" i="22"/>
  <c r="K71" i="22"/>
  <c r="K70" i="22"/>
  <c r="K72" i="22"/>
  <c r="K48" i="22"/>
  <c r="K46" i="22"/>
  <c r="K45" i="22"/>
  <c r="K44" i="22"/>
  <c r="K43" i="22"/>
  <c r="K47" i="22"/>
  <c r="K51" i="22"/>
  <c r="K50" i="22"/>
  <c r="K52" i="22"/>
  <c r="K27" i="22"/>
  <c r="K26" i="22"/>
  <c r="K25" i="22"/>
  <c r="K24" i="22"/>
  <c r="K23" i="22"/>
  <c r="K30" i="22"/>
  <c r="K31" i="22"/>
  <c r="K28" i="22"/>
  <c r="K32" i="22"/>
  <c r="K9" i="22"/>
  <c r="K7" i="22"/>
  <c r="K6" i="22"/>
  <c r="K5" i="22"/>
  <c r="K4" i="22"/>
  <c r="K3" i="22"/>
  <c r="K11" i="22"/>
  <c r="K13" i="22"/>
  <c r="K12" i="22"/>
  <c r="K8" i="22"/>
  <c r="K10" i="22"/>
  <c r="K93" i="21"/>
  <c r="A93" i="21"/>
  <c r="K92" i="21"/>
  <c r="A92" i="21"/>
  <c r="K94" i="21"/>
  <c r="A94" i="21"/>
  <c r="K95" i="21"/>
  <c r="A95" i="21"/>
  <c r="K90" i="21"/>
  <c r="A90" i="21"/>
  <c r="K87" i="21"/>
  <c r="A87" i="21"/>
  <c r="K86" i="21"/>
  <c r="A86" i="21"/>
  <c r="K88" i="21"/>
  <c r="A88" i="21"/>
  <c r="K89" i="21"/>
  <c r="A89" i="21"/>
  <c r="K84" i="21"/>
  <c r="A84" i="21"/>
  <c r="K81" i="21"/>
  <c r="A81" i="21"/>
  <c r="K80" i="21"/>
  <c r="A80" i="21"/>
  <c r="K82" i="21"/>
  <c r="A82" i="21"/>
  <c r="K83" i="21"/>
  <c r="A83" i="21"/>
  <c r="K78" i="21"/>
  <c r="A78" i="21"/>
  <c r="K75" i="21"/>
  <c r="A75" i="21"/>
  <c r="K74" i="21"/>
  <c r="A74" i="21"/>
  <c r="K76" i="21"/>
  <c r="A76" i="21"/>
  <c r="K77" i="21"/>
  <c r="A77" i="21"/>
  <c r="K72" i="21"/>
  <c r="A72" i="21"/>
  <c r="K39" i="21"/>
  <c r="A39" i="21"/>
  <c r="K38" i="21"/>
  <c r="A38" i="21"/>
  <c r="K46" i="21"/>
  <c r="A46" i="21"/>
  <c r="K45" i="21"/>
  <c r="A45" i="21"/>
  <c r="K44" i="21"/>
  <c r="A44" i="21"/>
  <c r="K43" i="21"/>
  <c r="A43" i="21"/>
  <c r="K37" i="21"/>
  <c r="A37" i="21"/>
  <c r="K36" i="21"/>
  <c r="A36" i="21"/>
  <c r="K40" i="21"/>
  <c r="A40" i="21"/>
  <c r="K41" i="21"/>
  <c r="A41" i="21"/>
  <c r="K26" i="21"/>
  <c r="A26" i="21"/>
  <c r="K25" i="21"/>
  <c r="A25" i="21"/>
  <c r="A27" i="21"/>
  <c r="K27" i="21"/>
  <c r="A28" i="21"/>
  <c r="K28" i="21"/>
  <c r="K35" i="21"/>
  <c r="A35" i="21"/>
  <c r="K34" i="21"/>
  <c r="A34" i="21"/>
  <c r="K33" i="21"/>
  <c r="A33" i="21"/>
  <c r="K32" i="21"/>
  <c r="A32" i="21"/>
  <c r="K29" i="21"/>
  <c r="A29" i="21"/>
  <c r="K30" i="21"/>
  <c r="A30" i="21"/>
  <c r="K24" i="21"/>
  <c r="A24" i="21"/>
  <c r="K23" i="21"/>
  <c r="A23" i="21"/>
  <c r="K22" i="21"/>
  <c r="A22" i="21"/>
  <c r="K21" i="21"/>
  <c r="A21" i="21"/>
  <c r="K15" i="21"/>
  <c r="A15" i="21"/>
  <c r="K14" i="21"/>
  <c r="A14" i="21"/>
  <c r="K17" i="21"/>
  <c r="A17" i="21"/>
  <c r="K16" i="21"/>
  <c r="A16" i="21"/>
  <c r="K18" i="21"/>
  <c r="A18" i="21"/>
  <c r="K19" i="21"/>
  <c r="A19" i="21"/>
  <c r="K13" i="21"/>
  <c r="A13" i="21"/>
  <c r="K12" i="21"/>
  <c r="A12" i="21"/>
  <c r="K11" i="21"/>
  <c r="A11" i="21"/>
  <c r="K10" i="21"/>
  <c r="A10" i="21"/>
  <c r="K5" i="21"/>
  <c r="A5" i="21"/>
  <c r="K4" i="21"/>
  <c r="A4" i="21"/>
  <c r="K3" i="21"/>
  <c r="A3" i="21"/>
  <c r="A6" i="21"/>
  <c r="K6" i="21"/>
  <c r="A7" i="21"/>
  <c r="K7" i="21"/>
  <c r="A8" i="21"/>
  <c r="K8" i="21"/>
  <c r="K428" i="22"/>
  <c r="K429" i="22"/>
  <c r="K439" i="22"/>
  <c r="K436" i="22"/>
  <c r="K94" i="22"/>
  <c r="K95" i="22"/>
  <c r="K96" i="22"/>
  <c r="K97" i="22"/>
  <c r="K98" i="22"/>
  <c r="K99" i="22"/>
  <c r="K108" i="22"/>
  <c r="K122" i="22"/>
  <c r="K109" i="22"/>
  <c r="K120" i="22"/>
  <c r="K114" i="22"/>
  <c r="K115" i="22"/>
  <c r="K116" i="22"/>
  <c r="K117" i="22"/>
  <c r="K118" i="22"/>
  <c r="K119" i="22"/>
  <c r="K128" i="22"/>
  <c r="K129" i="22"/>
  <c r="K140" i="22"/>
  <c r="K134" i="22"/>
  <c r="K135" i="22"/>
  <c r="K136" i="22"/>
  <c r="K137" i="22"/>
  <c r="K138" i="22"/>
  <c r="K139" i="22"/>
  <c r="K148" i="22"/>
  <c r="K149" i="22"/>
  <c r="K144" i="22"/>
  <c r="K150" i="22"/>
  <c r="K152" i="22"/>
  <c r="K160" i="22"/>
  <c r="K153" i="22"/>
  <c r="K159" i="22"/>
  <c r="K169" i="22"/>
  <c r="K162" i="22"/>
  <c r="K168" i="22"/>
  <c r="K170" i="22"/>
  <c r="K178" i="22"/>
  <c r="K171" i="22"/>
  <c r="K177" i="22"/>
  <c r="K179" i="22"/>
  <c r="K187" i="22"/>
  <c r="K180" i="22"/>
  <c r="K186" i="22"/>
  <c r="K188" i="22"/>
  <c r="K196" i="22"/>
  <c r="K189" i="22"/>
  <c r="K195" i="22"/>
  <c r="K197" i="22"/>
  <c r="K205" i="22"/>
  <c r="K198" i="22"/>
  <c r="K204" i="22"/>
  <c r="K207" i="22"/>
  <c r="K208" i="22"/>
  <c r="K210" i="22"/>
  <c r="K211" i="22"/>
  <c r="K213" i="22"/>
  <c r="K214" i="22"/>
  <c r="K216" i="22"/>
  <c r="K217" i="22"/>
  <c r="K219" i="22"/>
  <c r="K220" i="22"/>
  <c r="K222" i="22"/>
  <c r="K223"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5" i="22"/>
  <c r="K276" i="22"/>
  <c r="K277" i="22"/>
  <c r="K278" i="22"/>
  <c r="K279" i="22"/>
  <c r="K280"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K361" i="22"/>
  <c r="K362" i="22"/>
  <c r="K363" i="22"/>
  <c r="K364" i="22"/>
  <c r="K365" i="22"/>
  <c r="K366" i="22"/>
  <c r="K367" i="22"/>
  <c r="K368" i="22"/>
  <c r="K369" i="22"/>
  <c r="K370" i="22"/>
  <c r="K371" i="22"/>
  <c r="K372" i="22"/>
  <c r="K373" i="22"/>
  <c r="K374" i="22"/>
  <c r="K375" i="22"/>
  <c r="K376" i="22"/>
  <c r="K377" i="22"/>
  <c r="K378" i="22"/>
  <c r="K379" i="22"/>
  <c r="K380" i="22"/>
  <c r="K381" i="22"/>
  <c r="K382" i="22"/>
  <c r="K383" i="22"/>
  <c r="K384" i="22"/>
  <c r="K385" i="22"/>
  <c r="K386" i="22"/>
  <c r="K387" i="22"/>
  <c r="K388" i="22"/>
  <c r="K389" i="22"/>
  <c r="K390" i="22"/>
  <c r="K391" i="22"/>
  <c r="K392" i="22"/>
  <c r="K393" i="22"/>
  <c r="K394" i="22"/>
  <c r="K395" i="22"/>
  <c r="K396" i="22"/>
  <c r="K397" i="22"/>
  <c r="K398" i="22"/>
  <c r="K399" i="22"/>
  <c r="K400" i="22"/>
  <c r="K401" i="22"/>
  <c r="K402" i="22"/>
  <c r="K403" i="22"/>
  <c r="K404" i="22"/>
  <c r="K405" i="22"/>
  <c r="K406" i="22"/>
  <c r="K407" i="22"/>
  <c r="K408" i="22"/>
  <c r="K409" i="22"/>
  <c r="K410" i="22"/>
  <c r="K411" i="22"/>
  <c r="K412" i="22"/>
  <c r="K413" i="22"/>
  <c r="K414" i="22"/>
  <c r="K415" i="22"/>
  <c r="K416" i="22"/>
  <c r="K417" i="22"/>
  <c r="K418" i="22"/>
  <c r="K419" i="22"/>
  <c r="K420" i="22"/>
  <c r="K421" i="22"/>
  <c r="K422" i="22"/>
  <c r="K423" i="22"/>
  <c r="K424" i="22"/>
  <c r="K425" i="22"/>
  <c r="K426" i="22"/>
  <c r="K427" i="22"/>
  <c r="K430" i="22"/>
  <c r="K431" i="22"/>
  <c r="K432" i="22"/>
  <c r="K433" i="22"/>
  <c r="K434" i="22"/>
  <c r="K435" i="22"/>
  <c r="K437" i="22"/>
  <c r="K438" i="22"/>
  <c r="K440" i="22"/>
  <c r="K88" i="22"/>
  <c r="K102" i="22"/>
  <c r="K89" i="22"/>
  <c r="K100" i="22"/>
  <c r="K74" i="22"/>
  <c r="K75" i="22"/>
  <c r="K76" i="22"/>
  <c r="K77" i="22"/>
  <c r="K78" i="22"/>
  <c r="K79" i="22"/>
  <c r="K22" i="22"/>
  <c r="K20" i="22"/>
  <c r="K14" i="22"/>
  <c r="K15" i="22"/>
  <c r="K16" i="22"/>
  <c r="K17" i="22"/>
  <c r="K18" i="22"/>
  <c r="K19" i="22"/>
  <c r="K33" i="22"/>
  <c r="K42" i="22"/>
  <c r="K29" i="22"/>
  <c r="K40" i="22"/>
  <c r="K34" i="22"/>
  <c r="K35" i="22"/>
  <c r="K36" i="22"/>
  <c r="K37" i="22"/>
  <c r="K38" i="22"/>
  <c r="K39" i="22"/>
  <c r="K53" i="22"/>
  <c r="K62" i="22"/>
  <c r="K49" i="22"/>
  <c r="K60" i="22"/>
  <c r="K54" i="22"/>
  <c r="K55" i="22"/>
  <c r="K56" i="22"/>
  <c r="K57" i="22"/>
  <c r="K58" i="22"/>
  <c r="K59" i="22"/>
  <c r="K73" i="22"/>
  <c r="K82" i="22"/>
  <c r="K69" i="22"/>
  <c r="K80" i="22"/>
  <c r="K213" i="21"/>
  <c r="K214" i="21"/>
  <c r="K215" i="21"/>
  <c r="K216" i="21"/>
  <c r="K217" i="21"/>
  <c r="K218" i="21"/>
  <c r="K219" i="21"/>
  <c r="K220" i="21"/>
  <c r="K221" i="21"/>
  <c r="K222" i="21"/>
  <c r="K223" i="21"/>
  <c r="K224" i="21"/>
  <c r="K225" i="21"/>
  <c r="K226" i="21"/>
  <c r="K227" i="21"/>
  <c r="K228" i="21"/>
  <c r="K229" i="21"/>
  <c r="K230" i="21"/>
  <c r="K194" i="21"/>
  <c r="K195" i="21"/>
  <c r="K196" i="21"/>
  <c r="K197" i="21"/>
  <c r="K198" i="21"/>
  <c r="K199" i="21"/>
  <c r="K200" i="21"/>
  <c r="K201" i="21"/>
  <c r="K202" i="21"/>
  <c r="K203" i="21"/>
  <c r="K204" i="21"/>
  <c r="K205" i="21"/>
  <c r="K206" i="21"/>
  <c r="K207" i="21"/>
  <c r="K208" i="21"/>
  <c r="K209" i="21"/>
  <c r="K210" i="21"/>
  <c r="K211" i="21"/>
  <c r="K212" i="21"/>
  <c r="K176" i="21"/>
  <c r="K177" i="21"/>
  <c r="K178" i="21"/>
  <c r="K179" i="21"/>
  <c r="K180" i="21"/>
  <c r="K181" i="21"/>
  <c r="K182" i="21"/>
  <c r="K183" i="21"/>
  <c r="K184" i="21"/>
  <c r="K185" i="21"/>
  <c r="K186" i="21"/>
  <c r="K187" i="21"/>
  <c r="K188" i="21"/>
  <c r="K189" i="21"/>
  <c r="K190" i="21"/>
  <c r="K191" i="21"/>
  <c r="K192" i="21"/>
  <c r="K193" i="21"/>
  <c r="K9" i="21"/>
  <c r="K20" i="21"/>
  <c r="K31" i="21"/>
  <c r="K42" i="21"/>
  <c r="K48" i="21"/>
  <c r="K49" i="21"/>
  <c r="K50" i="21"/>
  <c r="K51" i="21"/>
  <c r="K52" i="21"/>
  <c r="K53" i="21"/>
  <c r="K47" i="21"/>
  <c r="K54" i="21"/>
  <c r="K55" i="21"/>
  <c r="K56" i="21"/>
  <c r="K57" i="21"/>
  <c r="K58" i="21"/>
  <c r="K60" i="21"/>
  <c r="K61" i="21"/>
  <c r="K62" i="21"/>
  <c r="K63" i="21"/>
  <c r="K64" i="21"/>
  <c r="K65" i="21"/>
  <c r="K66" i="21"/>
  <c r="K67" i="21"/>
  <c r="K68" i="21"/>
  <c r="K69" i="21"/>
  <c r="K70" i="21"/>
  <c r="K71" i="21"/>
  <c r="K73" i="21"/>
  <c r="K79" i="21"/>
  <c r="K85" i="21"/>
  <c r="K91" i="21"/>
  <c r="K96" i="21"/>
  <c r="K97" i="21"/>
  <c r="K98" i="21"/>
  <c r="K99" i="21"/>
  <c r="K100" i="21"/>
  <c r="K101" i="21"/>
  <c r="K102" i="21"/>
  <c r="K103" i="21"/>
  <c r="K104" i="21"/>
  <c r="K105" i="21"/>
  <c r="K106" i="21"/>
  <c r="K107" i="21"/>
  <c r="K108" i="21"/>
  <c r="K109" i="21"/>
  <c r="K110" i="21"/>
  <c r="K111" i="21"/>
  <c r="K112" i="21"/>
  <c r="K113" i="21"/>
  <c r="K114" i="21"/>
  <c r="K115" i="21"/>
  <c r="K116" i="21"/>
  <c r="K122" i="21"/>
  <c r="K123" i="21"/>
  <c r="K124" i="21"/>
  <c r="K125" i="21"/>
  <c r="K126" i="21"/>
  <c r="K127" i="21"/>
  <c r="K128" i="21"/>
  <c r="K129" i="21"/>
  <c r="K130" i="21"/>
  <c r="K131" i="21"/>
  <c r="K132" i="21"/>
  <c r="K133" i="21"/>
  <c r="K117" i="21"/>
  <c r="K134" i="21"/>
  <c r="K135" i="21"/>
  <c r="K136" i="21"/>
  <c r="K137" i="21"/>
  <c r="K138" i="21"/>
  <c r="K139" i="21"/>
  <c r="K140" i="21"/>
  <c r="K141" i="21"/>
  <c r="K142" i="21"/>
  <c r="K143" i="21"/>
  <c r="K144" i="21"/>
  <c r="K145" i="21"/>
  <c r="K146" i="21"/>
  <c r="K147" i="21"/>
  <c r="K148" i="21"/>
  <c r="K149" i="21"/>
  <c r="K150" i="21"/>
  <c r="K151" i="21"/>
  <c r="K152" i="21"/>
  <c r="K153" i="21"/>
  <c r="K154" i="21"/>
  <c r="K159" i="21"/>
  <c r="K160" i="21"/>
  <c r="K161" i="21"/>
  <c r="K162" i="21"/>
  <c r="K165" i="21"/>
  <c r="K166" i="21"/>
  <c r="K167" i="21"/>
  <c r="K168" i="21"/>
  <c r="K169" i="21"/>
  <c r="K170" i="21"/>
  <c r="K171" i="21"/>
  <c r="K172" i="21"/>
  <c r="K173" i="21"/>
  <c r="K174" i="21"/>
  <c r="K175" i="21"/>
  <c r="K10" i="20"/>
  <c r="K11" i="20"/>
  <c r="K12" i="20"/>
  <c r="K13" i="20"/>
  <c r="K14" i="20"/>
  <c r="K143" i="20" s="1"/>
  <c r="K15" i="20"/>
  <c r="K144" i="20" s="1"/>
  <c r="K16" i="20"/>
  <c r="K145" i="20" s="1"/>
  <c r="K17" i="20"/>
  <c r="K146" i="20" s="1"/>
  <c r="K18" i="20"/>
  <c r="K19" i="20"/>
  <c r="K20" i="20"/>
  <c r="K21" i="20"/>
  <c r="K22" i="20"/>
  <c r="K23" i="20"/>
  <c r="K24" i="20"/>
  <c r="K25" i="20"/>
  <c r="K26" i="20"/>
  <c r="K27" i="20"/>
  <c r="K28" i="20"/>
  <c r="K29" i="20"/>
  <c r="K30" i="20"/>
  <c r="K31" i="20"/>
  <c r="K32" i="20"/>
  <c r="K33" i="20"/>
  <c r="K34" i="20"/>
  <c r="K35" i="20"/>
  <c r="K36" i="20"/>
  <c r="K37"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31" i="20"/>
  <c r="K133" i="20"/>
  <c r="K135" i="20"/>
  <c r="K137" i="20"/>
  <c r="Y129" i="20" s="1"/>
  <c r="K139" i="20"/>
  <c r="K140" i="20"/>
  <c r="K141" i="20"/>
  <c r="K142" i="20"/>
  <c r="K152" i="20"/>
  <c r="K157" i="20"/>
  <c r="K162" i="20"/>
  <c r="K167" i="20"/>
  <c r="K168" i="20"/>
  <c r="K169" i="20"/>
  <c r="K170" i="20"/>
  <c r="K171" i="20"/>
  <c r="K172" i="20"/>
  <c r="K180" i="20"/>
  <c r="K176" i="20" s="1"/>
  <c r="K181" i="20"/>
  <c r="K182" i="20"/>
  <c r="K183" i="20"/>
  <c r="K184" i="20"/>
  <c r="K187" i="20"/>
  <c r="K185" i="20" s="1"/>
  <c r="K189" i="20"/>
  <c r="K190" i="20"/>
  <c r="K191" i="20"/>
  <c r="K193" i="20"/>
  <c r="K194" i="20"/>
  <c r="K195" i="20"/>
  <c r="K196" i="20"/>
  <c r="K198" i="20"/>
  <c r="Y197" i="20" s="1"/>
  <c r="K200" i="20"/>
  <c r="U197" i="20" s="1"/>
  <c r="K203" i="20"/>
  <c r="A4" i="20"/>
  <c r="A5" i="20"/>
  <c r="A6" i="2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9" i="20"/>
  <c r="A131" i="20"/>
  <c r="A133" i="20"/>
  <c r="A135" i="20"/>
  <c r="A137" i="20"/>
  <c r="A138" i="20"/>
  <c r="A139" i="20"/>
  <c r="A140" i="20"/>
  <c r="A141" i="20"/>
  <c r="A142" i="20"/>
  <c r="A147" i="20"/>
  <c r="A152" i="20"/>
  <c r="A157" i="20"/>
  <c r="A162" i="20"/>
  <c r="A167" i="20"/>
  <c r="A168" i="20"/>
  <c r="A169" i="20"/>
  <c r="A170" i="20"/>
  <c r="A171" i="20"/>
  <c r="A172" i="20"/>
  <c r="A180" i="20"/>
  <c r="A181" i="20"/>
  <c r="A182" i="20"/>
  <c r="A183" i="20"/>
  <c r="A184" i="20"/>
  <c r="A185" i="20"/>
  <c r="A186" i="20"/>
  <c r="A187" i="20"/>
  <c r="A189" i="20"/>
  <c r="A190" i="20"/>
  <c r="A191" i="20"/>
  <c r="A192" i="20"/>
  <c r="A193" i="20"/>
  <c r="A194" i="20"/>
  <c r="A195" i="20"/>
  <c r="A196" i="20"/>
  <c r="A197" i="20"/>
  <c r="A198" i="20"/>
  <c r="A200" i="20"/>
  <c r="A201" i="20"/>
  <c r="A203" i="20"/>
  <c r="A223" i="21"/>
  <c r="A215" i="21"/>
  <c r="A207" i="21"/>
  <c r="A200" i="21"/>
  <c r="A192" i="21"/>
  <c r="A184" i="21"/>
  <c r="A176" i="21"/>
  <c r="A168" i="21"/>
  <c r="A154" i="21"/>
  <c r="A146" i="21"/>
  <c r="A138" i="21"/>
  <c r="A131" i="21"/>
  <c r="A123" i="21"/>
  <c r="A110" i="21"/>
  <c r="A102" i="21"/>
  <c r="A85" i="21"/>
  <c r="A70" i="21"/>
  <c r="A62" i="21"/>
  <c r="A54" i="21"/>
  <c r="A52" i="21"/>
  <c r="A9" i="21"/>
  <c r="A68" i="21"/>
  <c r="A219" i="21"/>
  <c r="A196" i="21"/>
  <c r="A162" i="21"/>
  <c r="A134" i="21"/>
  <c r="A106" i="21"/>
  <c r="A66" i="21"/>
  <c r="A48" i="21"/>
  <c r="A193" i="21"/>
  <c r="A139" i="21"/>
  <c r="A91" i="21"/>
  <c r="A53" i="21"/>
  <c r="A230" i="21"/>
  <c r="A222" i="21"/>
  <c r="A214" i="21"/>
  <c r="A199" i="21"/>
  <c r="A191" i="21"/>
  <c r="A183" i="21"/>
  <c r="A175" i="21"/>
  <c r="A167" i="21"/>
  <c r="A153" i="21"/>
  <c r="A145" i="21"/>
  <c r="A137" i="21"/>
  <c r="A130" i="21"/>
  <c r="A122" i="21"/>
  <c r="A109" i="21"/>
  <c r="A101" i="21"/>
  <c r="A79" i="21"/>
  <c r="A69" i="21"/>
  <c r="A61" i="21"/>
  <c r="A51" i="21"/>
  <c r="A60" i="21"/>
  <c r="A50" i="21"/>
  <c r="A211" i="21"/>
  <c r="A180" i="21"/>
  <c r="A150" i="21"/>
  <c r="A127" i="21"/>
  <c r="A98" i="21"/>
  <c r="A58" i="21"/>
  <c r="A208" i="21"/>
  <c r="A177" i="21"/>
  <c r="A132" i="21"/>
  <c r="A111" i="21"/>
  <c r="A63" i="21"/>
  <c r="A229" i="21"/>
  <c r="A221" i="21"/>
  <c r="A213" i="21"/>
  <c r="A206" i="21"/>
  <c r="A198" i="21"/>
  <c r="A190" i="21"/>
  <c r="A182" i="21"/>
  <c r="A174" i="21"/>
  <c r="A166" i="21"/>
  <c r="A152" i="21"/>
  <c r="A144" i="21"/>
  <c r="A136" i="21"/>
  <c r="A129" i="21"/>
  <c r="A116" i="21"/>
  <c r="A108" i="21"/>
  <c r="A100" i="21"/>
  <c r="A73" i="21"/>
  <c r="A204" i="21"/>
  <c r="A159" i="21"/>
  <c r="A228" i="21"/>
  <c r="A220" i="21"/>
  <c r="A212" i="21"/>
  <c r="A205" i="21"/>
  <c r="A197" i="21"/>
  <c r="A189" i="21"/>
  <c r="A181" i="21"/>
  <c r="A173" i="21"/>
  <c r="A165" i="21"/>
  <c r="A151" i="21"/>
  <c r="A143" i="21"/>
  <c r="A135" i="21"/>
  <c r="A128" i="21"/>
  <c r="A115" i="21"/>
  <c r="A107" i="21"/>
  <c r="A99" i="21"/>
  <c r="A67" i="21"/>
  <c r="A59" i="21"/>
  <c r="A49" i="21"/>
  <c r="A227" i="21"/>
  <c r="A188" i="21"/>
  <c r="A172" i="21"/>
  <c r="A142" i="21"/>
  <c r="A114" i="21"/>
  <c r="A201" i="21"/>
  <c r="A147" i="21"/>
  <c r="A103" i="21"/>
  <c r="A55" i="21"/>
  <c r="A226" i="21"/>
  <c r="A218" i="21"/>
  <c r="A210" i="21"/>
  <c r="A203" i="21"/>
  <c r="A195" i="21"/>
  <c r="A187" i="21"/>
  <c r="A179" i="21"/>
  <c r="A171" i="21"/>
  <c r="A161" i="21"/>
  <c r="A149" i="21"/>
  <c r="A141" i="21"/>
  <c r="A117" i="21"/>
  <c r="A126" i="21"/>
  <c r="A113" i="21"/>
  <c r="A105" i="21"/>
  <c r="A97" i="21"/>
  <c r="A65" i="21"/>
  <c r="A57" i="21"/>
  <c r="A42" i="21"/>
  <c r="A217" i="21"/>
  <c r="A209" i="21"/>
  <c r="A202" i="21"/>
  <c r="A194" i="21"/>
  <c r="A186" i="21"/>
  <c r="A178" i="21"/>
  <c r="A170" i="21"/>
  <c r="A160" i="21"/>
  <c r="A148" i="21"/>
  <c r="A140" i="21"/>
  <c r="A133" i="21"/>
  <c r="A125" i="21"/>
  <c r="A112" i="21"/>
  <c r="A104" i="21"/>
  <c r="A96" i="21"/>
  <c r="A64" i="21"/>
  <c r="A56" i="21"/>
  <c r="A47" i="21"/>
  <c r="A31" i="21"/>
  <c r="A216" i="21"/>
  <c r="A185" i="21"/>
  <c r="A169" i="21"/>
  <c r="A124" i="21"/>
  <c r="A71" i="21"/>
  <c r="A20" i="21"/>
  <c r="A225" i="21"/>
  <c r="A224" i="21"/>
  <c r="A157" i="22"/>
  <c r="A412" i="22"/>
  <c r="A348" i="22"/>
  <c r="A284" i="22"/>
  <c r="A214" i="22"/>
  <c r="A77" i="22"/>
  <c r="A330" i="22"/>
  <c r="A153" i="22"/>
  <c r="A310" i="22"/>
  <c r="A276" i="22"/>
  <c r="A127" i="22"/>
  <c r="A44" i="22"/>
  <c r="A403" i="22"/>
  <c r="A339" i="22"/>
  <c r="A273" i="22"/>
  <c r="A197" i="22"/>
  <c r="A58" i="22"/>
  <c r="A322" i="22"/>
  <c r="A31" i="22"/>
  <c r="A404" i="22"/>
  <c r="A340" i="22"/>
  <c r="A275" i="22"/>
  <c r="A205" i="22"/>
  <c r="A59" i="22"/>
  <c r="A314" i="22"/>
  <c r="A119" i="22"/>
  <c r="A286" i="22"/>
  <c r="A216" i="22"/>
  <c r="A111" i="22"/>
  <c r="A50" i="22"/>
  <c r="A395" i="22"/>
  <c r="A331" i="22"/>
  <c r="A265" i="22"/>
  <c r="A179" i="22"/>
  <c r="A53" i="22"/>
  <c r="A306" i="22"/>
  <c r="A122" i="22"/>
  <c r="A217" i="22"/>
  <c r="A16" i="22"/>
  <c r="A23" i="22"/>
  <c r="A402" i="22"/>
  <c r="A110" i="22"/>
  <c r="A52" i="22"/>
  <c r="A401" i="22"/>
  <c r="A337" i="22"/>
  <c r="A271" i="22"/>
  <c r="A189" i="22"/>
  <c r="A56" i="22"/>
  <c r="A116" i="22"/>
  <c r="A174" i="22"/>
  <c r="A406" i="22"/>
  <c r="A294" i="22"/>
  <c r="A140" i="22"/>
  <c r="A166" i="22"/>
  <c r="A408" i="22"/>
  <c r="A344" i="22"/>
  <c r="A279" i="22"/>
  <c r="A208" i="22"/>
  <c r="A80" i="22"/>
  <c r="A414" i="22"/>
  <c r="A90" i="22"/>
  <c r="A433" i="22"/>
  <c r="A359" i="22"/>
  <c r="A278" i="22"/>
  <c r="A135" i="22"/>
  <c r="A114" i="22"/>
  <c r="A103" i="22"/>
  <c r="A24" i="22"/>
  <c r="A373" i="22"/>
  <c r="A309" i="22"/>
  <c r="A372" i="22"/>
  <c r="A67" i="22"/>
  <c r="A299" i="22"/>
  <c r="A370" i="22"/>
  <c r="A267" i="22"/>
  <c r="A437" i="22"/>
  <c r="A369" i="22"/>
  <c r="A239" i="22"/>
  <c r="A36" i="22"/>
  <c r="A342" i="22"/>
  <c r="A11" i="22"/>
  <c r="A246" i="22"/>
  <c r="A126" i="22"/>
  <c r="A311" i="22"/>
  <c r="A147" i="22"/>
  <c r="A120" i="22"/>
  <c r="A291" i="22"/>
  <c r="A211" i="22"/>
  <c r="A175" i="22"/>
  <c r="A425" i="22"/>
  <c r="A108" i="22"/>
  <c r="A334" i="22"/>
  <c r="A434" i="22"/>
  <c r="A238" i="22"/>
  <c r="A113" i="22"/>
  <c r="A237" i="22"/>
  <c r="A70" i="22"/>
  <c r="A243" i="22"/>
  <c r="A201" i="22"/>
  <c r="A9" i="22"/>
  <c r="A396" i="22"/>
  <c r="A332" i="22"/>
  <c r="A266" i="22"/>
  <c r="A187" i="22"/>
  <c r="A62" i="22"/>
  <c r="A298" i="22"/>
  <c r="A100" i="22"/>
  <c r="A260" i="22"/>
  <c r="A149" i="22"/>
  <c r="A106" i="22"/>
  <c r="A26" i="22"/>
  <c r="A387" i="22"/>
  <c r="A323" i="22"/>
  <c r="A257" i="22"/>
  <c r="A159" i="22"/>
  <c r="A29" i="22"/>
  <c r="A290" i="22"/>
  <c r="A75" i="22"/>
  <c r="A168" i="22"/>
  <c r="A203" i="22"/>
  <c r="A7" i="22"/>
  <c r="A394" i="22"/>
  <c r="A105" i="22"/>
  <c r="A28" i="22"/>
  <c r="A393" i="22"/>
  <c r="A329" i="22"/>
  <c r="A263" i="22"/>
  <c r="A171" i="22"/>
  <c r="A38" i="22"/>
  <c r="A98" i="22"/>
  <c r="A163" i="22"/>
  <c r="A382" i="22"/>
  <c r="A268" i="22"/>
  <c r="A73" i="22"/>
  <c r="A161" i="22"/>
  <c r="A400" i="22"/>
  <c r="A336" i="22"/>
  <c r="A270" i="22"/>
  <c r="A196" i="22"/>
  <c r="A55" i="22"/>
  <c r="A156" i="22"/>
  <c r="A85" i="22"/>
  <c r="A423" i="22"/>
  <c r="A351" i="22"/>
  <c r="A269" i="22"/>
  <c r="A54" i="22"/>
  <c r="A49" i="22"/>
  <c r="A93" i="22"/>
  <c r="A431" i="22"/>
  <c r="A365" i="22"/>
  <c r="A301" i="22"/>
  <c r="A184" i="22"/>
  <c r="A308" i="22"/>
  <c r="A242" i="22"/>
  <c r="A129" i="22"/>
  <c r="A240" i="22"/>
  <c r="A20" i="22"/>
  <c r="A143" i="22"/>
  <c r="A427" i="22"/>
  <c r="A363" i="22"/>
  <c r="A109" i="22"/>
  <c r="A232" i="22"/>
  <c r="A173" i="22"/>
  <c r="A146" i="22"/>
  <c r="A435" i="22"/>
  <c r="A305" i="22"/>
  <c r="A118" i="22"/>
  <c r="A5" i="22"/>
  <c r="A115" i="22"/>
  <c r="A376" i="22"/>
  <c r="A312" i="22"/>
  <c r="A136" i="22"/>
  <c r="A46" i="22"/>
  <c r="A245" i="22"/>
  <c r="A244" i="22"/>
  <c r="A405" i="22"/>
  <c r="A341" i="22"/>
  <c r="A251" i="22"/>
  <c r="A176" i="22"/>
  <c r="A364" i="22"/>
  <c r="A300" i="22"/>
  <c r="A234" i="22"/>
  <c r="A362" i="22"/>
  <c r="A390" i="22"/>
  <c r="A79" i="22"/>
  <c r="A63" i="22"/>
  <c r="A419" i="22"/>
  <c r="A225" i="22"/>
  <c r="A354" i="22"/>
  <c r="A302" i="22"/>
  <c r="A426" i="22"/>
  <c r="A68" i="22"/>
  <c r="A297" i="22"/>
  <c r="A188" i="22"/>
  <c r="A13" i="22"/>
  <c r="A183" i="22"/>
  <c r="A368" i="22"/>
  <c r="A117" i="22"/>
  <c r="A47" i="22"/>
  <c r="A303" i="22"/>
  <c r="A130" i="22"/>
  <c r="A333" i="22"/>
  <c r="A317" i="22"/>
  <c r="A190" i="22"/>
  <c r="A4" i="22"/>
  <c r="A388" i="22"/>
  <c r="A324" i="22"/>
  <c r="A258" i="22"/>
  <c r="A169" i="22"/>
  <c r="A40" i="22"/>
  <c r="A282" i="22"/>
  <c r="A57" i="22"/>
  <c r="A228" i="22"/>
  <c r="A96" i="22"/>
  <c r="A92" i="22"/>
  <c r="A439" i="22"/>
  <c r="A379" i="22"/>
  <c r="A315" i="22"/>
  <c r="A249" i="22"/>
  <c r="A139" i="22"/>
  <c r="A14" i="22"/>
  <c r="A272" i="22"/>
  <c r="A42" i="22"/>
  <c r="A97" i="22"/>
  <c r="A192" i="22"/>
  <c r="A3" i="22"/>
  <c r="A256" i="22"/>
  <c r="A91" i="22"/>
  <c r="A10" i="22"/>
  <c r="A385" i="22"/>
  <c r="A321" i="22"/>
  <c r="A255" i="22"/>
  <c r="A160" i="22"/>
  <c r="A33" i="22"/>
  <c r="A88" i="22"/>
  <c r="A27" i="22"/>
  <c r="A374" i="22"/>
  <c r="A236" i="22"/>
  <c r="A200" i="22"/>
  <c r="A25" i="22"/>
  <c r="A392" i="22"/>
  <c r="A328" i="22"/>
  <c r="A262" i="22"/>
  <c r="A178" i="22"/>
  <c r="A37" i="22"/>
  <c r="A145" i="22"/>
  <c r="A65" i="22"/>
  <c r="A415" i="22"/>
  <c r="A343" i="22"/>
  <c r="A261" i="22"/>
  <c r="A191" i="22"/>
  <c r="A155" i="22"/>
  <c r="A84" i="22"/>
  <c r="A421" i="22"/>
  <c r="A357" i="22"/>
  <c r="A293" i="22"/>
  <c r="A413" i="22"/>
  <c r="A349" i="22"/>
  <c r="A285" i="22"/>
  <c r="A440" i="22"/>
  <c r="A386" i="22"/>
  <c r="A144" i="22"/>
  <c r="A233" i="22"/>
  <c r="A350" i="22"/>
  <c r="A66" i="22"/>
  <c r="A219" i="22"/>
  <c r="A194" i="22"/>
  <c r="A367" i="22"/>
  <c r="A399" i="22"/>
  <c r="A64" i="22"/>
  <c r="A430" i="22"/>
  <c r="A223" i="22"/>
  <c r="A133" i="22"/>
  <c r="A355" i="22"/>
  <c r="A94" i="22"/>
  <c r="A227" i="22"/>
  <c r="A132" i="22"/>
  <c r="A361" i="22"/>
  <c r="A231" i="22"/>
  <c r="A18" i="22"/>
  <c r="A60" i="22"/>
  <c r="A304" i="22"/>
  <c r="A335" i="22"/>
  <c r="A391" i="22"/>
  <c r="A134" i="22"/>
  <c r="A397" i="22"/>
  <c r="A381" i="22"/>
  <c r="A182" i="22"/>
  <c r="A12" i="22"/>
  <c r="A380" i="22"/>
  <c r="A316" i="22"/>
  <c r="A250" i="22"/>
  <c r="A148" i="22"/>
  <c r="A15" i="22"/>
  <c r="A264" i="22"/>
  <c r="A39" i="22"/>
  <c r="A204" i="22"/>
  <c r="A34" i="22"/>
  <c r="A83" i="22"/>
  <c r="A438" i="22"/>
  <c r="A371" i="22"/>
  <c r="A307" i="22"/>
  <c r="A241" i="22"/>
  <c r="A128" i="22"/>
  <c r="A378" i="22"/>
  <c r="A248" i="22"/>
  <c r="A398" i="22"/>
  <c r="A82" i="22"/>
  <c r="A181" i="22"/>
  <c r="A8" i="22"/>
  <c r="A158" i="22"/>
  <c r="A86" i="22"/>
  <c r="A436" i="22"/>
  <c r="A377" i="22"/>
  <c r="A313" i="22"/>
  <c r="A247" i="22"/>
  <c r="A137" i="22"/>
  <c r="A22" i="22"/>
  <c r="A69" i="22"/>
  <c r="A32" i="22"/>
  <c r="A366" i="22"/>
  <c r="A186" i="22"/>
  <c r="A202" i="22"/>
  <c r="A6" i="22"/>
  <c r="A384" i="22"/>
  <c r="A320" i="22"/>
  <c r="A254" i="22"/>
  <c r="A152" i="22"/>
  <c r="A19" i="22"/>
  <c r="A131" i="22"/>
  <c r="A71" i="22"/>
  <c r="A407" i="22"/>
  <c r="A319" i="22"/>
  <c r="A253" i="22"/>
  <c r="A422" i="22"/>
  <c r="A151" i="22"/>
  <c r="A87" i="22"/>
  <c r="A165" i="22"/>
  <c r="A420" i="22"/>
  <c r="A356" i="22"/>
  <c r="A292" i="22"/>
  <c r="A226" i="22"/>
  <c r="A95" i="22"/>
  <c r="A346" i="22"/>
  <c r="A195" i="22"/>
  <c r="A358" i="22"/>
  <c r="A17" i="22"/>
  <c r="A124" i="22"/>
  <c r="A72" i="22"/>
  <c r="A411" i="22"/>
  <c r="A347" i="22"/>
  <c r="A283" i="22"/>
  <c r="A213" i="22"/>
  <c r="A76" i="22"/>
  <c r="A338" i="22"/>
  <c r="A177" i="22"/>
  <c r="A277" i="22"/>
  <c r="A162" i="22"/>
  <c r="A167" i="22"/>
  <c r="A418" i="22"/>
  <c r="A123" i="22"/>
  <c r="A48" i="22"/>
  <c r="A417" i="22"/>
  <c r="A353" i="22"/>
  <c r="A289" i="22"/>
  <c r="A222" i="22"/>
  <c r="A89" i="22"/>
  <c r="A170" i="22"/>
  <c r="A199" i="22"/>
  <c r="A429" i="22"/>
  <c r="A326" i="22"/>
  <c r="A259" i="22"/>
  <c r="A172" i="22"/>
  <c r="A424" i="22"/>
  <c r="A360" i="22"/>
  <c r="A296" i="22"/>
  <c r="A230" i="22"/>
  <c r="A99" i="22"/>
  <c r="A327" i="22"/>
  <c r="A104" i="22"/>
  <c r="A30" i="22"/>
  <c r="A383" i="22"/>
  <c r="A295" i="22"/>
  <c r="A229" i="22"/>
  <c r="A35" i="22"/>
  <c r="A125" i="22"/>
  <c r="A45" i="22"/>
  <c r="A389" i="22"/>
  <c r="A325" i="22"/>
  <c r="A198" i="22"/>
  <c r="A138" i="22"/>
  <c r="A252" i="22"/>
  <c r="A78" i="22"/>
  <c r="A154" i="22"/>
  <c r="A410" i="22"/>
  <c r="A142" i="22"/>
  <c r="A43" i="22"/>
  <c r="A409" i="22"/>
  <c r="A345" i="22"/>
  <c r="A280" i="22"/>
  <c r="A210" i="22"/>
  <c r="A74" i="22"/>
  <c r="A150" i="22"/>
  <c r="A185" i="22"/>
  <c r="A432" i="22"/>
  <c r="A318" i="22"/>
  <c r="A180" i="22"/>
  <c r="A164" i="22"/>
  <c r="A416" i="22"/>
  <c r="A352" i="22"/>
  <c r="A288" i="22"/>
  <c r="A220" i="22"/>
  <c r="A102" i="22"/>
  <c r="A193" i="22"/>
  <c r="A107" i="22"/>
  <c r="A428" i="22"/>
  <c r="A375" i="22"/>
  <c r="A287" i="22"/>
  <c r="A207" i="22"/>
  <c r="A235" i="22"/>
  <c r="A112" i="22"/>
  <c r="A51" i="22"/>
  <c r="K147" i="20" l="1"/>
  <c r="K98" i="20"/>
  <c r="K8" i="20"/>
  <c r="K99" i="20"/>
  <c r="V129" i="20"/>
  <c r="T129" i="20"/>
  <c r="K129" i="20"/>
  <c r="L129" i="20"/>
  <c r="K138" i="20"/>
  <c r="K102" i="20"/>
  <c r="Y4" i="20"/>
  <c r="K48" i="20"/>
  <c r="K40" i="20"/>
  <c r="K9" i="20"/>
  <c r="K39" i="20"/>
  <c r="Y100" i="20"/>
  <c r="K46" i="20"/>
  <c r="K38" i="20"/>
  <c r="K7" i="20"/>
  <c r="K47" i="20"/>
  <c r="K45" i="20"/>
  <c r="K6" i="20"/>
  <c r="K100" i="20"/>
  <c r="Y98" i="20"/>
  <c r="K44" i="20"/>
  <c r="K5" i="20"/>
  <c r="K103" i="20"/>
  <c r="K43" i="20"/>
  <c r="K4" i="20"/>
  <c r="Y38" i="20"/>
  <c r="T42" i="20"/>
  <c r="Y42" i="20"/>
  <c r="K42" i="20"/>
  <c r="K3" i="20"/>
  <c r="K101" i="20"/>
  <c r="K49" i="20"/>
  <c r="K41" i="20"/>
  <c r="K186" i="20"/>
  <c r="U186" i="20"/>
  <c r="U201" i="20"/>
  <c r="K201" i="20"/>
  <c r="K197" i="20"/>
  <c r="AL197" i="20"/>
  <c r="Z59" i="21" l="1"/>
  <c r="K59" i="21" s="1"/>
  <c r="B180" i="20" l="1"/>
  <c r="B185" i="20"/>
  <c r="B186" i="20"/>
  <c r="B187" i="20"/>
  <c r="B189" i="20"/>
  <c r="B197" i="20"/>
  <c r="B198" i="20"/>
  <c r="B200" i="20"/>
  <c r="B201" i="20"/>
  <c r="B203" i="20"/>
  <c r="A3" i="20"/>
</calcChain>
</file>

<file path=xl/sharedStrings.xml><?xml version="1.0" encoding="utf-8"?>
<sst xmlns="http://schemas.openxmlformats.org/spreadsheetml/2006/main" count="17236" uniqueCount="1500">
  <si>
    <t>Sheet name</t>
  </si>
  <si>
    <t>Table name</t>
  </si>
  <si>
    <t>Table description</t>
  </si>
  <si>
    <t>PP coeff</t>
  </si>
  <si>
    <t>All coefficients necessary to model the Primary Production (PP) phase.</t>
  </si>
  <si>
    <t>P&amp;M coeff</t>
  </si>
  <si>
    <t>All coefficients necessary to model the Processing and Manufacturing (P&amp;M) phase.</t>
  </si>
  <si>
    <t>R&amp;D and Cons coeff</t>
  </si>
  <si>
    <t>All coefficients necessary to model the Retail and Distribution (R&amp;D) and Consumption phases.</t>
  </si>
  <si>
    <t>Schemes</t>
  </si>
  <si>
    <t>-</t>
  </si>
  <si>
    <t>Schemes illustrating the use of the coefficients in the model</t>
  </si>
  <si>
    <t>Sources</t>
  </si>
  <si>
    <t>Sources of data of the coefficients presented in Tables A2.1, A2.2 and A2.3.</t>
  </si>
  <si>
    <t>Reference  list</t>
  </si>
  <si>
    <t>Coeff ID unique</t>
  </si>
  <si>
    <r>
      <t xml:space="preserve">A code ID that univocally identifies a single coefficient. For internal use.
Coeff ID structure </t>
    </r>
    <r>
      <rPr>
        <b/>
        <sz val="11"/>
        <color theme="1"/>
        <rFont val="Calibri"/>
        <family val="2"/>
        <scheme val="minor"/>
      </rPr>
      <t>XX00.YY11</t>
    </r>
    <r>
      <rPr>
        <sz val="11"/>
        <color theme="1"/>
        <rFont val="Calibri"/>
        <family val="2"/>
        <scheme val="minor"/>
      </rPr>
      <t xml:space="preserve">
XX (2 letters) identifies the FSC stage
00 (2 digits) identifies the coefficient type (the purpose of the coefficient)
YY (2 letters) identifies the food category. 
11 (2 digits) identifies the food item (in case a higher level of specificity is needed).
e.g. PP01.CE01 identifies:
PP: Primary production (FSC stage)
01: Percentage of side-flow from total yield (ID coeff type)
CE: Cereals (ID food category)
01: Wheat (ID item).</t>
    </r>
  </si>
  <si>
    <t>COEFF ID in schemes</t>
  </si>
  <si>
    <t>ID used in the explanatory schemes. It might be linked to more coefficients
(e.g. In case various coefficients are available for different food items)</t>
  </si>
  <si>
    <t>Scheme link</t>
  </si>
  <si>
    <t>Link to the explanatory scheme in which the modelling flow principle is represented.</t>
  </si>
  <si>
    <t>Food category</t>
  </si>
  <si>
    <t>i.e. Fruit, vegetables, potatoes, sugarbeets, oilcrops, cereals, meat, fish, dairy and eggs.</t>
  </si>
  <si>
    <t>ID Food category</t>
  </si>
  <si>
    <t>Item</t>
  </si>
  <si>
    <t>Name of the food item, in case more specific coefficients are available for such item.</t>
  </si>
  <si>
    <t>ID Item</t>
  </si>
  <si>
    <t>ID (2 digits) used in the coeff ID to identify the food item. Assigned progressively.</t>
  </si>
  <si>
    <t>FSC stage</t>
  </si>
  <si>
    <t>Stage of the food supply chain: primary production (PP), processing and manufacturing (PM), and retail, distribution and consumption (RDC)</t>
  </si>
  <si>
    <t>Coeff type</t>
  </si>
  <si>
    <t>Brief description of the coefficient</t>
  </si>
  <si>
    <t>ID Coeff type</t>
  </si>
  <si>
    <t>ID (2 digits) used in the coeff ID to identify the coefficient. Assigned progressively.</t>
  </si>
  <si>
    <t>Countries</t>
  </si>
  <si>
    <r>
      <t xml:space="preserve">Coefficient values for EU and each EU MS are listed in the proper column, if available. Such values are characterised by being either collected from a source or calculated using country-specific data. 
In addition, an </t>
    </r>
    <r>
      <rPr>
        <i/>
        <sz val="11"/>
        <color theme="1"/>
        <rFont val="Calibri"/>
        <family val="2"/>
        <scheme val="minor"/>
      </rPr>
      <t>average</t>
    </r>
    <r>
      <rPr>
        <sz val="11"/>
        <color theme="1"/>
        <rFont val="Calibri"/>
        <family val="2"/>
        <scheme val="minor"/>
      </rPr>
      <t xml:space="preserve"> value is provided: this is calculated as the average coefficient from those available for at MS level.
In case there is no coefficient for a specific MS, the code will select the EU coefficient, if available. If there is no EU coefficient, the </t>
    </r>
    <r>
      <rPr>
        <i/>
        <sz val="11"/>
        <color theme="1"/>
        <rFont val="Calibri"/>
        <family val="2"/>
        <scheme val="minor"/>
      </rPr>
      <t>average</t>
    </r>
    <r>
      <rPr>
        <sz val="11"/>
        <color theme="1"/>
        <rFont val="Calibri"/>
        <family val="2"/>
        <scheme val="minor"/>
      </rPr>
      <t xml:space="preserve"> value will be used. 
To summarise, the priority order for the selection of the coefficient is the following:
(i) MS coefficient;
(ii) EU coefficient, if MS is missing;
(iii) </t>
    </r>
    <r>
      <rPr>
        <i/>
        <sz val="11"/>
        <color theme="1"/>
        <rFont val="Calibri"/>
        <family val="2"/>
        <scheme val="minor"/>
      </rPr>
      <t>average</t>
    </r>
    <r>
      <rPr>
        <sz val="11"/>
        <color theme="1"/>
        <rFont val="Calibri"/>
        <family val="2"/>
        <scheme val="minor"/>
      </rPr>
      <t xml:space="preserve"> coefficient, if both EU and MS are missing.</t>
    </r>
  </si>
  <si>
    <t>Average</t>
  </si>
  <si>
    <t>Austria</t>
  </si>
  <si>
    <t>Belgium</t>
  </si>
  <si>
    <t>Bulgaria</t>
  </si>
  <si>
    <t>Croatia</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</si>
  <si>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</si>
  <si>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</si>
  <si>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</si>
  <si>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</si>
  <si>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</si>
  <si>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</si>
  <si>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</si>
  <si>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</si>
  <si>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</si>
  <si>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</si>
  <si>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</si>
  <si>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</si>
  <si>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</si>
  <si>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</si>
  <si>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</si>
  <si>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</si>
  <si>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</si>
  <si>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</si>
  <si>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</si>
  <si>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</si>
  <si>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</si>
  <si>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</si>
  <si>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</si>
  <si>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European Union</t>
  </si>
  <si>
    <t>Extra EU proxy</t>
  </si>
  <si>
    <t>PP01</t>
  </si>
  <si>
    <t>PP all food categories</t>
  </si>
  <si>
    <t>Cereals</t>
  </si>
  <si>
    <t>CE</t>
  </si>
  <si>
    <t>Wheat</t>
  </si>
  <si>
    <t>PP</t>
  </si>
  <si>
    <t>Side flow</t>
  </si>
  <si>
    <t>Barley</t>
  </si>
  <si>
    <t>Rye</t>
  </si>
  <si>
    <t>Maize</t>
  </si>
  <si>
    <t>Oats</t>
  </si>
  <si>
    <t>Rice milled equivalent</t>
  </si>
  <si>
    <t>Cereals, Other</t>
  </si>
  <si>
    <t>PP02</t>
  </si>
  <si>
    <t>Food waste</t>
  </si>
  <si>
    <t>PP03</t>
  </si>
  <si>
    <t>Animal feed</t>
  </si>
  <si>
    <t>PP04</t>
  </si>
  <si>
    <t>Losses</t>
  </si>
  <si>
    <t>PP05</t>
  </si>
  <si>
    <t>Other by-products</t>
  </si>
  <si>
    <t>Apples</t>
  </si>
  <si>
    <t>Bananas</t>
  </si>
  <si>
    <t>Citrus, Other</t>
  </si>
  <si>
    <t>Dates</t>
  </si>
  <si>
    <t>Fruits, Other</t>
  </si>
  <si>
    <t>Grapefruit and products</t>
  </si>
  <si>
    <t>Grapes</t>
  </si>
  <si>
    <t>Lemons and limes</t>
  </si>
  <si>
    <t>Oranges</t>
  </si>
  <si>
    <t>Pineapples</t>
  </si>
  <si>
    <t>Plantains</t>
  </si>
  <si>
    <t>Vegetables</t>
  </si>
  <si>
    <t>VE</t>
  </si>
  <si>
    <t>Onions</t>
  </si>
  <si>
    <t>Tomatoes</t>
  </si>
  <si>
    <t>Vegetables, Other</t>
  </si>
  <si>
    <t>Beans</t>
  </si>
  <si>
    <t>Peas</t>
  </si>
  <si>
    <t>Pulses, other</t>
  </si>
  <si>
    <t>Potatoes</t>
  </si>
  <si>
    <t>PO</t>
  </si>
  <si>
    <t>Sugarbeets</t>
  </si>
  <si>
    <t>SU</t>
  </si>
  <si>
    <t>Oilcrops</t>
  </si>
  <si>
    <t>OC</t>
  </si>
  <si>
    <t>OC01</t>
  </si>
  <si>
    <t>see Table 4 of report</t>
  </si>
  <si>
    <t>Olives</t>
  </si>
  <si>
    <t>For biofuels</t>
  </si>
  <si>
    <t>Rapeseed</t>
  </si>
  <si>
    <t>Soybeans</t>
  </si>
  <si>
    <t>Sunflower seed</t>
  </si>
  <si>
    <t>Cottonseed</t>
  </si>
  <si>
    <t>Meat</t>
  </si>
  <si>
    <t>ME</t>
  </si>
  <si>
    <t>PP06</t>
  </si>
  <si>
    <t>see equation 18 of report</t>
  </si>
  <si>
    <t>Bovine</t>
  </si>
  <si>
    <t>Weight (kg)</t>
  </si>
  <si>
    <t>Pig</t>
  </si>
  <si>
    <t>Poultry</t>
  </si>
  <si>
    <t>Sheep</t>
  </si>
  <si>
    <t>PP fish</t>
  </si>
  <si>
    <t>Fish</t>
  </si>
  <si>
    <t>FI</t>
  </si>
  <si>
    <t>Wild fish</t>
  </si>
  <si>
    <t>Farmed fish</t>
  </si>
  <si>
    <t>see report, fish sub-section in Section 2.2.1</t>
  </si>
  <si>
    <t>Cephalopods</t>
  </si>
  <si>
    <t>Percentage of wild fish</t>
  </si>
  <si>
    <t>Crustaceans</t>
  </si>
  <si>
    <t>Demersal Fish</t>
  </si>
  <si>
    <t>Freshwater Fish</t>
  </si>
  <si>
    <t>Marine Fish, Other</t>
  </si>
  <si>
    <t>Molluscs, Other</t>
  </si>
  <si>
    <t>Pelagic Fish</t>
  </si>
  <si>
    <t>Dairy</t>
  </si>
  <si>
    <t>DA</t>
  </si>
  <si>
    <t>Eggs</t>
  </si>
  <si>
    <t>EG</t>
  </si>
  <si>
    <t>Nuts</t>
  </si>
  <si>
    <t>PM fruit</t>
  </si>
  <si>
    <t>PM</t>
  </si>
  <si>
    <t>Fresh for distribution</t>
  </si>
  <si>
    <t>Waste + by-products</t>
  </si>
  <si>
    <t>By-products</t>
  </si>
  <si>
    <t>VE1</t>
  </si>
  <si>
    <t>PM vegetables</t>
  </si>
  <si>
    <t>VE2</t>
  </si>
  <si>
    <t>VE3</t>
  </si>
  <si>
    <t>VE4</t>
  </si>
  <si>
    <t>PO1</t>
  </si>
  <si>
    <t>PM potatoes</t>
  </si>
  <si>
    <t>PO2</t>
  </si>
  <si>
    <t>Processed potato products</t>
  </si>
  <si>
    <t>PO3</t>
  </si>
  <si>
    <t>PO4</t>
  </si>
  <si>
    <t>PO5</t>
  </si>
  <si>
    <t>PO6</t>
  </si>
  <si>
    <t>Non-food uses</t>
  </si>
  <si>
    <t>SU1</t>
  </si>
  <si>
    <t>PM sugar</t>
  </si>
  <si>
    <t>Refined in raw centrifugal</t>
  </si>
  <si>
    <t>SU2</t>
  </si>
  <si>
    <t>Water leaving</t>
  </si>
  <si>
    <t>SU3</t>
  </si>
  <si>
    <t>SU4</t>
  </si>
  <si>
    <t>OC1</t>
  </si>
  <si>
    <t>PM Olive oil; 
PM other oilcrops</t>
  </si>
  <si>
    <t>Olive Oil</t>
  </si>
  <si>
    <t>Processing for food</t>
  </si>
  <si>
    <t>Rape and Mustard Oil</t>
  </si>
  <si>
    <t>Soyabean Oil</t>
  </si>
  <si>
    <t>Sunflowerseed Oil</t>
  </si>
  <si>
    <t>Cottonseed Oil</t>
  </si>
  <si>
    <t>Olives preserved</t>
  </si>
  <si>
    <t>Palm Oil</t>
  </si>
  <si>
    <t>OL2</t>
  </si>
  <si>
    <t>PM Olive oil</t>
  </si>
  <si>
    <t>Olive oil produced</t>
  </si>
  <si>
    <t>OL3</t>
  </si>
  <si>
    <t>Pomace and pits (cake)</t>
  </si>
  <si>
    <t>OL4</t>
  </si>
  <si>
    <t>Wastewater (going to WWTP)</t>
  </si>
  <si>
    <t>OL5</t>
  </si>
  <si>
    <t>OC2</t>
  </si>
  <si>
    <t>PM other oilcrops</t>
  </si>
  <si>
    <t>OC3</t>
  </si>
  <si>
    <t>CW1</t>
  </si>
  <si>
    <t>PM common wheat, first transformation</t>
  </si>
  <si>
    <t>Common Wheat</t>
  </si>
  <si>
    <t>Common wheat to starch industry</t>
  </si>
  <si>
    <t>CW2</t>
  </si>
  <si>
    <t>Common wheat to mills</t>
  </si>
  <si>
    <t>CW3</t>
  </si>
  <si>
    <t>Starch and glucose</t>
  </si>
  <si>
    <t>CW4</t>
  </si>
  <si>
    <t>Flour (from mills)</t>
  </si>
  <si>
    <t>CW5</t>
  </si>
  <si>
    <t>Food waste (from starch industry)</t>
  </si>
  <si>
    <t>CW6</t>
  </si>
  <si>
    <t>Animal feed (from starch industry)</t>
  </si>
  <si>
    <t>CW7</t>
  </si>
  <si>
    <t>CW8</t>
  </si>
  <si>
    <t>PM common wheat, second transformation</t>
  </si>
  <si>
    <t>Flour for distribution</t>
  </si>
  <si>
    <t>CW9</t>
  </si>
  <si>
    <t>Flour to biscuits/pastry industry</t>
  </si>
  <si>
    <t>CW10</t>
  </si>
  <si>
    <t>Flour to bread industry</t>
  </si>
  <si>
    <t>CW11</t>
  </si>
  <si>
    <t>Waste and by-prodcuts (residues from biscuits/pastry industry)</t>
  </si>
  <si>
    <t>CW12</t>
  </si>
  <si>
    <t>Waste and by-products (residues from bread industry)</t>
  </si>
  <si>
    <t>CW13</t>
  </si>
  <si>
    <t>Food waste (from residues of biscuits/pastry industry)</t>
  </si>
  <si>
    <t>CW14</t>
  </si>
  <si>
    <t>Animal feed (from residues of biscuits/pastry industry)</t>
  </si>
  <si>
    <t>CW15</t>
  </si>
  <si>
    <t>Food waste (from residues of bread industry)</t>
  </si>
  <si>
    <t>CW16</t>
  </si>
  <si>
    <t>Animal feed (from residues of bread industry)</t>
  </si>
  <si>
    <t>BA1</t>
  </si>
  <si>
    <t>PM barley</t>
  </si>
  <si>
    <t>Barley for malt</t>
  </si>
  <si>
    <t>BA2</t>
  </si>
  <si>
    <t>Waste and by-products (residues)</t>
  </si>
  <si>
    <t>BA3</t>
  </si>
  <si>
    <t>Food waste (from residues)</t>
  </si>
  <si>
    <t>BA4</t>
  </si>
  <si>
    <t>Animal feed (spent grains)</t>
  </si>
  <si>
    <t>BA5</t>
  </si>
  <si>
    <t>Food waste (losses from beer produced)</t>
  </si>
  <si>
    <t>MA1</t>
  </si>
  <si>
    <t>PM maize</t>
  </si>
  <si>
    <t>Maize to starch industry</t>
  </si>
  <si>
    <t>MA2</t>
  </si>
  <si>
    <t>MA3</t>
  </si>
  <si>
    <t>MA4</t>
  </si>
  <si>
    <t>RI1</t>
  </si>
  <si>
    <t>PM rice</t>
  </si>
  <si>
    <t>Rice</t>
  </si>
  <si>
    <t>Milled rice</t>
  </si>
  <si>
    <t>RI2</t>
  </si>
  <si>
    <t>Food waste (from milling residues)</t>
  </si>
  <si>
    <t>RI3</t>
  </si>
  <si>
    <t>Animal feed (from milling residues)</t>
  </si>
  <si>
    <t>DW7</t>
  </si>
  <si>
    <t>PM durum wheat</t>
  </si>
  <si>
    <t>Durum Wheat</t>
  </si>
  <si>
    <t>Durum wheat for feed</t>
  </si>
  <si>
    <t>DW8</t>
  </si>
  <si>
    <t>Durum wheat for seeds</t>
  </si>
  <si>
    <t>DW1</t>
  </si>
  <si>
    <t>Semolina</t>
  </si>
  <si>
    <t>DW2</t>
  </si>
  <si>
    <t>Food waste (from semolina residues)</t>
  </si>
  <si>
    <t>DW3</t>
  </si>
  <si>
    <t>Animal feed (from semolina residues)</t>
  </si>
  <si>
    <t>DW4</t>
  </si>
  <si>
    <t>Waste and by-products (residues from pasta and cous-cous)</t>
  </si>
  <si>
    <t>DW5</t>
  </si>
  <si>
    <t>Food waste (residues from pasta and cous-cous)</t>
  </si>
  <si>
    <t>DW6</t>
  </si>
  <si>
    <t>By-products (residues from pasta and cous-cous)</t>
  </si>
  <si>
    <t>ME1</t>
  </si>
  <si>
    <t>PM Meat slaughtering and processing</t>
  </si>
  <si>
    <t>CAT1 residues share</t>
  </si>
  <si>
    <t>ME2</t>
  </si>
  <si>
    <t>CAT2 residues share</t>
  </si>
  <si>
    <t>ME3</t>
  </si>
  <si>
    <t>CAT3 residues share</t>
  </si>
  <si>
    <t>ME4</t>
  </si>
  <si>
    <t>CAT1 rendered/raw materials</t>
  </si>
  <si>
    <t>ME5</t>
  </si>
  <si>
    <t>CAT2 rendered/raw materials</t>
  </si>
  <si>
    <t>ME6</t>
  </si>
  <si>
    <t>CAT3 rendered/raw materials</t>
  </si>
  <si>
    <t>ME7</t>
  </si>
  <si>
    <t>Food waste from CAT1</t>
  </si>
  <si>
    <t>ME8</t>
  </si>
  <si>
    <t>By-products from CAT1</t>
  </si>
  <si>
    <t>ME9</t>
  </si>
  <si>
    <t>Food waste from CAT2</t>
  </si>
  <si>
    <t>ME10</t>
  </si>
  <si>
    <t>By-products from CAT2</t>
  </si>
  <si>
    <t>ME11</t>
  </si>
  <si>
    <t>Food waste from CAT3</t>
  </si>
  <si>
    <t>ME12</t>
  </si>
  <si>
    <t>By-products from CAT3</t>
  </si>
  <si>
    <t>ME13</t>
  </si>
  <si>
    <t>Bone-free meat equivalent (BFM/CW)</t>
  </si>
  <si>
    <t>FI1</t>
  </si>
  <si>
    <t>PM fish</t>
  </si>
  <si>
    <t>Food waste at P&amp;M</t>
  </si>
  <si>
    <t>FI2</t>
  </si>
  <si>
    <t>By-products at P&amp;M</t>
  </si>
  <si>
    <t>DA1</t>
  </si>
  <si>
    <t>PM dairy</t>
  </si>
  <si>
    <t>Whey from cheese</t>
  </si>
  <si>
    <t>DA2</t>
  </si>
  <si>
    <t>Food waste from whey</t>
  </si>
  <si>
    <t>DA3</t>
  </si>
  <si>
    <t>Animal feed from whey (in case at least one of the two data from Apro is missing, no mass balance)</t>
  </si>
  <si>
    <t>EG1</t>
  </si>
  <si>
    <t>PM eggs</t>
  </si>
  <si>
    <t>EG2</t>
  </si>
  <si>
    <t>EG3</t>
  </si>
  <si>
    <t>EG4</t>
  </si>
  <si>
    <t>Waste and by-products</t>
  </si>
  <si>
    <t>EG5</t>
  </si>
  <si>
    <t>By-products (shell)</t>
  </si>
  <si>
    <t>CO1</t>
  </si>
  <si>
    <t>PM cocoa</t>
  </si>
  <si>
    <t>Cocoa</t>
  </si>
  <si>
    <t>CO2</t>
  </si>
  <si>
    <t>CO3</t>
  </si>
  <si>
    <t>CO4</t>
  </si>
  <si>
    <t>distribuited as finished product</t>
  </si>
  <si>
    <t>CO5</t>
  </si>
  <si>
    <t>chocolate as semi finished products</t>
  </si>
  <si>
    <t>CO6</t>
  </si>
  <si>
    <t>CO7</t>
  </si>
  <si>
    <t>CO8</t>
  </si>
  <si>
    <t>CO9</t>
  </si>
  <si>
    <t>CF1</t>
  </si>
  <si>
    <t>PM coffee</t>
  </si>
  <si>
    <t>Coffee</t>
  </si>
  <si>
    <t>CF2</t>
  </si>
  <si>
    <t>CF3</t>
  </si>
  <si>
    <t>CF4</t>
  </si>
  <si>
    <t>CF5</t>
  </si>
  <si>
    <t>CF6</t>
  </si>
  <si>
    <t>CF7</t>
  </si>
  <si>
    <t>CF8</t>
  </si>
  <si>
    <t>CF9</t>
  </si>
  <si>
    <t>CF10</t>
  </si>
  <si>
    <t>CF11</t>
  </si>
  <si>
    <t>PM nuts</t>
  </si>
  <si>
    <t>RDC01</t>
  </si>
  <si>
    <t>RDC all food categories</t>
  </si>
  <si>
    <t>RDC</t>
  </si>
  <si>
    <t>Food waste at R&amp;D</t>
  </si>
  <si>
    <t>Processed fruit</t>
  </si>
  <si>
    <t>RDC02</t>
  </si>
  <si>
    <t>Share household</t>
  </si>
  <si>
    <t>RDC03</t>
  </si>
  <si>
    <t>Share food service</t>
  </si>
  <si>
    <t>RDC04</t>
  </si>
  <si>
    <t>Food waste household</t>
  </si>
  <si>
    <t>RDC05</t>
  </si>
  <si>
    <t>Food waste food service</t>
  </si>
  <si>
    <t>RDC06</t>
  </si>
  <si>
    <t>Edible food waste household</t>
  </si>
  <si>
    <t>RDC07</t>
  </si>
  <si>
    <t>Edible food waste food service</t>
  </si>
  <si>
    <t>Processed vegetables</t>
  </si>
  <si>
    <t>Fresh potatoes</t>
  </si>
  <si>
    <t>Processed potatoes</t>
  </si>
  <si>
    <t>Flour</t>
  </si>
  <si>
    <t>Bread</t>
  </si>
  <si>
    <t>Pastry</t>
  </si>
  <si>
    <t>Biscuits</t>
  </si>
  <si>
    <t>Pasta</t>
  </si>
  <si>
    <t>Beer</t>
  </si>
  <si>
    <t>Breakfast cereals</t>
  </si>
  <si>
    <t>Milk</t>
  </si>
  <si>
    <t>Cheese</t>
  </si>
  <si>
    <t>Yoghurt</t>
  </si>
  <si>
    <t>Butter</t>
  </si>
  <si>
    <t>Other dairy products</t>
  </si>
  <si>
    <t>Wine</t>
  </si>
  <si>
    <t>RDC roasted coffee</t>
  </si>
  <si>
    <t>Roasted Coffee</t>
  </si>
  <si>
    <t>Share houshold</t>
  </si>
  <si>
    <t>HH_edible waste</t>
  </si>
  <si>
    <t>FS_edible waste</t>
  </si>
  <si>
    <t>HH_Inedible waste</t>
  </si>
  <si>
    <t>HH_Coffee beverage</t>
  </si>
  <si>
    <t>RDC08</t>
  </si>
  <si>
    <t>FS_inedible waste</t>
  </si>
  <si>
    <t>RDC09</t>
  </si>
  <si>
    <t>FS_coffee beverage</t>
  </si>
  <si>
    <t>RDC instant coffee</t>
  </si>
  <si>
    <t>Instant Coffee</t>
  </si>
  <si>
    <t>Share foodservice</t>
  </si>
  <si>
    <t>PP all food categories - excluded fish</t>
  </si>
  <si>
    <t>PM olive oil</t>
  </si>
  <si>
    <t>PM common wheat - first transformation</t>
  </si>
  <si>
    <t>PM common wheat - second transformation</t>
  </si>
  <si>
    <t>PM meat slaughtering and processing</t>
  </si>
  <si>
    <t>PM poultry slaughtering and processing</t>
  </si>
  <si>
    <t>PP01.CE01</t>
  </si>
  <si>
    <t>Hartikainen et al. 2016</t>
  </si>
  <si>
    <t>PP01.CE02</t>
  </si>
  <si>
    <t>PP01.CE03</t>
  </si>
  <si>
    <t>PP01.CE04</t>
  </si>
  <si>
    <t>PP01.CE05</t>
  </si>
  <si>
    <t>PP01.CE06</t>
  </si>
  <si>
    <t>PP01.CE07</t>
  </si>
  <si>
    <t>PP02.CE01</t>
  </si>
  <si>
    <t>PP02.CE02</t>
  </si>
  <si>
    <t>O’Connor et al., 2022</t>
  </si>
  <si>
    <t>PP02.CE03</t>
  </si>
  <si>
    <t>PP02.CE04</t>
  </si>
  <si>
    <t>PP02.CE05</t>
  </si>
  <si>
    <t>PP02.CE06</t>
  </si>
  <si>
    <t>PP02.CE07</t>
  </si>
  <si>
    <t>PP03.CE01</t>
  </si>
  <si>
    <t>PP03.CE02</t>
  </si>
  <si>
    <t>PP03.CE03</t>
  </si>
  <si>
    <t>PP03.CE04</t>
  </si>
  <si>
    <t>PP03.CE05</t>
  </si>
  <si>
    <t>PP03.CE06</t>
  </si>
  <si>
    <t>PP03.CE07</t>
  </si>
  <si>
    <t>PP04.CE01</t>
  </si>
  <si>
    <t>PP04.CE02</t>
  </si>
  <si>
    <t>PP04.CE03</t>
  </si>
  <si>
    <t>PP04.CE04</t>
  </si>
  <si>
    <t>PP04.CE05</t>
  </si>
  <si>
    <t>PP04.CE06</t>
  </si>
  <si>
    <t>PP04.CE07</t>
  </si>
  <si>
    <t>PP05.CE01</t>
  </si>
  <si>
    <t>Other uses</t>
  </si>
  <si>
    <t>PP05.CE02</t>
  </si>
  <si>
    <t>PP05.CE03</t>
  </si>
  <si>
    <t>PP05.CE04</t>
  </si>
  <si>
    <t>PP05.CE05</t>
  </si>
  <si>
    <t>PP05.CE06</t>
  </si>
  <si>
    <t>PP05.CE07</t>
  </si>
  <si>
    <t>PP01.VE01</t>
  </si>
  <si>
    <t>PP01.VE02</t>
  </si>
  <si>
    <t>PP01.VE03</t>
  </si>
  <si>
    <t>PP01.VE04</t>
  </si>
  <si>
    <t>PP01.VE05</t>
  </si>
  <si>
    <t>PP01.VE06</t>
  </si>
  <si>
    <t>PP02.VE01</t>
  </si>
  <si>
    <t>PP02.VE02</t>
  </si>
  <si>
    <t>PP02.VE03</t>
  </si>
  <si>
    <t>PP02.VE04</t>
  </si>
  <si>
    <t>PP02.VE05</t>
  </si>
  <si>
    <t>PP02.VE06</t>
  </si>
  <si>
    <t>PP03.VE01</t>
  </si>
  <si>
    <t>PP03.VE02</t>
  </si>
  <si>
    <t>PP03.VE03</t>
  </si>
  <si>
    <t>PP03.VE04</t>
  </si>
  <si>
    <t>PP03.VE05</t>
  </si>
  <si>
    <t>PP03.VE06</t>
  </si>
  <si>
    <t>PP04.VE01</t>
  </si>
  <si>
    <t>PP04.VE02</t>
  </si>
  <si>
    <t>PP04.VE03</t>
  </si>
  <si>
    <t>PP04.VE04</t>
  </si>
  <si>
    <t>PP04.VE05</t>
  </si>
  <si>
    <t>PP04.VE06</t>
  </si>
  <si>
    <t>PP05.VE01</t>
  </si>
  <si>
    <t>PP05.VE02</t>
  </si>
  <si>
    <t>PP05.VE03</t>
  </si>
  <si>
    <t>PP05.VE04</t>
  </si>
  <si>
    <t>PP05.VE05</t>
  </si>
  <si>
    <t>PP05.VE06</t>
  </si>
  <si>
    <t>PP01.PO</t>
  </si>
  <si>
    <t>PP02.PO</t>
  </si>
  <si>
    <t>Joensuu et al., 2021</t>
  </si>
  <si>
    <t>PP03.PO</t>
  </si>
  <si>
    <t>PP04.PO</t>
  </si>
  <si>
    <t>PP05.PO</t>
  </si>
  <si>
    <t>PP01.SU</t>
  </si>
  <si>
    <t>PP02.SU</t>
  </si>
  <si>
    <t>PP03.SU</t>
  </si>
  <si>
    <t>PP04.SU</t>
  </si>
  <si>
    <t>PP05.SU</t>
  </si>
  <si>
    <t>PP06.OC01</t>
  </si>
  <si>
    <t>transportenvironment.org</t>
  </si>
  <si>
    <t>PP06.OC02</t>
  </si>
  <si>
    <t>PP06.OC03</t>
  </si>
  <si>
    <t>PP06.OC04</t>
  </si>
  <si>
    <t>PP06.OC05</t>
  </si>
  <si>
    <t>PP01.ME</t>
  </si>
  <si>
    <t>PP04.ME</t>
  </si>
  <si>
    <t>PP06.ME01</t>
  </si>
  <si>
    <t>GLEAM-i</t>
  </si>
  <si>
    <t>PP06.ME02</t>
  </si>
  <si>
    <t>PP06.ME03</t>
  </si>
  <si>
    <t>PP06.ME04</t>
  </si>
  <si>
    <t>PP01.FI01</t>
  </si>
  <si>
    <t>PP01.FI02</t>
  </si>
  <si>
    <t>PP02.FI01</t>
  </si>
  <si>
    <t>PP03.FI02</t>
  </si>
  <si>
    <t>PP06.FI03</t>
  </si>
  <si>
    <t>EUMOFA, 2018</t>
  </si>
  <si>
    <t>PP06.FI04</t>
  </si>
  <si>
    <t>PP06.FI05</t>
  </si>
  <si>
    <t>PP06.FI06</t>
  </si>
  <si>
    <t>PP06.FI07</t>
  </si>
  <si>
    <t>PP06.FI08</t>
  </si>
  <si>
    <t>PP06.FI09</t>
  </si>
  <si>
    <t>PP01.DA</t>
  </si>
  <si>
    <t>Franke et al. 2016</t>
  </si>
  <si>
    <t>PP02.DA</t>
  </si>
  <si>
    <t>PP03.DA</t>
  </si>
  <si>
    <t>PP01.EG</t>
  </si>
  <si>
    <t>PP02.EG</t>
  </si>
  <si>
    <t>Ademe, 2016</t>
  </si>
  <si>
    <t>De Laurentiis et al., 2018</t>
  </si>
  <si>
    <t>Kemna et al., 2017</t>
  </si>
  <si>
    <t>PM01.PO</t>
  </si>
  <si>
    <t>PM02.PO</t>
  </si>
  <si>
    <t>Calculated from FAO and EUPPA data</t>
  </si>
  <si>
    <t>PM03.PO</t>
  </si>
  <si>
    <t>Estimated from the values comunicated bu EUPPA</t>
  </si>
  <si>
    <t>PM04.PO</t>
  </si>
  <si>
    <t>PM05.PO</t>
  </si>
  <si>
    <t>PM06.PO</t>
  </si>
  <si>
    <t>PM01.SU</t>
  </si>
  <si>
    <t>FAO 2003</t>
  </si>
  <si>
    <t>PM02.SU</t>
  </si>
  <si>
    <t>PM03.SU</t>
  </si>
  <si>
    <t>Caldeira et al., 2019</t>
  </si>
  <si>
    <t>PM04.SU</t>
  </si>
  <si>
    <t>PM01.OC01</t>
  </si>
  <si>
    <t>PM01.OC02</t>
  </si>
  <si>
    <t>PM01.OC03</t>
  </si>
  <si>
    <t>PM01.OC04</t>
  </si>
  <si>
    <t>PM01.OC05</t>
  </si>
  <si>
    <t>PM01.OC06</t>
  </si>
  <si>
    <t>PM01.OC07</t>
  </si>
  <si>
    <t>PM02.OC01</t>
  </si>
  <si>
    <t>Consejeria de agricultura, pesca y desarrollo rural (2015)</t>
  </si>
  <si>
    <t>PM03.OC01</t>
  </si>
  <si>
    <t>PM04.OC01</t>
  </si>
  <si>
    <t>PM05.OC01</t>
  </si>
  <si>
    <t>PM05.OC02</t>
  </si>
  <si>
    <t>PM05.OC03</t>
  </si>
  <si>
    <t>PM05.OC04</t>
  </si>
  <si>
    <t>PM05.OC05</t>
  </si>
  <si>
    <t>PM05.OC06</t>
  </si>
  <si>
    <t>PM05.OC07</t>
  </si>
  <si>
    <t>PM06.OC01</t>
  </si>
  <si>
    <t>PM01.CE01</t>
  </si>
  <si>
    <t>Courtonne et al. 2015</t>
  </si>
  <si>
    <t>PM02.CE01</t>
  </si>
  <si>
    <t>PM03.CE01</t>
  </si>
  <si>
    <t>PM06.CE01</t>
  </si>
  <si>
    <t>PM04.CE01</t>
  </si>
  <si>
    <t>PM05.CE01</t>
  </si>
  <si>
    <t>PM07.CE01</t>
  </si>
  <si>
    <t>PM08.CE01</t>
  </si>
  <si>
    <t>PM09.CE01</t>
  </si>
  <si>
    <t>PM10.CE01</t>
  </si>
  <si>
    <t>PM11.CE01</t>
  </si>
  <si>
    <t>PM12.CE01</t>
  </si>
  <si>
    <t>PM13.CE01</t>
  </si>
  <si>
    <t>PM14.CE01</t>
  </si>
  <si>
    <t>PM15.CE01</t>
  </si>
  <si>
    <t>PM16.CE01</t>
  </si>
  <si>
    <t>PM01.CE02</t>
  </si>
  <si>
    <t>PM02.CE02</t>
  </si>
  <si>
    <t>PM03.CE02</t>
  </si>
  <si>
    <t>PM04.CE02</t>
  </si>
  <si>
    <t>Roth et al., 2019</t>
  </si>
  <si>
    <t>PM05.CE02</t>
  </si>
  <si>
    <t>PM01.CE04</t>
  </si>
  <si>
    <t>PM02.CE04</t>
  </si>
  <si>
    <t>PM03.CE04</t>
  </si>
  <si>
    <t>PM04.CE04</t>
  </si>
  <si>
    <t>PM01.CE06</t>
  </si>
  <si>
    <t>FAO technical conversion factor</t>
  </si>
  <si>
    <t>PM02.CE06</t>
  </si>
  <si>
    <t>PM03.CE06</t>
  </si>
  <si>
    <t>PM01.CE08</t>
  </si>
  <si>
    <t>Calculated from FAO FBS 2015</t>
  </si>
  <si>
    <t>PM02.CE08</t>
  </si>
  <si>
    <t>PM03.CE08</t>
  </si>
  <si>
    <t>PM04.CE08</t>
  </si>
  <si>
    <t>PM05.CE08</t>
  </si>
  <si>
    <t>PM06.CE08</t>
  </si>
  <si>
    <t>PM07.CE08</t>
  </si>
  <si>
    <t>PM08.CE08</t>
  </si>
  <si>
    <t>PM01.ME01</t>
  </si>
  <si>
    <t>Livestock residues CAT1</t>
  </si>
  <si>
    <t>Xue et al., 2019</t>
  </si>
  <si>
    <t>Assograssi 2019, personal communication</t>
  </si>
  <si>
    <t>EFPRA 2021, personal communication</t>
  </si>
  <si>
    <t>PM01.ME02</t>
  </si>
  <si>
    <t>PM01.ME03</t>
  </si>
  <si>
    <t>PM01.ME04</t>
  </si>
  <si>
    <t>PM02.ME01</t>
  </si>
  <si>
    <t>Livestock residues CAT2</t>
  </si>
  <si>
    <t>PM02.ME02</t>
  </si>
  <si>
    <t>PM02.ME03</t>
  </si>
  <si>
    <t>PM02.ME04</t>
  </si>
  <si>
    <t>PM03.ME01</t>
  </si>
  <si>
    <t>Livestock residues CAT3</t>
  </si>
  <si>
    <t>PM03.ME02</t>
  </si>
  <si>
    <t>PM03.ME03</t>
  </si>
  <si>
    <t>PM03.ME04</t>
  </si>
  <si>
    <t>PM04.ME</t>
  </si>
  <si>
    <t>PM05.ME</t>
  </si>
  <si>
    <t>PM06.ME</t>
  </si>
  <si>
    <t>PM07.ME</t>
  </si>
  <si>
    <t>PM08.ME</t>
  </si>
  <si>
    <t>PM09.ME</t>
  </si>
  <si>
    <t>PM10.ME</t>
  </si>
  <si>
    <t>PM11.ME</t>
  </si>
  <si>
    <t>PM12.ME</t>
  </si>
  <si>
    <t>PM13.ME01</t>
  </si>
  <si>
    <t>Russo et al. 2013</t>
  </si>
  <si>
    <t>PM13.ME02</t>
  </si>
  <si>
    <t>PM13.ME03</t>
  </si>
  <si>
    <t>PM13.ME04</t>
  </si>
  <si>
    <t>PM01.FI</t>
  </si>
  <si>
    <t>Calculate from Stirling Univeristy and EUMOFA data for 2009, 2010, 2011, 2012, 2013</t>
  </si>
  <si>
    <t>PM02.FI</t>
  </si>
  <si>
    <t>PM01.DA</t>
  </si>
  <si>
    <t>PM02.DA</t>
  </si>
  <si>
    <t>PM03.DA</t>
  </si>
  <si>
    <t>Calculated from Caldeira et al., 2019</t>
  </si>
  <si>
    <t>PM01.EG</t>
  </si>
  <si>
    <t>EFSA, 2014</t>
  </si>
  <si>
    <t>PM02.EG</t>
  </si>
  <si>
    <t>PM03.EG</t>
  </si>
  <si>
    <t>PM04.EG</t>
  </si>
  <si>
    <t>Calculated from "Research Note: Egg Shell Problems: Estimates of Incidence and Economic Impact" and "Norwegian food composition table"</t>
  </si>
  <si>
    <t>PM05.EG</t>
  </si>
  <si>
    <t>Beckett, 2009</t>
  </si>
  <si>
    <t>Concado, 2021</t>
  </si>
  <si>
    <t>Miah et al., 2018</t>
  </si>
  <si>
    <t>Stagni,2007</t>
  </si>
  <si>
    <t>assumed from Recanati et al., 2018</t>
  </si>
  <si>
    <t>Ademe, 2016 (common wheat as proxy)</t>
  </si>
  <si>
    <t>DG AGRI, 2021</t>
  </si>
  <si>
    <t>Arnal et al., 2018 and Ventura et al., 2009</t>
  </si>
  <si>
    <t>OIV</t>
  </si>
  <si>
    <t>Winetitels, 2021</t>
  </si>
  <si>
    <t>Magaro', 2012</t>
  </si>
  <si>
    <t>Bustamante et al., 2008</t>
  </si>
  <si>
    <t>ISMEA,2021</t>
  </si>
  <si>
    <t>Barral-Martinez et al., 2021</t>
  </si>
  <si>
    <t>CREA,2019</t>
  </si>
  <si>
    <t>Ferrero, 2017</t>
  </si>
  <si>
    <t>CREA, 2019</t>
  </si>
  <si>
    <t>Amato et al., 2021</t>
  </si>
  <si>
    <t>ECF, 2022</t>
  </si>
  <si>
    <t>ICO</t>
  </si>
  <si>
    <t>WRAP, 2011</t>
  </si>
  <si>
    <t>Beretta et al., 2013</t>
  </si>
  <si>
    <t>WRAP, 2009</t>
  </si>
  <si>
    <t>RDC01.VE06</t>
  </si>
  <si>
    <t>RDC01.VE07</t>
  </si>
  <si>
    <t>RDC04.VE06</t>
  </si>
  <si>
    <t>RDC04.VE07</t>
  </si>
  <si>
    <t>RDC05.VE06</t>
  </si>
  <si>
    <t>RDC05.VE07</t>
  </si>
  <si>
    <t>RDC06.VE06</t>
  </si>
  <si>
    <t>RDC06.VE07</t>
  </si>
  <si>
    <t>RDC07.VE06</t>
  </si>
  <si>
    <t>RDC07.VE07</t>
  </si>
  <si>
    <t>RDC01.PO01</t>
  </si>
  <si>
    <t>Willersinn et al., 2015</t>
  </si>
  <si>
    <t>RDC01.PO02</t>
  </si>
  <si>
    <t>RDC04.PO01</t>
  </si>
  <si>
    <t>RDC04.PO02</t>
  </si>
  <si>
    <t>WRAP, 2014</t>
  </si>
  <si>
    <t>RDC05.PO01</t>
  </si>
  <si>
    <t>RDC05.PO02</t>
  </si>
  <si>
    <t>RDC06.PO01</t>
  </si>
  <si>
    <t>RDC06.PO02</t>
  </si>
  <si>
    <t>RDC07.PO01</t>
  </si>
  <si>
    <t>RDC07.PO02</t>
  </si>
  <si>
    <t>RDC01.SU</t>
  </si>
  <si>
    <t>RDC02.SU</t>
  </si>
  <si>
    <t>RDC03.SU</t>
  </si>
  <si>
    <t>RDC04.SU</t>
  </si>
  <si>
    <t>RDC05.SU</t>
  </si>
  <si>
    <t>RDC06.SU</t>
  </si>
  <si>
    <t>RDC07.SU</t>
  </si>
  <si>
    <t>RDC01.OC01</t>
  </si>
  <si>
    <t>RDC01.OC02</t>
  </si>
  <si>
    <t>RDC01.OC03</t>
  </si>
  <si>
    <t>RDC01.OC04</t>
  </si>
  <si>
    <t>RDC01.OC05</t>
  </si>
  <si>
    <t>RDC01.OC06</t>
  </si>
  <si>
    <t>Assumed from Beretta et al., 2013</t>
  </si>
  <si>
    <t>RDC01.OC07</t>
  </si>
  <si>
    <t>RDC04.OC01</t>
  </si>
  <si>
    <t>RDC04.OC02</t>
  </si>
  <si>
    <t>RDC04.OC03</t>
  </si>
  <si>
    <t>RDC04.OC04</t>
  </si>
  <si>
    <t>RDC04.OC05</t>
  </si>
  <si>
    <t>RDC04.OC06</t>
  </si>
  <si>
    <t>RDC04.OC07</t>
  </si>
  <si>
    <t>RDC05.OC01</t>
  </si>
  <si>
    <t>RDC05.OC02</t>
  </si>
  <si>
    <t>RDC05.OC03</t>
  </si>
  <si>
    <t>RDC05.OC04</t>
  </si>
  <si>
    <t>RDC05.OC05</t>
  </si>
  <si>
    <t>RDC05.OC06</t>
  </si>
  <si>
    <t>RDC05.OC07</t>
  </si>
  <si>
    <t>RDC06.OC01</t>
  </si>
  <si>
    <t>RDC06.OC02</t>
  </si>
  <si>
    <t>RDC06.OC03</t>
  </si>
  <si>
    <t>RDC06.OC04</t>
  </si>
  <si>
    <t>RDC06.OC05</t>
  </si>
  <si>
    <t>RDC06.OC07</t>
  </si>
  <si>
    <t>RDC07.OC01</t>
  </si>
  <si>
    <t>RDC07.OC02</t>
  </si>
  <si>
    <t>RDC07.OC03</t>
  </si>
  <si>
    <t>RDC07.OC04</t>
  </si>
  <si>
    <t>RDC07.OC05</t>
  </si>
  <si>
    <t>RDC07.OC07</t>
  </si>
  <si>
    <t>RDC01.CE06</t>
  </si>
  <si>
    <t>RDC01.CE09</t>
  </si>
  <si>
    <t>RDC01.CE10</t>
  </si>
  <si>
    <t>Brancoli et al., 2019</t>
  </si>
  <si>
    <t>RDC01.CE11</t>
  </si>
  <si>
    <t>RDC01.CE12</t>
  </si>
  <si>
    <t>RDC01.CE13</t>
  </si>
  <si>
    <t>Principato et a., 2019</t>
  </si>
  <si>
    <t>RDC01.CE14</t>
  </si>
  <si>
    <t>RDC01.CE15</t>
  </si>
  <si>
    <t>RDC02.CE06</t>
  </si>
  <si>
    <t>RDC02.CE09</t>
  </si>
  <si>
    <t>RDC02.CE10</t>
  </si>
  <si>
    <t>RDC02.CE11</t>
  </si>
  <si>
    <t>RDC02.CE12</t>
  </si>
  <si>
    <t>RDC02.CE13</t>
  </si>
  <si>
    <t>RDC02.CE14</t>
  </si>
  <si>
    <t>RDC02.CE15</t>
  </si>
  <si>
    <t>RDC03.CE06</t>
  </si>
  <si>
    <t>RDC03.CE09</t>
  </si>
  <si>
    <t>RDC03.CE10</t>
  </si>
  <si>
    <t>RDC03.CE11</t>
  </si>
  <si>
    <t>RDC03.CE12</t>
  </si>
  <si>
    <t>RDC03.CE13</t>
  </si>
  <si>
    <t>RDC03.CE14</t>
  </si>
  <si>
    <t>RDC03.CE15</t>
  </si>
  <si>
    <t>RDC04.CE06</t>
  </si>
  <si>
    <t>RDC04.CE09</t>
  </si>
  <si>
    <t>Assumed from WRAP, 2011</t>
  </si>
  <si>
    <t>RDC04.CE10</t>
  </si>
  <si>
    <t>RDC04.CE11</t>
  </si>
  <si>
    <t>RDC04.CE12</t>
  </si>
  <si>
    <t>RDC04.CE13</t>
  </si>
  <si>
    <t>RDC04.CE14</t>
  </si>
  <si>
    <t>RDC04.CE15</t>
  </si>
  <si>
    <t>RDC05.CE06</t>
  </si>
  <si>
    <t>RDC05.CE09</t>
  </si>
  <si>
    <t>RDC05.CE10</t>
  </si>
  <si>
    <t>RDC05.CE11</t>
  </si>
  <si>
    <t>RDC05.CE12</t>
  </si>
  <si>
    <t>Assumed from WRAP, 2014</t>
  </si>
  <si>
    <t>RDC05.CE13</t>
  </si>
  <si>
    <t>RDC05.CE14</t>
  </si>
  <si>
    <t>RDC05.CE15</t>
  </si>
  <si>
    <t>RDC06.CE06</t>
  </si>
  <si>
    <t>RDC06.CE09</t>
  </si>
  <si>
    <t>RDC06.CE10</t>
  </si>
  <si>
    <t>RDC06.CE11</t>
  </si>
  <si>
    <t>RDC06.CE12</t>
  </si>
  <si>
    <t>RDC06.CE13</t>
  </si>
  <si>
    <t>RDC06.CE14</t>
  </si>
  <si>
    <t>RDC06.CE15</t>
  </si>
  <si>
    <t>RDC07.CE06</t>
  </si>
  <si>
    <t>RDC07.CE09</t>
  </si>
  <si>
    <t>RDC07.CE10</t>
  </si>
  <si>
    <t>RDC07.CE11</t>
  </si>
  <si>
    <t>RDC07.CE12</t>
  </si>
  <si>
    <t>RDC07.CE13</t>
  </si>
  <si>
    <t>RDC07.CE14</t>
  </si>
  <si>
    <t>RDC07.CE15</t>
  </si>
  <si>
    <t>RDC01.ME01</t>
  </si>
  <si>
    <t>Mena et al., 2014</t>
  </si>
  <si>
    <t>RDC01.ME02</t>
  </si>
  <si>
    <t>RDC01.ME03</t>
  </si>
  <si>
    <t>RDC01.ME04</t>
  </si>
  <si>
    <t>RDC04.ME01</t>
  </si>
  <si>
    <t>RDC04.ME02</t>
  </si>
  <si>
    <t>RDC04.ME03</t>
  </si>
  <si>
    <t>RDC04.ME04</t>
  </si>
  <si>
    <t>RDC05.ME01</t>
  </si>
  <si>
    <t>RDC05.ME02</t>
  </si>
  <si>
    <t>RDC05.ME03</t>
  </si>
  <si>
    <t>RDC05.ME04</t>
  </si>
  <si>
    <t>RDC06.ME01</t>
  </si>
  <si>
    <t>RDC06.ME02</t>
  </si>
  <si>
    <t>RDC06.ME03</t>
  </si>
  <si>
    <t>RDC06.ME04</t>
  </si>
  <si>
    <t>RDC07.ME01</t>
  </si>
  <si>
    <t>RDC07.ME02</t>
  </si>
  <si>
    <t>RDC07.ME03</t>
  </si>
  <si>
    <t>RDC07.ME04</t>
  </si>
  <si>
    <t>RDC01.FI</t>
  </si>
  <si>
    <t>RDC02.FI</t>
  </si>
  <si>
    <t>EUMOFA</t>
  </si>
  <si>
    <t>RDC03.FI</t>
  </si>
  <si>
    <t>RDC04.FI</t>
  </si>
  <si>
    <t>RDC05.FI</t>
  </si>
  <si>
    <t>RDC06.FI</t>
  </si>
  <si>
    <t>RDC07.FI</t>
  </si>
  <si>
    <t>RDC01.DA01</t>
  </si>
  <si>
    <t>RDC01.DA02</t>
  </si>
  <si>
    <t>RDC01.DA03</t>
  </si>
  <si>
    <t>RDC01.DA04</t>
  </si>
  <si>
    <t>RDC01.DA05</t>
  </si>
  <si>
    <t>Average of other dairy products</t>
  </si>
  <si>
    <t>RDC04.DA01</t>
  </si>
  <si>
    <t>RDC04.DA02</t>
  </si>
  <si>
    <t>RDC04.DA03</t>
  </si>
  <si>
    <t>RDC04.DA04</t>
  </si>
  <si>
    <t>RDC04.DA05</t>
  </si>
  <si>
    <t>RDC05.DA01</t>
  </si>
  <si>
    <t>RDC05.DA02</t>
  </si>
  <si>
    <t>RDC05.DA03</t>
  </si>
  <si>
    <t>RDC05.DA04</t>
  </si>
  <si>
    <t>RDC05.DA05</t>
  </si>
  <si>
    <t>RDC06.DA01</t>
  </si>
  <si>
    <t>RDC06.DA02</t>
  </si>
  <si>
    <t>RDC06.DA03</t>
  </si>
  <si>
    <t>RDC06.DA04</t>
  </si>
  <si>
    <t>RDC06.DA05</t>
  </si>
  <si>
    <t>RDC07.DA01</t>
  </si>
  <si>
    <t>RDC07.DA02</t>
  </si>
  <si>
    <t>RDC07.DA03</t>
  </si>
  <si>
    <t>RDC07.DA04</t>
  </si>
  <si>
    <t>RDC07.DA05</t>
  </si>
  <si>
    <t>RDC01.EG</t>
  </si>
  <si>
    <t>RDC02.EG</t>
  </si>
  <si>
    <t>RDC03.EG</t>
  </si>
  <si>
    <t>RDC04.EG</t>
  </si>
  <si>
    <t>RDC05.EG</t>
  </si>
  <si>
    <t>RDC06.EG</t>
  </si>
  <si>
    <t>RDC07.EG</t>
  </si>
  <si>
    <t>assumed from Beretta et al., 2013</t>
  </si>
  <si>
    <t>WRAP, 2013</t>
  </si>
  <si>
    <t>assumed fro Beretta et al., 2013</t>
  </si>
  <si>
    <t>Beretta et al. 2013</t>
  </si>
  <si>
    <t>Beretta et al., 2013 (oil as proxy)</t>
  </si>
  <si>
    <t>De laurentiis et al., 2018</t>
  </si>
  <si>
    <t>assumed from Beverage Information Services (2012)</t>
  </si>
  <si>
    <t>Beretta et al.,2013 (pasta as proxy)</t>
  </si>
  <si>
    <t>Humbert et al., 2009</t>
  </si>
  <si>
    <t>EFSA, 2018</t>
  </si>
  <si>
    <t>USDA, 2013</t>
  </si>
  <si>
    <t>ADEME. (2016). Pertes et gaspillages alimentaires: l’etat des lieux et leur gestion par etapes de la chaine alimentaire. Available at: https://www.ademe.fr/sites/default/files/assets/documents/pertes-et-gaspillages-alimentaires-201605-rapport.pdf</t>
  </si>
  <si>
    <t>Amato, D., Squillaci, G., Giudicianni, P., Morana, A., Ragucci, R., &amp; la Cara, F. (2021). Valorization of agroindustrial waste from chestnut production. Chemical Engineering Transactions, 87, 445–450. https://doi.org/10.3303/CET2187075</t>
  </si>
  <si>
    <t>Beckett, S. T. (2009). Industrial chocolate manufacture and use. Wiley-Blackwell</t>
  </si>
  <si>
    <t>Beretta, C., Stoessel, F., Baier, U., &amp; Hellweg, S. (2013). Quantifying food losses and the potential for reduction in Switzerland. Waste Management, 33(3), 764–773. https://doi.org/10.1016/j.wasman.2012.11.007</t>
  </si>
  <si>
    <t>Brancoli, P., Lundin, M., Bolton, K., and Eriksson, M. (2019). Bread loss rates at the supplier-retailer interface – Analysis of risk factors to support waste prevention measures. Resources, Conservation and Recycling, 147, 128–136. https://doi.org/10.1016/j.resconrec.2019.04.027</t>
  </si>
  <si>
    <t>Bustamante, M.A., Moral, B., Paredes, C., Pe´rez-Espinosa, A., Moreno-Caselles, J., Pe´rez-Murcia, M.D. (2008).  Agrochemical characterisation of the solid by-products and residues from the winery and distillery industry. Waste Management, 28, (2), 372–380. https://doi.org/10.1016/j.wasman.2007.01.013</t>
  </si>
  <si>
    <t>Caldeira, C., De Laurentiis, V., Corrado, S., van Holsteijn, F., &amp; Sala, S. (2019). Quantification of food waste per product group along the food supply chain in the European Union: a mass flow analysis. Resources, Conservation and Recycling, 149, 479–488. https://doi.org/10.1016/j.resconrec.2019.06.011</t>
  </si>
  <si>
    <t>Concado. (2021). Personal communication</t>
  </si>
  <si>
    <t>Consejería de Agricultura y Pesca. (2015). Evaluación de la producción y usos de los subproductos de las agroindustrias del olivar en Andalucía.</t>
  </si>
  <si>
    <t>Courtonne, J. Y., Alapetite, J., Longaretti, P. Y., Dupré, D., &amp; Prados, E. (2015). Downscaling material flow analysis: The case of the cereal supply chain in France. Ecological Economics. https://doi.org/10.1016/j.ecolecon.2015.07.007</t>
  </si>
  <si>
    <t>De Laurentiis, V., Corrado, S., &amp; Sala, S. (2018). Quantifying household waste of fresh fruit and vegetables in the EU. Waste Management, 77, 238–251. https://doi.org/10.1016/J.WASMAN.2018.04.001</t>
  </si>
  <si>
    <t>ECF, European Coffee Federation. (2022). Personal communication with JRC.</t>
  </si>
  <si>
    <t>EFPRA. (2021). Personal communication</t>
  </si>
  <si>
    <t>EFSA. (2018). Internal report on harmonised dilution factors for exposure assessments.</t>
  </si>
  <si>
    <t>EUMOFA. (2018). The EU Fish Market. The EU Fish Market. https://doi.org/10.2771/442971</t>
  </si>
  <si>
    <t>EUMOFA. (2020). European Market Observatory for Fisheries and Aquaculture Products. Retrieved from https://www.eumofa.eu/web/eumofa</t>
  </si>
  <si>
    <t>EUPPA. (2020). Email communication with JRC.</t>
  </si>
  <si>
    <t>European Commission, DG AGRI (2021).  The tomato market in the EU: Vol.1: Production statistics</t>
  </si>
  <si>
    <t>FAO. (2003). Technical conversion factors for agricultural commodities. Food and Agriculture Organization of the United Nations.</t>
  </si>
  <si>
    <t>FAO. (2020). Food and Agriculture Organization of the United Nations (FAO). FAOstat – Food and Agriculture Data. Retrieved from www.fao.org/faostat/en/#home</t>
  </si>
  <si>
    <t>Franke, U., Hartikainen, H., Mogensen, L. and Svanes, E., 2016. Food losses and waste in primary production: Data collection in the Nordic countries. Nordic Council of Ministers.</t>
  </si>
  <si>
    <t>GLEAM-I (2020). Global Livestock Environmental Assessment Model – interactive. Retrieved from: http://gleami.org/</t>
  </si>
  <si>
    <t>Hartikainen, H., Mogensen, L., Svanes, E., &amp; Franke, U. (2018). Food waste quantification in primary production – The Nordic countries as a case study. Waste Management, 71. https://doi.org/10.1016/j.wasman.2017.10.026</t>
  </si>
  <si>
    <t>Humbert S., Loerincik Y., Rossi V., Margni M., Jolliet O., (2009). Life cycle assessment of spray dried soluble coffee and comparison with alternatives (drip filter and capsule espresso) Journal of Cleaner Production,17, 1351-1358</t>
  </si>
  <si>
    <t>ISMEA.  (2021a). Ortaggi, legumi e patate. Scheda di settore.  https://www.ismeamercati.it/flex/cm/pages/ServeBLOB.php/L/IT/IDPagina/3507</t>
  </si>
  <si>
    <t>ISMEA. (2021b). Filiera frutta a guscio. Scheda di settore. https://www.ismeamercati.it/flex/cm/pages/ServeBLOB.php/L/IT/IDPagina/3510</t>
  </si>
  <si>
    <t>ISMEA. (2021c). Filiera frutta fresca. Scheda di settore. https://www.ismeamercati.it/flex/cm/pages/ServeBLOB.php/L/IT/IDPagina/3508#MenuV</t>
  </si>
  <si>
    <t>Jackson, A., &amp; Newton, R. (2016). Project To Model The Use of Fisheries By-Products in The Production of Marine Ingredients, with Special Reference The Omega 3 Fatty Acids EPA and DHA. In INSTITUTE OF AQUACULTURE, UNIVERSITY OF STIRLING AND IFFO, THE MARINE INGREDIENTS ORGANISATION.</t>
  </si>
  <si>
    <t>Joensuu, K., Hartikainen, H., Karppinen, S., Jaakkonen, A. K., and Kuoppa-aho, M. (2021). Developing the collection of statistical food waste data on the primary production of fruit and vegetables. Environmental Science and Pollution Research, 28(19), 24618–24627. https://doi.org/10.1007/s11356-020-09908-5</t>
  </si>
  <si>
    <t>Kemna, R., van Holsteijn, F., Lee, P., &amp; Sims, E. (2017). Optimal food storage conditions in refrigeration appliances. Preparatory/review study on Commission Regulation (EC) No. 643/2009.</t>
  </si>
  <si>
    <t>Laraia, R., Riva, G., &amp; Squitieri, G. (2001). I rifiuti del comparto agroalimentare. Studio Di Settore. Rapporto ANPA, 148.</t>
  </si>
  <si>
    <t>Magaro' E., (2012). I sottoprodotti delle industrie vinicole.</t>
  </si>
  <si>
    <t>Mena, C., Terry, L.A., Williams, A. and Ellram, L., 2014. Causes of waste across multi-tier supply networks: Cases in the UK food sector. International Journal of Production Economics, 152, pp.144-158.</t>
  </si>
  <si>
    <t>Miah, J. H., Griffiths, A., McNeill, R., Halvorson, S., Schenker, U., Espinoza-Orias, N., Morse, S., Yang, A., &amp; Sadhukhan, J. (2018). A framework for increasing the availability of life cycle inventory data based on the role of multinational companies. International Journal of Life Cycle Assessment, 23(9), 1744–1760. https://doi.org/10.1007/s11367-017-1391-y</t>
  </si>
  <si>
    <t>O’Connor, T., Kleemann, R., and Attard, J. (2022). Vulnerable vegetables and efficient fishers: A study of primary production food losses and waste in Ireland. Journal of Environmental Management, 307. https://doi.org/10.1016/j.jenvman.2022.114498</t>
  </si>
  <si>
    <t>OIV, International Organisation of Vine and Wine. https://www.oiv.int/</t>
  </si>
  <si>
    <t>Principato, L., Ruini, L., Guidi, M., and Secondi, L. (2019). Adopting the circular economy approach on food loss and waste: The case of Italian pasta production. Resources, Conservation and Recycling, 144, 82–89. https://doi.org/10.1016/j.resconrec.2019.01.025</t>
  </si>
  <si>
    <t>Recanati, F., Marveggio, D., &amp; Dotelli, G. (2018). From beans to bar: A life cycle assessment towards sustainable chocolate supply chain. Science of the Total Environment, 613–614, 1013–1023. https://doi.org/10.1016/j.scitotenv.2017.09.187</t>
  </si>
  <si>
    <t>Rimestad, A. H., Løken, E. B., &amp; Nordbotten, A. (2017). The Norwegian food composition table and the database for nutrient calculations at the Institute for Nutrition Research (Vol. 10). http://www.matportalen.no/verktoy/the_norwegian_food_composition_table/</t>
  </si>
  <si>
    <t>Roland, D. A. (1988). Research Note: Egg Shell Problems: Estimates of Incidence and Economic Impact. Poultry Science, 67(12). https://doi.org/10.3382/ps.0671801</t>
  </si>
  <si>
    <t>Roth, M., Jekle, M., &amp; Becker, T. (2019). Opportunities for upcycling cereal byproducts with special focus on Distiller’s grains. In Trends in Food Science and Technology (Vol. 91, pp. 282–293). Elsevier Ltd. https://doi.org/10.1016/j.tifs.2019.07.041</t>
  </si>
  <si>
    <t>Russo, V., De Angelis, A., &amp; Danieli, P. P. (2013). Consumo reale di carne e di pesce in Italia. Dal consumo apparente al consumo reale con il metodo della Detrazione Preventiva delle Perdite.</t>
  </si>
  <si>
    <t>Stagni, M. (2007), Analisi strategica dell’industria del cioccolato , Collana Casi Aziendali delCentro di Ricerca per lo Sviluppo Imprenditoriale dell’Università Cattolica , n. 3/2007</t>
  </si>
  <si>
    <t>Transport and Environment. (2017). 10 Things You Didn’t Know About EU Biofuels. October 2017, 1–13. Available at: https://www.transportenvironment.org/publications/reality-check-10-things-you-didn%E2%80%99t-know-about-eu-biofuels-policy (Accessed December 2020)</t>
  </si>
  <si>
    <t>USDA. (2013). ERS’s Food Loss Data Help Inform the Food Waste Discussion. https://www.ers.usda.gov/amber-waves/2013/june/ers-food-loss-data-help-inform-the-food-waste-discussion/</t>
  </si>
  <si>
    <t>Willersinn, C., Mack, G., Mouron, P., Keiser, A. and Siegrist, M. (2015). Quantity and quality of food losses along the Swiss potato supply chain: Stepwise investigation and the influence of quality standards on losses. Waste management, 46, pp.120-132.</t>
  </si>
  <si>
    <t>Wintitels. (2021). https://www.awri.com.au/wp-content/uploads/2021/10/s2259.pdf</t>
  </si>
  <si>
    <t>WRAP (2009). Household food and drink waste in the UK. Report prepared by WRAP. Banbury, UK: WRAP.</t>
  </si>
  <si>
    <t>WRAP (2011). Resource maps fruit and vegetables (RSC-008), The Waste and Resources Action Programme, UK.</t>
  </si>
  <si>
    <t>WRAP (2013). Household Food and Drink Waste in the United Kingdom 2012.</t>
  </si>
  <si>
    <t>WRAP (2014). Household Food and Drink Waste: a Product Focus The Waste and Resources Action Programme, UK.</t>
  </si>
  <si>
    <t>Xue, L., Prass, N., Gollnow, S., Davis, J., Scherhaufer, S., Ostergren, K., Cheng, S. and Liu, G. (2019). Efficiency and carbon footprint of the German meat supply chain, Environmental Science Technology, Vol. 53 No. 9, pp. 5133-5142</t>
  </si>
  <si>
    <t>FRIDA</t>
  </si>
  <si>
    <t>Almonds</t>
  </si>
  <si>
    <t>INRAN</t>
  </si>
  <si>
    <t>Animal fat</t>
  </si>
  <si>
    <t>Processed tomatoes</t>
  </si>
  <si>
    <t>Chestnuts</t>
  </si>
  <si>
    <t>Hazelnuts</t>
  </si>
  <si>
    <t>Offals, Edible</t>
  </si>
  <si>
    <t>Sweet potatoes</t>
  </si>
  <si>
    <t>Walnuts</t>
  </si>
  <si>
    <t>References in relation to source data</t>
  </si>
  <si>
    <t>Fruits &amp; Nuts</t>
  </si>
  <si>
    <t>FN</t>
  </si>
  <si>
    <t>ADEME, 2016</t>
  </si>
  <si>
    <t>PP01.FN12</t>
  </si>
  <si>
    <t>PP02.FN12</t>
  </si>
  <si>
    <t>PP03.FN12</t>
  </si>
  <si>
    <t>PP04.FN12</t>
  </si>
  <si>
    <t>PP05.FN12</t>
  </si>
  <si>
    <t>Pistachios</t>
  </si>
  <si>
    <t>Nuts, Other</t>
  </si>
  <si>
    <t>Nuts type share</t>
  </si>
  <si>
    <t>PM05.FN13</t>
  </si>
  <si>
    <t>PM05.FN14</t>
  </si>
  <si>
    <t>PM05.FN15</t>
  </si>
  <si>
    <t>PM05.FN16</t>
  </si>
  <si>
    <t>PM05.FN17</t>
  </si>
  <si>
    <t>PM05.FN18</t>
  </si>
  <si>
    <t>PM02.FN13</t>
  </si>
  <si>
    <t>PM02.FN14</t>
  </si>
  <si>
    <t>PM02.FN15</t>
  </si>
  <si>
    <t>PM02.FN16</t>
  </si>
  <si>
    <t>PM02.FN17</t>
  </si>
  <si>
    <t>PM02.FN18</t>
  </si>
  <si>
    <t>PM03.FN13</t>
  </si>
  <si>
    <t>PM03.FN14</t>
  </si>
  <si>
    <t>PM03.FN15</t>
  </si>
  <si>
    <t>PM03.FN16</t>
  </si>
  <si>
    <t>PM03.FN17</t>
  </si>
  <si>
    <t>PM03.FN18</t>
  </si>
  <si>
    <t>PM04.FN13</t>
  </si>
  <si>
    <t>PM04.FN14</t>
  </si>
  <si>
    <t>PM04.FN15</t>
  </si>
  <si>
    <t>PM04.FN16</t>
  </si>
  <si>
    <t>PM04.FN17</t>
  </si>
  <si>
    <t>PM04.FN18</t>
  </si>
  <si>
    <t>Calculated as average value of specified nuts</t>
  </si>
  <si>
    <t>Calculated from FAO</t>
  </si>
  <si>
    <t>Waste + by-products (= 1-conversion rate grape/wine)</t>
  </si>
  <si>
    <t>FN1</t>
  </si>
  <si>
    <t>FN2</t>
  </si>
  <si>
    <t>FN3</t>
  </si>
  <si>
    <t>FN4</t>
  </si>
  <si>
    <t>FN5</t>
  </si>
  <si>
    <t>PM01.FN07</t>
  </si>
  <si>
    <t>PM02.FN07</t>
  </si>
  <si>
    <t>PM03.FN07</t>
  </si>
  <si>
    <t>PM04.FN07</t>
  </si>
  <si>
    <t>Fresh for distribution (= 1-going to manufacturing)</t>
  </si>
  <si>
    <t>PM01.VE02</t>
  </si>
  <si>
    <t>PM02.VE02</t>
  </si>
  <si>
    <t>PM03.VE02</t>
  </si>
  <si>
    <t>PM04.VE02</t>
  </si>
  <si>
    <t>Cocoa &amp; Coffee</t>
  </si>
  <si>
    <t>CC</t>
  </si>
  <si>
    <t>Waste + by-products (cocoa)</t>
  </si>
  <si>
    <t>Food waste (cocoa)</t>
  </si>
  <si>
    <t>Waste + by-products (chocolate)</t>
  </si>
  <si>
    <t>Waste (chocolate)</t>
  </si>
  <si>
    <t>Waste + by-products (semi-finished chocolate)</t>
  </si>
  <si>
    <t>Waste (semi-finished chocolate)</t>
  </si>
  <si>
    <t>By-Products (semi-finished chocolate)</t>
  </si>
  <si>
    <t>Non-food material</t>
  </si>
  <si>
    <t>Coffee roasted</t>
  </si>
  <si>
    <t>Waste + by-products (cleaning green beans)</t>
  </si>
  <si>
    <t>Food waste (cleaning green beans)</t>
  </si>
  <si>
    <t>By-products (cleaning green beans)</t>
  </si>
  <si>
    <t>Food waste (roasted)</t>
  </si>
  <si>
    <t>To instant coffee industry</t>
  </si>
  <si>
    <t>Instant coffee</t>
  </si>
  <si>
    <t>Waste + by-products (instant coffee)</t>
  </si>
  <si>
    <t>Food waste (instant coffee packing)</t>
  </si>
  <si>
    <t>By-products (instant coffee)</t>
  </si>
  <si>
    <t>PM01.CC01</t>
  </si>
  <si>
    <t>PM02.CC01</t>
  </si>
  <si>
    <t>PM03.CC01</t>
  </si>
  <si>
    <t>PM04.CC01</t>
  </si>
  <si>
    <t>PM05.CC01</t>
  </si>
  <si>
    <t>PM06.CC01</t>
  </si>
  <si>
    <t>PM07.CC01</t>
  </si>
  <si>
    <t>PM08.CC01</t>
  </si>
  <si>
    <t>PM09.CC01</t>
  </si>
  <si>
    <t>PM01.CC02</t>
  </si>
  <si>
    <t>PM02.CC02</t>
  </si>
  <si>
    <t>PM03.CC02</t>
  </si>
  <si>
    <t>PM04.CC02</t>
  </si>
  <si>
    <t>PM05.CC02</t>
  </si>
  <si>
    <t>PM06.CC02</t>
  </si>
  <si>
    <t>PM07.CC02</t>
  </si>
  <si>
    <t>PM08.CC02</t>
  </si>
  <si>
    <t>PM09.CC02</t>
  </si>
  <si>
    <t>PM10.CC02</t>
  </si>
  <si>
    <t>PM11.CC02</t>
  </si>
  <si>
    <t>Calculated from FAO and Euromonitor data</t>
  </si>
  <si>
    <t>Euromonitor, 2022</t>
  </si>
  <si>
    <t>Food waste household (coffee preparation)</t>
  </si>
  <si>
    <t>Food waste household (beverage)</t>
  </si>
  <si>
    <t>Food waste household (coffee preparation) (edible)</t>
  </si>
  <si>
    <t>Food waste food service (coffee preparation) (edible)</t>
  </si>
  <si>
    <t>Food waste Food service (coffee preparation)</t>
  </si>
  <si>
    <t>Food waste food service (beverage)</t>
  </si>
  <si>
    <t>Food waste household (spend grounds) (inedible)</t>
  </si>
  <si>
    <t>Food waste food service (spend grounds) (inedible)</t>
  </si>
  <si>
    <t>PP01.FN01</t>
  </si>
  <si>
    <t>PP01.FN02</t>
  </si>
  <si>
    <t>PP01.FN03</t>
  </si>
  <si>
    <t>PP01.FN04</t>
  </si>
  <si>
    <t>PP01.FN05</t>
  </si>
  <si>
    <t>PP01.FN06</t>
  </si>
  <si>
    <t>PP01.FN07</t>
  </si>
  <si>
    <t>PP01.FN08</t>
  </si>
  <si>
    <t>PP01.FN09</t>
  </si>
  <si>
    <t>PP01.FN10</t>
  </si>
  <si>
    <t>PP01.FN11</t>
  </si>
  <si>
    <t>PP02.FN01</t>
  </si>
  <si>
    <t>PP02.FN02</t>
  </si>
  <si>
    <t>PP02.FN03</t>
  </si>
  <si>
    <t>PP02.FN04</t>
  </si>
  <si>
    <t>PP02.FN05</t>
  </si>
  <si>
    <t>PP02.FN06</t>
  </si>
  <si>
    <t>PP02.FN07</t>
  </si>
  <si>
    <t>PP02.FN08</t>
  </si>
  <si>
    <t>PP02.FN09</t>
  </si>
  <si>
    <t>PP02.FN10</t>
  </si>
  <si>
    <t>PP02.FN11</t>
  </si>
  <si>
    <t>PP03.FN01</t>
  </si>
  <si>
    <t>PP03.FN02</t>
  </si>
  <si>
    <t>PP03.FN03</t>
  </si>
  <si>
    <t>PP03.FN04</t>
  </si>
  <si>
    <t>PP03.FN05</t>
  </si>
  <si>
    <t>PP03.FN06</t>
  </si>
  <si>
    <t>PP03.FN07</t>
  </si>
  <si>
    <t>PP03.FN08</t>
  </si>
  <si>
    <t>PP03.FN09</t>
  </si>
  <si>
    <t>PP03.FN10</t>
  </si>
  <si>
    <t>PP03.FN11</t>
  </si>
  <si>
    <t>PP04.FN01</t>
  </si>
  <si>
    <t>PP04.FN02</t>
  </si>
  <si>
    <t>PP04.FN03</t>
  </si>
  <si>
    <t>PP04.FN04</t>
  </si>
  <si>
    <t>PP04.FN05</t>
  </si>
  <si>
    <t>PP04.FN06</t>
  </si>
  <si>
    <t>PP04.FN07</t>
  </si>
  <si>
    <t>PP04.FN08</t>
  </si>
  <si>
    <t>PP04.FN09</t>
  </si>
  <si>
    <t>PP04.FN10</t>
  </si>
  <si>
    <t>PP04.FN11</t>
  </si>
  <si>
    <t>PP05.FN01</t>
  </si>
  <si>
    <t>PP05.FN02</t>
  </si>
  <si>
    <t>PP05.FN03</t>
  </si>
  <si>
    <t>PP05.FN04</t>
  </si>
  <si>
    <t>PP05.FN05</t>
  </si>
  <si>
    <t>PP05.FN06</t>
  </si>
  <si>
    <t>PP05.FN07</t>
  </si>
  <si>
    <t>PP05.FN08</t>
  </si>
  <si>
    <t>PP05.FN09</t>
  </si>
  <si>
    <t>PP05.FN10</t>
  </si>
  <si>
    <t>PP05.FN11</t>
  </si>
  <si>
    <t>RDC01.FN19</t>
  </si>
  <si>
    <t>RDC01.FN20</t>
  </si>
  <si>
    <t>RDC01.FN07</t>
  </si>
  <si>
    <t>RDC01.FN13</t>
  </si>
  <si>
    <t>RDC01.FN14</t>
  </si>
  <si>
    <t>RDC01.FN15</t>
  </si>
  <si>
    <t>RDC01.FN16</t>
  </si>
  <si>
    <t>RDC01.FN17</t>
  </si>
  <si>
    <t>RDC01.FN18</t>
  </si>
  <si>
    <t>RDC02.FN19</t>
  </si>
  <si>
    <t>RDC02.FN20</t>
  </si>
  <si>
    <t>RDC02.FN07</t>
  </si>
  <si>
    <t>RDC02.FN13</t>
  </si>
  <si>
    <t>RDC02.FN14</t>
  </si>
  <si>
    <t>RDC02.FN15</t>
  </si>
  <si>
    <t>RDC02.FN16</t>
  </si>
  <si>
    <t>RDC02.FN17</t>
  </si>
  <si>
    <t>RDC02.FN18</t>
  </si>
  <si>
    <t>RDC03.FN19</t>
  </si>
  <si>
    <t>RDC03.FN20</t>
  </si>
  <si>
    <t>RDC03.FN07</t>
  </si>
  <si>
    <t>RDC03.FN13</t>
  </si>
  <si>
    <t>RDC03.FN14</t>
  </si>
  <si>
    <t>RDC03.FN15</t>
  </si>
  <si>
    <t>RDC03.FN16</t>
  </si>
  <si>
    <t>RDC03.FN17</t>
  </si>
  <si>
    <t>RDC03.FN18</t>
  </si>
  <si>
    <t>RDC04.FN19</t>
  </si>
  <si>
    <t>RDC04.FN20</t>
  </si>
  <si>
    <t>RDC04.FN07</t>
  </si>
  <si>
    <t>RDC04.FN13</t>
  </si>
  <si>
    <t>RDC04.FN14</t>
  </si>
  <si>
    <t>RDC04.FN15</t>
  </si>
  <si>
    <t>RDC04.FN16</t>
  </si>
  <si>
    <t>RDC04.FN17</t>
  </si>
  <si>
    <t>RDC04.FN18</t>
  </si>
  <si>
    <t>RDC05.FN19</t>
  </si>
  <si>
    <t>RDC05.FN20</t>
  </si>
  <si>
    <t>RDC05.FN07</t>
  </si>
  <si>
    <t>RDC05.FN13</t>
  </si>
  <si>
    <t>RDC05.FN14</t>
  </si>
  <si>
    <t>RDC05.FN15</t>
  </si>
  <si>
    <t>RDC05.FN16</t>
  </si>
  <si>
    <t>RDC05.FN17</t>
  </si>
  <si>
    <t>RDC05.FN18</t>
  </si>
  <si>
    <t>RDC06.FN19</t>
  </si>
  <si>
    <t>RDC06.FN20</t>
  </si>
  <si>
    <t>RDC06.FN07</t>
  </si>
  <si>
    <t>RDC06.FN13</t>
  </si>
  <si>
    <t>RDC06.FN14</t>
  </si>
  <si>
    <t>RDC06.FN15</t>
  </si>
  <si>
    <t>RDC06.FN16</t>
  </si>
  <si>
    <t>RDC06.FN17</t>
  </si>
  <si>
    <t>RDC06.FN18</t>
  </si>
  <si>
    <t>RDC07.FN19</t>
  </si>
  <si>
    <t>RDC07.FN20</t>
  </si>
  <si>
    <t>RDC07.FN07</t>
  </si>
  <si>
    <t>RDC07.FN13</t>
  </si>
  <si>
    <t>RDC07.FN14</t>
  </si>
  <si>
    <t>RDC07.FN15</t>
  </si>
  <si>
    <t>RDC07.FN16</t>
  </si>
  <si>
    <t>RDC07.FN17</t>
  </si>
  <si>
    <t>RDC07.FN18</t>
  </si>
  <si>
    <t>RDC01.VE08</t>
  </si>
  <si>
    <t>RDC01.VE09</t>
  </si>
  <si>
    <t>RDC02.VE06</t>
  </si>
  <si>
    <t>RDC02.VE07</t>
  </si>
  <si>
    <t>RDC02.VE08</t>
  </si>
  <si>
    <t>RDC02.VE09</t>
  </si>
  <si>
    <t>RDC03.VE06</t>
  </si>
  <si>
    <t>RDC03.VE07</t>
  </si>
  <si>
    <t>RDC03.VE08</t>
  </si>
  <si>
    <t>RDC03.VE09</t>
  </si>
  <si>
    <t>RDC04.VE08</t>
  </si>
  <si>
    <t>RDC04.VE09</t>
  </si>
  <si>
    <t>RDC05.VE08</t>
  </si>
  <si>
    <t>RDC05.VE09</t>
  </si>
  <si>
    <t>RDC06.VE08</t>
  </si>
  <si>
    <t>RDC06.VE09</t>
  </si>
  <si>
    <t>RDC07.VE08</t>
  </si>
  <si>
    <t>RDC07.VE09</t>
  </si>
  <si>
    <t>RDC02.PO01</t>
  </si>
  <si>
    <t>RDC02.PO02</t>
  </si>
  <si>
    <t>RDC03.PO01</t>
  </si>
  <si>
    <t>RDC03.PO02</t>
  </si>
  <si>
    <t>RDC02.OC01</t>
  </si>
  <si>
    <t>RDC02.OC02</t>
  </si>
  <si>
    <t>RDC02.OC03</t>
  </si>
  <si>
    <t>RDC02.OC04</t>
  </si>
  <si>
    <t>RDC02.OC05</t>
  </si>
  <si>
    <t>RDC02.OC06</t>
  </si>
  <si>
    <t>RDC02.OC07</t>
  </si>
  <si>
    <t>RDC03.OC01</t>
  </si>
  <si>
    <t>RDC03.OC02</t>
  </si>
  <si>
    <t>RDC03.OC03</t>
  </si>
  <si>
    <t>RDC03.OC04</t>
  </si>
  <si>
    <t>RDC03.OC05</t>
  </si>
  <si>
    <t>RDC03.OC06</t>
  </si>
  <si>
    <t>RDC03.OC07</t>
  </si>
  <si>
    <t>RDC02.ME01</t>
  </si>
  <si>
    <t>RDC02.ME02</t>
  </si>
  <si>
    <t>RDC02.ME03</t>
  </si>
  <si>
    <t>RDC02.ME04</t>
  </si>
  <si>
    <t>RDC03.ME01</t>
  </si>
  <si>
    <t>RDC03.ME02</t>
  </si>
  <si>
    <t>RDC03.ME03</t>
  </si>
  <si>
    <t>RDC03.ME04</t>
  </si>
  <si>
    <t>RDC02.DA01</t>
  </si>
  <si>
    <t>RDC02.DA02</t>
  </si>
  <si>
    <t>RDC02.DA03</t>
  </si>
  <si>
    <t>RDC02.DA04</t>
  </si>
  <si>
    <t>RDC02.DA05</t>
  </si>
  <si>
    <t>RDC03.DA01</t>
  </si>
  <si>
    <t>RDC03.DA02</t>
  </si>
  <si>
    <t>RDC03.DA03</t>
  </si>
  <si>
    <t>RDC03.DA04</t>
  </si>
  <si>
    <t>RDC03.DA05</t>
  </si>
  <si>
    <t>RDC01.CC01</t>
  </si>
  <si>
    <t>RDC02.CC01</t>
  </si>
  <si>
    <t>RDC03.CC01</t>
  </si>
  <si>
    <t>RDC04.CC01</t>
  </si>
  <si>
    <t>RDC05.CC01</t>
  </si>
  <si>
    <t>RDC06.CC01</t>
  </si>
  <si>
    <t>RDC07.CC01</t>
  </si>
  <si>
    <t>RDC01.CC03</t>
  </si>
  <si>
    <t>RDC02.CC03</t>
  </si>
  <si>
    <t>RDC03.CC03</t>
  </si>
  <si>
    <t>RDC04.CC03</t>
  </si>
  <si>
    <t>RDC05.CC03</t>
  </si>
  <si>
    <t>RDC06.CC03</t>
  </si>
  <si>
    <t>RDC07.CC03</t>
  </si>
  <si>
    <t>RDC08.CC03</t>
  </si>
  <si>
    <t>RDC09.CC03</t>
  </si>
  <si>
    <t>RDC01.CC04</t>
  </si>
  <si>
    <t>RDC02.CC04</t>
  </si>
  <si>
    <t>RDC03.CC04</t>
  </si>
  <si>
    <t>RDC04.CC04</t>
  </si>
  <si>
    <t>RDC05.CC04</t>
  </si>
  <si>
    <t>RDC06.CC04</t>
  </si>
  <si>
    <t>RDC07.CC04</t>
  </si>
  <si>
    <t>ID (2 letters) used in the coeff ID to identify the food category
(i.e. FN, VE, PO, SU, OC, CE, ME, FI, DA, EG, CC)</t>
  </si>
  <si>
    <t>PM01.FN12</t>
  </si>
  <si>
    <t>Grapefruits</t>
  </si>
  <si>
    <t>Lemons</t>
  </si>
  <si>
    <t>Coffee preparation household</t>
  </si>
  <si>
    <t>Coffee preparation food service</t>
  </si>
  <si>
    <t>Water diluition factor</t>
  </si>
  <si>
    <t>RDC08.CC04</t>
  </si>
  <si>
    <t>RDC10</t>
  </si>
  <si>
    <t>PM01.FN01</t>
  </si>
  <si>
    <t>PM01.FN02</t>
  </si>
  <si>
    <t>PM01.FN03</t>
  </si>
  <si>
    <t>PM01.FN04</t>
  </si>
  <si>
    <t>PM01.FN05</t>
  </si>
  <si>
    <t>PM01.FN06</t>
  </si>
  <si>
    <t>PM01.FN08</t>
  </si>
  <si>
    <t>PM01.FN09</t>
  </si>
  <si>
    <t>PM01.FN10</t>
  </si>
  <si>
    <t>PM01.FN11</t>
  </si>
  <si>
    <t>PM02.FN01</t>
  </si>
  <si>
    <t>PM02.FN02</t>
  </si>
  <si>
    <t>PM02.FN03</t>
  </si>
  <si>
    <t>PM02.FN04</t>
  </si>
  <si>
    <t>PM02.FN05</t>
  </si>
  <si>
    <t>PM02.FN06</t>
  </si>
  <si>
    <t>PM02.FN08</t>
  </si>
  <si>
    <t>PM02.FN09</t>
  </si>
  <si>
    <t>PM02.FN10</t>
  </si>
  <si>
    <t>PM02.FN11</t>
  </si>
  <si>
    <t>PM03.FN01</t>
  </si>
  <si>
    <t>PM03.FN02</t>
  </si>
  <si>
    <t>PM03.FN03</t>
  </si>
  <si>
    <t>PM03.FN04</t>
  </si>
  <si>
    <t>PM03.FN05</t>
  </si>
  <si>
    <t>PM03.FN06</t>
  </si>
  <si>
    <t>PM03.FN08</t>
  </si>
  <si>
    <t>PM03.FN09</t>
  </si>
  <si>
    <t>PM03.FN10</t>
  </si>
  <si>
    <t>PM03.FN11</t>
  </si>
  <si>
    <t>PM04.FN01</t>
  </si>
  <si>
    <t>PM04.FN02</t>
  </si>
  <si>
    <t>PM04.FN03</t>
  </si>
  <si>
    <t>PM04.FN04</t>
  </si>
  <si>
    <t>PM04.FN05</t>
  </si>
  <si>
    <t>PM04.FN06</t>
  </si>
  <si>
    <t>PM04.FN08</t>
  </si>
  <si>
    <t>PM04.FN09</t>
  </si>
  <si>
    <t>PM04.FN10</t>
  </si>
  <si>
    <t>PM04.FN11</t>
  </si>
  <si>
    <t>PM01.VE01</t>
  </si>
  <si>
    <t>PM01.VE03</t>
  </si>
  <si>
    <t>PM01.VE04</t>
  </si>
  <si>
    <t>PM01.VE05</t>
  </si>
  <si>
    <t>PM01.VE06</t>
  </si>
  <si>
    <t>PM02.VE01</t>
  </si>
  <si>
    <t>PM02.VE03</t>
  </si>
  <si>
    <t>PM02.VE04</t>
  </si>
  <si>
    <t>PM02.VE05</t>
  </si>
  <si>
    <t>PM02.VE06</t>
  </si>
  <si>
    <t>PM03.VE01</t>
  </si>
  <si>
    <t>PM03.VE03</t>
  </si>
  <si>
    <t>PM03.VE04</t>
  </si>
  <si>
    <t>PM03.VE05</t>
  </si>
  <si>
    <t>PM03.VE06</t>
  </si>
  <si>
    <t>PM04.VE01</t>
  </si>
  <si>
    <t>PM04.VE03</t>
  </si>
  <si>
    <t>PM04.VE04</t>
  </si>
  <si>
    <t>PM04.VE05</t>
  </si>
  <si>
    <t>PM04.VE06</t>
  </si>
  <si>
    <t>European Commission, DG AGRI (2022).  The apple market in the EU: Vol. 1: production, areas and yields</t>
  </si>
  <si>
    <t>DG AGRI, 2022</t>
  </si>
  <si>
    <t>Processed legumes</t>
  </si>
  <si>
    <t>RDC01.FN01</t>
  </si>
  <si>
    <t>RDC01.FN02</t>
  </si>
  <si>
    <t>RDC01.FN03</t>
  </si>
  <si>
    <t>RDC01.FN04</t>
  </si>
  <si>
    <t>RDC01.FN05</t>
  </si>
  <si>
    <t>RDC01.FN06</t>
  </si>
  <si>
    <t>RDC01.FN08</t>
  </si>
  <si>
    <t>RDC01.FN09</t>
  </si>
  <si>
    <t>RDC01.FN10</t>
  </si>
  <si>
    <t>RDC01.FN11</t>
  </si>
  <si>
    <t>RDC02.FN01</t>
  </si>
  <si>
    <t>RDC02.FN02</t>
  </si>
  <si>
    <t>RDC02.FN03</t>
  </si>
  <si>
    <t>RDC02.FN04</t>
  </si>
  <si>
    <t>RDC02.FN05</t>
  </si>
  <si>
    <t>RDC02.FN06</t>
  </si>
  <si>
    <t>RDC02.FN08</t>
  </si>
  <si>
    <t>RDC02.FN09</t>
  </si>
  <si>
    <t>RDC02.FN10</t>
  </si>
  <si>
    <t>RDC02.FN11</t>
  </si>
  <si>
    <t>RDC03.FN01</t>
  </si>
  <si>
    <t>RDC03.FN02</t>
  </si>
  <si>
    <t>RDC03.FN03</t>
  </si>
  <si>
    <t>RDC03.FN04</t>
  </si>
  <si>
    <t>RDC03.FN05</t>
  </si>
  <si>
    <t>RDC03.FN06</t>
  </si>
  <si>
    <t>RDC03.FN08</t>
  </si>
  <si>
    <t>RDC03.FN09</t>
  </si>
  <si>
    <t>RDC03.FN10</t>
  </si>
  <si>
    <t>RDC03.FN11</t>
  </si>
  <si>
    <t>RDC04.FN01</t>
  </si>
  <si>
    <t>RDC04.FN02</t>
  </si>
  <si>
    <t>RDC04.FN03</t>
  </si>
  <si>
    <t>RDC04.FN04</t>
  </si>
  <si>
    <t>RDC04.FN05</t>
  </si>
  <si>
    <t>RDC04.FN06</t>
  </si>
  <si>
    <t>RDC04.FN08</t>
  </si>
  <si>
    <t>RDC04.FN09</t>
  </si>
  <si>
    <t>RDC04.FN10</t>
  </si>
  <si>
    <t>RDC04.FN11</t>
  </si>
  <si>
    <t>RDC05.FN01</t>
  </si>
  <si>
    <t>RDC05.FN02</t>
  </si>
  <si>
    <t>RDC05.FN03</t>
  </si>
  <si>
    <t>RDC05.FN04</t>
  </si>
  <si>
    <t>RDC05.FN05</t>
  </si>
  <si>
    <t>RDC05.FN06</t>
  </si>
  <si>
    <t>RDC05.FN08</t>
  </si>
  <si>
    <t>RDC05.FN09</t>
  </si>
  <si>
    <t>RDC05.FN10</t>
  </si>
  <si>
    <t>RDC05.FN11</t>
  </si>
  <si>
    <t>RDC06.FN01</t>
  </si>
  <si>
    <t>RDC06.FN02</t>
  </si>
  <si>
    <t>RDC06.FN03</t>
  </si>
  <si>
    <t>RDC06.FN04</t>
  </si>
  <si>
    <t>RDC06.FN05</t>
  </si>
  <si>
    <t>RDC06.FN06</t>
  </si>
  <si>
    <t>RDC06.FN08</t>
  </si>
  <si>
    <t>RDC06.FN09</t>
  </si>
  <si>
    <t>RDC06.FN10</t>
  </si>
  <si>
    <t>RDC06.FN11</t>
  </si>
  <si>
    <t>RDC07.FN01</t>
  </si>
  <si>
    <t>RDC07.FN02</t>
  </si>
  <si>
    <t>RDC07.FN03</t>
  </si>
  <si>
    <t>RDC07.FN04</t>
  </si>
  <si>
    <t>RDC07.FN05</t>
  </si>
  <si>
    <t>RDC07.FN06</t>
  </si>
  <si>
    <t>RDC07.FN08</t>
  </si>
  <si>
    <t>RDC07.FN09</t>
  </si>
  <si>
    <t>RDC07.FN10</t>
  </si>
  <si>
    <t>RDC07.FN11</t>
  </si>
  <si>
    <t>RDC01.VE01</t>
  </si>
  <si>
    <t>RDC01.VE02</t>
  </si>
  <si>
    <t>RDC01.VE03</t>
  </si>
  <si>
    <t>RDC01.VE04</t>
  </si>
  <si>
    <t>RDC01.VE05</t>
  </si>
  <si>
    <t>RDC02.VE01</t>
  </si>
  <si>
    <t>RDC02.VE02</t>
  </si>
  <si>
    <t>RDC02.VE03</t>
  </si>
  <si>
    <t>RDC02.VE04</t>
  </si>
  <si>
    <t>RDC02.VE05</t>
  </si>
  <si>
    <t>RDC03.VE01</t>
  </si>
  <si>
    <t>RDC03.VE02</t>
  </si>
  <si>
    <t>RDC03.VE03</t>
  </si>
  <si>
    <t>RDC03.VE04</t>
  </si>
  <si>
    <t>RDC03.VE05</t>
  </si>
  <si>
    <t>RDC04.VE01</t>
  </si>
  <si>
    <t>RDC04.VE02</t>
  </si>
  <si>
    <t>RDC04.VE03</t>
  </si>
  <si>
    <t>RDC04.VE04</t>
  </si>
  <si>
    <t>RDC04.VE05</t>
  </si>
  <si>
    <t>RDC05.VE01</t>
  </si>
  <si>
    <t>RDC05.VE02</t>
  </si>
  <si>
    <t>RDC05.VE03</t>
  </si>
  <si>
    <t>RDC05.VE04</t>
  </si>
  <si>
    <t>RDC05.VE05</t>
  </si>
  <si>
    <t>RDC06.VE01</t>
  </si>
  <si>
    <t>RDC06.VE02</t>
  </si>
  <si>
    <t>RDC06.VE03</t>
  </si>
  <si>
    <t>RDC06.VE04</t>
  </si>
  <si>
    <t>RDC06.VE05</t>
  </si>
  <si>
    <t>RDC07.VE01</t>
  </si>
  <si>
    <t>RDC07.VE02</t>
  </si>
  <si>
    <t>RDC07.VE03</t>
  </si>
  <si>
    <t>RDC07.VE04</t>
  </si>
  <si>
    <t>RDC07.VE05</t>
  </si>
  <si>
    <t>Liquid</t>
  </si>
  <si>
    <t>Solid</t>
  </si>
  <si>
    <t>Edible</t>
  </si>
  <si>
    <t>Dry</t>
  </si>
  <si>
    <t>Juice</t>
  </si>
  <si>
    <t>Joensuu et al. (2021)</t>
  </si>
  <si>
    <t>Schneider et al. (2019)</t>
  </si>
  <si>
    <t>calculated from Beretta et al, 2013 and INRAN, 2013</t>
  </si>
  <si>
    <t>calculated from WRAP, 2014 and Beretta, 2013</t>
  </si>
  <si>
    <t>Waste type</t>
  </si>
  <si>
    <t>Source Edible</t>
  </si>
  <si>
    <t>Source Dry</t>
  </si>
  <si>
    <t>INRAN and FRIDA</t>
  </si>
  <si>
    <t>Kemna et al, 2017</t>
  </si>
  <si>
    <t>OA1</t>
  </si>
  <si>
    <t>OA2</t>
  </si>
  <si>
    <t>RY1</t>
  </si>
  <si>
    <t>RY2</t>
  </si>
  <si>
    <t>RY3</t>
  </si>
  <si>
    <t>RY4</t>
  </si>
  <si>
    <t>Milling yield</t>
  </si>
  <si>
    <t>PM01.CE03</t>
  </si>
  <si>
    <t>PM02.CE03</t>
  </si>
  <si>
    <t>PM03.CE03</t>
  </si>
  <si>
    <t>PM04.CE03</t>
  </si>
  <si>
    <t>Aprodu &amp; Banu, 2017</t>
  </si>
  <si>
    <t>Aprodu I, Banu I, 2017. Milling, functional and thermo-mechanical properties of wheat, rye, triticale, barley and oat. Journal of Cereal Science, 77, 42-48. https://doi.org/10.1016/j.jcs.2017.07.009.</t>
  </si>
  <si>
    <t>PM01.CE05</t>
  </si>
  <si>
    <t>PM02.CE05</t>
  </si>
  <si>
    <t>Ganßmann &amp; Vorwerck, 1995</t>
  </si>
  <si>
    <t>Ganßmann, W., Vorwerck, K. 1995. Oat milling, processing and storage. In: Welch, R.W. (eds) The Oat Crop. World Crop Series. Springer, Dordrecht. https://doi.org/10.1007/978-94-011-0015-1_12</t>
  </si>
  <si>
    <t>PM Oat</t>
  </si>
  <si>
    <t>PM Rye</t>
  </si>
  <si>
    <t>Food waste (from mills waste and by-products)</t>
  </si>
  <si>
    <t>Food waste household (spend grounds)</t>
  </si>
  <si>
    <t>Food waste food service (spend grounds)</t>
  </si>
  <si>
    <t>FAO, 2003</t>
  </si>
  <si>
    <t>Cake</t>
  </si>
  <si>
    <t>OC4</t>
  </si>
  <si>
    <t>FAO, 2013</t>
  </si>
  <si>
    <t>PM03.OC02</t>
  </si>
  <si>
    <t>PM03.OC03</t>
  </si>
  <si>
    <t>PM03.OC04</t>
  </si>
  <si>
    <t>PM03.OC05</t>
  </si>
  <si>
    <t>PM06.OC02</t>
  </si>
  <si>
    <t>PM06.OC03</t>
  </si>
  <si>
    <t>PM06.OC04</t>
  </si>
  <si>
    <t>PM06.OC05</t>
  </si>
  <si>
    <t>PM06.OC06</t>
  </si>
  <si>
    <t>PM06.OC07</t>
  </si>
  <si>
    <t>OL1</t>
  </si>
  <si>
    <t>RDC Instant coffee</t>
  </si>
  <si>
    <t>RDC Roasted coffee</t>
  </si>
  <si>
    <t>Edible and Dry coeff</t>
  </si>
  <si>
    <t>All coefficients necessary to derive the edible and dry amounts of food waste.</t>
  </si>
  <si>
    <t>Euromonitor, 2022. Euromonitor International. Passport Packaged Food and Soft Drinks. Available online: http://www.euromonitor.com/ (accessed on November 2022).</t>
  </si>
  <si>
    <t>Arnal, Á. J., Royo, P., Pataro, G., Ferrari, G., Ferreira, V. J., López-Sabirón, A. M., &amp; Ferreira, G. A. (2018). Implementation of PEF treatment at real-scale tomatoes processing considering LCA methodology as an innovation strategy in the agri-food sector. Sustainability (Switzerland), 10(4). https://doi.org/10.3390/su10040979</t>
  </si>
  <si>
    <t>Ventura, M. R., Pieltain, M. C., &amp; Castanon, J. I. R. (2009). Evaluation of tomato crop by-products as feed for goats. Animal Feed Science and Technology, 154(3–4), 271–275. https://doi.org/10.1016/j.anifeedsci.2009.09.004</t>
  </si>
  <si>
    <t>CREA. (2019). Tabelle di composizione degli alimenti. Available at: https://www.alimentinutrizione.it/tabelle-nutrizionali/ricerca-per-alimento</t>
  </si>
  <si>
    <t>ICO. (2019). Results of the survey on conversion factors for roasted, decaffeinated, liquid and soluble coffee. Available at: https://www.ico.org/documents/cy2018-19/ed-2306e-survey-conversion-factors.pdf</t>
  </si>
  <si>
    <t>Schneider, F., Part, F., Göbel, C., Langen, N., Gerhards, C., Kraus, G. F., &amp; Ritter, G. (2019). A methodological approach for the on-site quantification of food losses in primary production: Austrian and German case studies using the example of potato harvest. Waste Management, 86, 106–113. https://doi.org/10.1016/j.wasman.2019.01.020</t>
  </si>
  <si>
    <t>Assograssi, 2019. Personal communication</t>
  </si>
  <si>
    <t>Barral-Martinez M, Fraga-Corral M, Garcia-Perez P, Simal-Gandara J, Prieto MA. Almond By-Products: Valorization for Sustainability and Competitiveness of the Industry. Foods. 2021; 10(8):1793. https://doi.org/10.3390/foods10081793</t>
  </si>
  <si>
    <t>Ferrero, 2017. https://www.ferrero.it/News/?IDT=82080&amp;newsRVP=576</t>
  </si>
  <si>
    <t>Artwinepreserver.com. https://artwinepreserver.com/pages/wine-waste-how-much-goes-down-the-drain</t>
  </si>
  <si>
    <t>Artwinepreserver.com</t>
  </si>
  <si>
    <t>Assumed from modelling</t>
  </si>
  <si>
    <t>Notes</t>
  </si>
  <si>
    <t>Used "Bananas" as proxy</t>
  </si>
  <si>
    <t>Sugarbeets considered fully inedible</t>
  </si>
  <si>
    <t>Sunflower seed used as proxy</t>
  </si>
  <si>
    <t>Cocoa at RDC used as proxy</t>
  </si>
  <si>
    <t>Coffee roasted used as proxy</t>
  </si>
  <si>
    <t>Table A1.1</t>
  </si>
  <si>
    <t>Table A1.2</t>
  </si>
  <si>
    <t>Table A1.3</t>
  </si>
  <si>
    <t>Table A1.4</t>
  </si>
  <si>
    <t>Table A1.5</t>
  </si>
  <si>
    <t>Table A1.6</t>
  </si>
  <si>
    <t>Tables structure (A1.1 - A1.3)</t>
  </si>
  <si>
    <t>ADEME, 2016, proxy of olives, rapeseed, and sunflower seed</t>
  </si>
  <si>
    <t>PP01.OC01</t>
  </si>
  <si>
    <t>PP01.OC02</t>
  </si>
  <si>
    <t>PP01.OC03</t>
  </si>
  <si>
    <t>PP01.OC04</t>
  </si>
  <si>
    <t>PP01.OC05</t>
  </si>
  <si>
    <t>PP02.OC01</t>
  </si>
  <si>
    <t>PP02.OC02</t>
  </si>
  <si>
    <t>PP02.OC03</t>
  </si>
  <si>
    <t>PP02.OC04</t>
  </si>
  <si>
    <t>PP02.OC05</t>
  </si>
  <si>
    <t>PP03.OC01</t>
  </si>
  <si>
    <t>PP03.OC02</t>
  </si>
  <si>
    <t>PP03.OC03</t>
  </si>
  <si>
    <t>PP03.OC04</t>
  </si>
  <si>
    <t>PP03.OC05</t>
  </si>
  <si>
    <t>PP04.OC01</t>
  </si>
  <si>
    <t>PP04.OC02</t>
  </si>
  <si>
    <t>PP04.OC03</t>
  </si>
  <si>
    <t>PP04.OC04</t>
  </si>
  <si>
    <t>PP04.OC05</t>
  </si>
  <si>
    <t>PP05.OC01</t>
  </si>
  <si>
    <t>PP05.OC02</t>
  </si>
  <si>
    <t>PP05.OC03</t>
  </si>
  <si>
    <t>PP05.OC04</t>
  </si>
  <si>
    <t>PP05.OC05</t>
  </si>
  <si>
    <t>Average of "almonds", "chestnuts", "hazelnuts", "pistachios", and "walnuts"</t>
  </si>
  <si>
    <t>Average of "Demersal Fish", "Dried fish, whether or not salted", "Fats and oils and their fractions of fish or marine mammals (excluding chemically modified)", "Fish fillets in batter or breadcrumbs including fish fingers (excluding prepared meals and dishes)", "Fish fillets, dried, salted or in brine, but not smoked", "Fish heads, tails and maws, other edible fish offal: dried, salted or in brine, smoked", "Fish livers, roes, fins, heads, tails, maws and other edible offal dried, smoked, salted or in brine", "Flours, meals and pellets of fish, fit for human consumption", "Fresh or chilled fish fillets and other fish meat without bones", "Fresh or chilled fish livers and roes", "Freshwater Fish", "Frozen fish fillets", "Frozen fish livers and roes", "Frozen fish meat without bones (excluding fillets)", "Frozen whole fresh water fish", "Frozen whole salt water fish", "Marine Fish, Other", "Molluscs (scallops, mussels, cuttle fish, squid and octopus), frozen, dried, salted or in brine", "Molluscs (scallops, mussels, cuttle fish, squid and octopus), frozen, dried, smoked, salted or in brine", "Other aquatic invertebrates (striped venus, jellyfish, etc.), frozen, dried, salted or in brine", "Other aquatic invertebrates (striped venus, jellyfish, etc.), frozen, dried, smoked, salted or in brine", "Other fish, prepared or preserved, whole or in pieces (excluding minced products and prepared meals and dishes)", "Pelagic Fish", "Prepared meals and dishes based on fish, crustaceans and molluscs", "Prepared or preserved fish (excluding whole or in pieces and prepared meals and dishes)", "Smoked fish (excluding herrings, Pacific, Atlantic and Danube salmon), including fillets, excluding head, tails and maws", "Smoked fish (including fillets) (excluding Pacific, Atlantic and Danube salmon, herrings)"</t>
  </si>
  <si>
    <t>Average of “emmer wheat”, "buckwheat", and “millet”</t>
  </si>
  <si>
    <t>Average of: “mandarins”, “grapefruit”, "lemons", and "oranges"</t>
  </si>
  <si>
    <t>Average of: "Apricots, fresh", "Cherries", "Avocados", "Cherries, fresh", "Watermelon", "Figs, fresh", "Strawberries", "Kiwi", "Raspberries", "Lotus or Kaki", "Mango ", "Pomegranates", "Quince", "Summer melon", "Winter melon", "Blueberries", "Blackberry", "Loquat", "Papaya", "Pears, fresh without peel" , "Peaches Without Skin", "Plums, Fresh", "Yellow Plums", "Red Plums", "Currants"</t>
  </si>
  <si>
    <t>Average of: "Garlic", "Raw field asparagus", "Greenhouse asparagus", "Broccoli", "Artichokes", "Thistles", "Carrots", " Cauliflower", "Brussel sprouts", "Red cabbage", "Green cabbage", "Savoy cabbage", "Cucumbers", "Cut chicory, cultivated" , "Raw cultivated mushrooms", "Raw button mushrooms", "Ova mushrooms", "Endive", "Lettuce", "Head lettuce", "Aubergines", "Hot Chillies", "Red Chillies", "Green Chillies", "Leeks", "Red Radicchio", "Green Radicchio", "Turnips", "Arugula", "Celeriac ", "Spinach", "Black truffle", "Yellow squash", "Zucchini, raw", "Summer melon", "Winter melon"</t>
  </si>
  <si>
    <t>Average of: "Fresh Green Beans" and "Broad Beans"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</si>
</sst>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1"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u/>
      <sz val="11"/>
      <color theme="10"/>
      <name val="Calibri"/>
      <family val="2"/>
      <scheme val="minor"/>
    </font>
    <font>
      <sz val="14"/>
      <color theme="1"/>
      <name val="Calibri"/>
      <family val="2"/>
      <scheme val="minor"/>
    </font>
    <font>
      <b/>
      <sz val="14"/>
      <color theme="1"/>
      <name val="Calibri"/>
      <family val="2"/>
      <scheme val="minor"/>
    </font>
    <font>
      <i/>
      <sz val="11"/>
      <color theme="1"/>
      <name val="Calibri"/>
      <family val="2"/>
      <scheme val="minor"/>
    </font>
    <font>
      <sz val="11"/>
      <name val="Calibri"/>
      <family val="2"/>
      <scheme val="minor"/>
    </font>
    <font>
      <sz val="11"/>
      <color rgb="FF000000"/>
      <name val="Calibri"/>
      <family val="2"/>
    </font>
    <font>
      <sz val="12"/>
      <color rgb="FF000000"/>
      <name val="Times New Roman"/>
      <family val="1"/>
    </font>
  </fonts>
  <fills count="3">
    <fill>
      <patternFill patternType="none"/>
    </fill>
    <fill>
      <patternFill patternType="gray125"/>
    </fill>
    <fill>
      <patternFill patternType="solid">
        <fgColor theme="0"/>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2" fillId="0" borderId="0" applyFont="0" applyFill="0" applyBorder="0" applyAlignment="0" applyProtection="0"/>
    <xf numFmtId="0" fontId="4" fillId="0" borderId="0" applyNumberFormat="0" applyFill="0" applyBorder="0" applyAlignment="0" applyProtection="0"/>
  </cellStyleXfs>
  <cellXfs count="68">
    <xf numFmtId="0" fontId="0" fillId="0" borderId="0" xfId="0"/>
    <xf numFmtId="0" fontId="1" fillId="0" borderId="0" xfId="0" applyFont="1"/>
    <xf numFmtId="9" fontId="0" fillId="0" borderId="0" xfId="1" applyFont="1" applyAlignment="1">
      <alignment horizontal="center"/>
    </xf>
    <xf numFmtId="9" fontId="0" fillId="0" borderId="0" xfId="1" applyFont="1" applyBorder="1" applyAlignment="1">
      <alignment horizontal="center"/>
    </xf>
    <xf numFmtId="9" fontId="0" fillId="0" borderId="0" xfId="1" applyFont="1" applyFill="1" applyAlignment="1">
      <alignment horizontal="center"/>
    </xf>
    <xf numFmtId="9" fontId="0" fillId="0" borderId="0" xfId="1" applyFont="1"/>
    <xf numFmtId="9" fontId="0" fillId="0" borderId="0" xfId="1" applyFont="1" applyFill="1" applyBorder="1" applyAlignment="1">
      <alignment horizontal="center"/>
    </xf>
    <xf numFmtId="0" fontId="1" fillId="0" borderId="0" xfId="0" applyFont="1" applyAlignment="1">
      <alignment wrapText="1"/>
    </xf>
    <xf numFmtId="0" fontId="0" fillId="0" borderId="0" xfId="0" applyAlignment="1">
      <alignment wrapText="1"/>
    </xf>
    <xf numFmtId="0" fontId="0" fillId="0" borderId="0" xfId="0" applyAlignment="1">
      <alignment vertical="top"/>
    </xf>
    <xf numFmtId="0" fontId="1" fillId="0" borderId="0" xfId="0" applyFont="1" applyAlignment="1">
      <alignment vertical="top"/>
    </xf>
    <xf numFmtId="0" fontId="0" fillId="2" borderId="0" xfId="0" applyFill="1"/>
    <xf numFmtId="0" fontId="4" fillId="0" borderId="0" xfId="2" applyAlignment="1">
      <alignment vertical="top"/>
    </xf>
    <xf numFmtId="0" fontId="4" fillId="0" borderId="0" xfId="2"/>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5" fillId="2" borderId="4" xfId="0" applyFont="1" applyFill="1" applyBorder="1"/>
    <xf numFmtId="0" fontId="6" fillId="2" borderId="1" xfId="0" applyFont="1" applyFill="1" applyBorder="1"/>
    <xf numFmtId="9" fontId="0" fillId="0" borderId="0" xfId="1" applyFont="1" applyFill="1" applyAlignment="1">
      <alignment horizontal="left"/>
    </xf>
    <xf numFmtId="9" fontId="0" fillId="0" borderId="0" xfId="1" applyFont="1" applyFill="1" applyBorder="1" applyAlignment="1">
      <alignment horizontal="left"/>
    </xf>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0" fillId="2" borderId="10" xfId="0" applyFill="1" applyBorder="1"/>
    <xf numFmtId="0" fontId="0" fillId="2" borderId="11" xfId="0" applyFill="1" applyBorder="1"/>
    <xf numFmtId="0" fontId="1" fillId="2" borderId="9" xfId="0" applyFont="1" applyFill="1" applyBorder="1" applyAlignment="1">
      <alignment vertical="top"/>
    </xf>
    <xf numFmtId="0" fontId="0" fillId="0" borderId="0" xfId="0" applyAlignment="1">
      <alignment horizontal="center" vertical="center"/>
    </xf>
    <xf numFmtId="0" fontId="0" fillId="0" borderId="0" xfId="0" applyAlignment="1">
      <alignment horizontal="center"/>
    </xf>
    <xf numFmtId="0" fontId="10" fillId="0" borderId="0" xfId="0" applyFont="1"/>
    <xf numFmtId="0" fontId="0" fillId="0" borderId="4" xfId="0" applyBorder="1"/>
    <xf numFmtId="0" fontId="0" fillId="0" borderId="6" xfId="0" applyBorder="1"/>
    <xf numFmtId="0" fontId="9" fillId="0" borderId="0" xfId="0" applyFont="1" applyAlignment="1">
      <alignment wrapText="1"/>
    </xf>
    <xf numFmtId="0" fontId="6" fillId="0" borderId="1" xfId="0" applyFont="1" applyBorder="1"/>
    <xf numFmtId="0" fontId="5" fillId="2" borderId="0" xfId="0" applyFont="1" applyFill="1"/>
    <xf numFmtId="0" fontId="10" fillId="0" borderId="4" xfId="0" applyFont="1" applyBorder="1"/>
    <xf numFmtId="0" fontId="6" fillId="2" borderId="4" xfId="0" applyFont="1" applyFill="1" applyBorder="1"/>
    <xf numFmtId="0" fontId="6" fillId="2" borderId="6" xfId="0" applyFont="1" applyFill="1" applyBorder="1"/>
    <xf numFmtId="0" fontId="1" fillId="0" borderId="0" xfId="0" applyFont="1" applyAlignment="1">
      <alignment horizontal="center"/>
    </xf>
    <xf numFmtId="164" fontId="0" fillId="0" borderId="0" xfId="1" applyNumberFormat="1" applyFont="1" applyFill="1" applyAlignment="1">
      <alignment horizontal="center"/>
    </xf>
    <xf numFmtId="10" fontId="0" fillId="0" borderId="0" xfId="1" applyNumberFormat="1" applyFont="1" applyFill="1" applyAlignment="1">
      <alignment horizontal="center"/>
    </xf>
    <xf numFmtId="9" fontId="0" fillId="0" borderId="0" xfId="0" applyNumberFormat="1" applyAlignment="1">
      <alignment horizontal="center"/>
    </xf>
    <xf numFmtId="9" fontId="0" fillId="0" borderId="0" xfId="0" applyNumberFormat="1"/>
    <xf numFmtId="0" fontId="0" fillId="0" borderId="0" xfId="1" applyNumberFormat="1" applyFont="1" applyFill="1" applyAlignment="1">
      <alignment horizontal="center"/>
    </xf>
    <xf numFmtId="1" fontId="0" fillId="0" borderId="0" xfId="0" applyNumberFormat="1" applyAlignment="1">
      <alignment horizontal="center"/>
    </xf>
    <xf numFmtId="10" fontId="9" fillId="0" borderId="0" xfId="0" applyNumberFormat="1" applyFont="1" applyAlignment="1">
      <alignment horizontal="center"/>
    </xf>
    <xf numFmtId="10" fontId="0" fillId="0" borderId="0" xfId="0" applyNumberFormat="1" applyAlignment="1">
      <alignment horizontal="center"/>
    </xf>
    <xf numFmtId="9" fontId="9" fillId="0" borderId="0" xfId="0" applyNumberFormat="1" applyFont="1" applyAlignment="1">
      <alignment horizontal="center"/>
    </xf>
    <xf numFmtId="0" fontId="8" fillId="0" borderId="0" xfId="0" applyFont="1"/>
    <xf numFmtId="9" fontId="1" fillId="0" borderId="0" xfId="1" applyFont="1" applyFill="1" applyBorder="1" applyAlignment="1">
      <alignment horizontal="center"/>
    </xf>
    <xf numFmtId="0" fontId="0" fillId="0" borderId="0" xfId="0" applyAlignment="1">
      <alignment horizontal="left"/>
    </xf>
    <xf numFmtId="0" fontId="1" fillId="0" borderId="0" xfId="0" applyFont="1" applyAlignment="1">
      <alignment horizontal="left"/>
    </xf>
    <xf numFmtId="164" fontId="0" fillId="0" borderId="0" xfId="1" applyNumberFormat="1" applyFont="1" applyFill="1" applyAlignment="1">
      <alignment horizontal="left"/>
    </xf>
    <xf numFmtId="0" fontId="0" fillId="0" borderId="0" xfId="1" applyNumberFormat="1" applyFont="1" applyFill="1" applyAlignment="1">
      <alignment horizontal="left"/>
    </xf>
    <xf numFmtId="9" fontId="0" fillId="0" borderId="0" xfId="0" applyNumberFormat="1" applyAlignment="1">
      <alignment horizontal="left"/>
    </xf>
    <xf numFmtId="0" fontId="1" fillId="0" borderId="0" xfId="0" applyFont="1" applyAlignment="1">
      <alignment horizontal="center"/>
    </xf>
    <xf numFmtId="0" fontId="4" fillId="0" borderId="0" xfId="2" applyFill="1" applyAlignment="1">
      <alignment horizontal="center" vertical="center" textRotation="90"/>
    </xf>
    <xf numFmtId="0" fontId="4" fillId="0" borderId="0" xfId="2"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4" fillId="0" borderId="0" xfId="2" applyFill="1" applyAlignment="1">
      <alignment horizontal="center" vertical="center" wrapText="1"/>
    </xf>
    <xf numFmtId="0" fontId="1"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51505</xdr:colOff>
      <xdr:row>2</xdr:row>
      <xdr:rowOff>76200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12516555" cy="1466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Annex 1</a:t>
          </a:r>
        </a:p>
        <a:p>
          <a:r>
            <a:rPr lang="en-GB" sz="1600"/>
            <a:t>Coefficients used in the model and respective</a:t>
          </a:r>
          <a:r>
            <a:rPr lang="en-GB" sz="1600" baseline="0"/>
            <a:t> data sources.</a:t>
          </a:r>
        </a:p>
        <a:p>
          <a:endParaRPr lang="en-GB" sz="1600" baseline="0"/>
        </a:p>
        <a:p>
          <a:r>
            <a:rPr lang="en-GB" sz="1200" baseline="0"/>
            <a:t>This sheet provides a summary of the file and a description of the structure of each table provided.</a:t>
          </a:r>
        </a:p>
        <a:p>
          <a:endParaRPr lang="en-GB"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49389</xdr:colOff>
      <xdr:row>0</xdr:row>
      <xdr:rowOff>56444</xdr:rowOff>
    </xdr:from>
    <xdr:to>
      <xdr:col>17</xdr:col>
      <xdr:colOff>522111</xdr:colOff>
      <xdr:row>0</xdr:row>
      <xdr:rowOff>1397000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49389" y="56444"/>
          <a:ext cx="12516555" cy="1340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Table A1.1 </a:t>
          </a:r>
        </a:p>
        <a:p>
          <a:r>
            <a:rPr lang="en-GB" sz="1600"/>
            <a:t>Coefficients used to</a:t>
          </a:r>
          <a:r>
            <a:rPr lang="en-GB" sz="1600" baseline="0"/>
            <a:t> derive total yield, food waste, animal feed, food losses and non-food uses from crops harvested and animals ready for slaughter.</a:t>
          </a:r>
        </a:p>
        <a:p>
          <a:endParaRPr lang="en-GB"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481793</xdr:colOff>
      <xdr:row>0</xdr:row>
      <xdr:rowOff>1143706</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0"/>
          <a:ext cx="12546793" cy="11437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A1.2</a:t>
          </a:r>
        </a:p>
        <a:p>
          <a:r>
            <a:rPr lang="en-GB" sz="1600"/>
            <a:t>Coefficients used to</a:t>
          </a:r>
          <a:r>
            <a:rPr lang="en-GB" sz="1600" baseline="0"/>
            <a:t> model the processing and manufacturing stage</a:t>
          </a:r>
          <a:endParaRPr lang="en-GB"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354793</xdr:colOff>
      <xdr:row>0</xdr:row>
      <xdr:rowOff>1206500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0" y="0"/>
          <a:ext cx="12574007" cy="1206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A1.3</a:t>
          </a:r>
        </a:p>
        <a:p>
          <a:r>
            <a:rPr lang="en-GB" sz="1600"/>
            <a:t>Coefficients used to</a:t>
          </a:r>
          <a:r>
            <a:rPr lang="en-GB" sz="1600" baseline="0"/>
            <a:t> model the retail and distribution, household consumption and food services consumption stages</a:t>
          </a:r>
          <a:endParaRPr lang="en-GB"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354793</xdr:colOff>
      <xdr:row>0</xdr:row>
      <xdr:rowOff>1206500</xdr:rowOff>
    </xdr:to>
    <xdr:sp macro="" textlink="">
      <xdr:nvSpPr>
        <xdr:cNvPr id="2" name="TextBox 1">
          <a:extLst>
            <a:ext uri="{FF2B5EF4-FFF2-40B4-BE49-F238E27FC236}">
              <a16:creationId xmlns:a16="http://schemas.microsoft.com/office/drawing/2014/main" id="{35DEF814-D527-4681-A143-03CFC54B9508}"/>
            </a:ext>
          </a:extLst>
        </xdr:cNvPr>
        <xdr:cNvSpPr txBox="1"/>
      </xdr:nvSpPr>
      <xdr:spPr>
        <a:xfrm>
          <a:off x="0" y="0"/>
          <a:ext cx="15000433" cy="1160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A1.4</a:t>
          </a:r>
        </a:p>
        <a:p>
          <a:r>
            <a:rPr lang="en-GB" sz="1600"/>
            <a:t>Coefficients used to</a:t>
          </a:r>
          <a:r>
            <a:rPr lang="en-GB" sz="1600" baseline="0"/>
            <a:t> model the edible and dry amounts of food waste.</a:t>
          </a:r>
          <a:endParaRPr lang="en-GB" sz="16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349250</xdr:colOff>
      <xdr:row>11</xdr:row>
      <xdr:rowOff>0</xdr:rowOff>
    </xdr:from>
    <xdr:to>
      <xdr:col>10</xdr:col>
      <xdr:colOff>111802</xdr:colOff>
      <xdr:row>23</xdr:row>
      <xdr:rowOff>94688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178050" y="2025650"/>
          <a:ext cx="3420152" cy="2304488"/>
        </a:xfrm>
        <a:prstGeom prst="rect">
          <a:avLst/>
        </a:prstGeom>
      </xdr:spPr>
    </xdr:pic>
    <xdr:clientData/>
  </xdr:twoCellAnchor>
  <xdr:twoCellAnchor>
    <xdr:from>
      <xdr:col>0</xdr:col>
      <xdr:colOff>45357</xdr:colOff>
      <xdr:row>0</xdr:row>
      <xdr:rowOff>1</xdr:rowOff>
    </xdr:from>
    <xdr:to>
      <xdr:col>21</xdr:col>
      <xdr:colOff>518079</xdr:colOff>
      <xdr:row>5</xdr:row>
      <xdr:rowOff>45358</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45357" y="1"/>
          <a:ext cx="12828008" cy="95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Schemes</a:t>
          </a:r>
        </a:p>
        <a:p>
          <a:r>
            <a:rPr lang="en-GB" sz="1600"/>
            <a:t>This sheet provides the schemes explaining</a:t>
          </a:r>
          <a:r>
            <a:rPr lang="en-GB" sz="1600" baseline="0"/>
            <a:t> the use of the coefficients presented in Table </a:t>
          </a:r>
          <a:r>
            <a:rPr lang="en-GB" sz="1600">
              <a:solidFill>
                <a:schemeClr val="dk1"/>
              </a:solidFill>
              <a:effectLst/>
              <a:latin typeface="+mn-lt"/>
              <a:ea typeface="+mn-ea"/>
              <a:cs typeface="+mn-cs"/>
            </a:rPr>
            <a:t>A1.1, A1.2 and A1.3.</a:t>
          </a:r>
          <a:endParaRPr lang="en-GB" sz="1600"/>
        </a:p>
      </xdr:txBody>
    </xdr:sp>
    <xdr:clientData/>
  </xdr:twoCellAnchor>
  <xdr:twoCellAnchor editAs="oneCell">
    <xdr:from>
      <xdr:col>16</xdr:col>
      <xdr:colOff>227996</xdr:colOff>
      <xdr:row>138</xdr:row>
      <xdr:rowOff>158752</xdr:rowOff>
    </xdr:from>
    <xdr:to>
      <xdr:col>26</xdr:col>
      <xdr:colOff>429684</xdr:colOff>
      <xdr:row>157</xdr:row>
      <xdr:rowOff>69146</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36579" y="25442335"/>
          <a:ext cx="6333672" cy="3381728"/>
        </a:xfrm>
        <a:prstGeom prst="rect">
          <a:avLst/>
        </a:prstGeom>
        <a:noFill/>
      </xdr:spPr>
    </xdr:pic>
    <xdr:clientData/>
  </xdr:twoCellAnchor>
  <xdr:twoCellAnchor editAs="oneCell">
    <xdr:from>
      <xdr:col>1</xdr:col>
      <xdr:colOff>343957</xdr:colOff>
      <xdr:row>160</xdr:row>
      <xdr:rowOff>121710</xdr:rowOff>
    </xdr:from>
    <xdr:to>
      <xdr:col>12</xdr:col>
      <xdr:colOff>592665</xdr:colOff>
      <xdr:row>178</xdr:row>
      <xdr:rowOff>153699</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5040" y="29437543"/>
          <a:ext cx="7000875" cy="3323406"/>
        </a:xfrm>
        <a:prstGeom prst="rect">
          <a:avLst/>
        </a:prstGeom>
        <a:noFill/>
      </xdr:spPr>
    </xdr:pic>
    <xdr:clientData/>
  </xdr:twoCellAnchor>
  <xdr:twoCellAnchor editAs="oneCell">
    <xdr:from>
      <xdr:col>19</xdr:col>
      <xdr:colOff>222250</xdr:colOff>
      <xdr:row>5</xdr:row>
      <xdr:rowOff>127000</xdr:rowOff>
    </xdr:from>
    <xdr:to>
      <xdr:col>36</xdr:col>
      <xdr:colOff>112993</xdr:colOff>
      <xdr:row>27</xdr:row>
      <xdr:rowOff>159002</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stretch>
          <a:fillRect/>
        </a:stretch>
      </xdr:blipFill>
      <xdr:spPr>
        <a:xfrm>
          <a:off x="11287125" y="1079500"/>
          <a:ext cx="10145993" cy="7175752"/>
        </a:xfrm>
        <a:prstGeom prst="rect">
          <a:avLst/>
        </a:prstGeom>
      </xdr:spPr>
    </xdr:pic>
    <xdr:clientData/>
  </xdr:twoCellAnchor>
  <xdr:twoCellAnchor>
    <xdr:from>
      <xdr:col>112</xdr:col>
      <xdr:colOff>0</xdr:colOff>
      <xdr:row>157</xdr:row>
      <xdr:rowOff>22545</xdr:rowOff>
    </xdr:from>
    <xdr:to>
      <xdr:col>115</xdr:col>
      <xdr:colOff>95566</xdr:colOff>
      <xdr:row>159</xdr:row>
      <xdr:rowOff>143616</xdr:rowOff>
    </xdr:to>
    <xdr:sp macro="" textlink="">
      <xdr:nvSpPr>
        <xdr:cNvPr id="93" name="Rectangle 92">
          <a:extLst>
            <a:ext uri="{FF2B5EF4-FFF2-40B4-BE49-F238E27FC236}">
              <a16:creationId xmlns:a16="http://schemas.microsoft.com/office/drawing/2014/main" id="{00000000-0008-0000-0600-00005D000000}"/>
            </a:ext>
          </a:extLst>
        </xdr:cNvPr>
        <xdr:cNvSpPr/>
      </xdr:nvSpPr>
      <xdr:spPr>
        <a:xfrm>
          <a:off x="67848480" y="32064645"/>
          <a:ext cx="1924366" cy="4944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1600"/>
        </a:p>
      </xdr:txBody>
    </xdr:sp>
    <xdr:clientData/>
  </xdr:twoCellAnchor>
  <xdr:twoCellAnchor editAs="oneCell">
    <xdr:from>
      <xdr:col>1</xdr:col>
      <xdr:colOff>274320</xdr:colOff>
      <xdr:row>28</xdr:row>
      <xdr:rowOff>183933</xdr:rowOff>
    </xdr:from>
    <xdr:to>
      <xdr:col>11</xdr:col>
      <xdr:colOff>388620</xdr:colOff>
      <xdr:row>47</xdr:row>
      <xdr:rowOff>67935</xdr:rowOff>
    </xdr:to>
    <xdr:pic>
      <xdr:nvPicPr>
        <xdr:cNvPr id="67" name="Picture 66">
          <a:extLst>
            <a:ext uri="{FF2B5EF4-FFF2-40B4-BE49-F238E27FC236}">
              <a16:creationId xmlns:a16="http://schemas.microsoft.com/office/drawing/2014/main" id="{12FF8CC7-48DB-94FE-3062-4CC1760363D4}"/>
            </a:ext>
          </a:extLst>
        </xdr:cNvPr>
        <xdr:cNvPicPr>
          <a:picLocks noChangeAspect="1"/>
        </xdr:cNvPicPr>
      </xdr:nvPicPr>
      <xdr:blipFill>
        <a:blip xmlns:r="http://schemas.openxmlformats.org/officeDocument/2006/relationships" r:embed="rId5"/>
        <a:stretch>
          <a:fillRect/>
        </a:stretch>
      </xdr:blipFill>
      <xdr:spPr>
        <a:xfrm>
          <a:off x="457200" y="8283993"/>
          <a:ext cx="6210300" cy="3404442"/>
        </a:xfrm>
        <a:prstGeom prst="rect">
          <a:avLst/>
        </a:prstGeom>
      </xdr:spPr>
    </xdr:pic>
    <xdr:clientData/>
  </xdr:twoCellAnchor>
  <xdr:twoCellAnchor editAs="oneCell">
    <xdr:from>
      <xdr:col>1</xdr:col>
      <xdr:colOff>411480</xdr:colOff>
      <xdr:row>51</xdr:row>
      <xdr:rowOff>152400</xdr:rowOff>
    </xdr:from>
    <xdr:to>
      <xdr:col>13</xdr:col>
      <xdr:colOff>146587</xdr:colOff>
      <xdr:row>69</xdr:row>
      <xdr:rowOff>64353</xdr:rowOff>
    </xdr:to>
    <xdr:pic>
      <xdr:nvPicPr>
        <xdr:cNvPr id="73" name="Picture 72">
          <a:extLst>
            <a:ext uri="{FF2B5EF4-FFF2-40B4-BE49-F238E27FC236}">
              <a16:creationId xmlns:a16="http://schemas.microsoft.com/office/drawing/2014/main" id="{A54E4B12-8A3F-78C3-7B99-EEE7491B221B}"/>
            </a:ext>
          </a:extLst>
        </xdr:cNvPr>
        <xdr:cNvPicPr>
          <a:picLocks noChangeAspect="1"/>
        </xdr:cNvPicPr>
      </xdr:nvPicPr>
      <xdr:blipFill>
        <a:blip xmlns:r="http://schemas.openxmlformats.org/officeDocument/2006/relationships" r:embed="rId6"/>
        <a:stretch>
          <a:fillRect/>
        </a:stretch>
      </xdr:blipFill>
      <xdr:spPr>
        <a:xfrm>
          <a:off x="594360" y="12565380"/>
          <a:ext cx="7050307" cy="3203793"/>
        </a:xfrm>
        <a:prstGeom prst="rect">
          <a:avLst/>
        </a:prstGeom>
      </xdr:spPr>
    </xdr:pic>
    <xdr:clientData/>
  </xdr:twoCellAnchor>
  <xdr:twoCellAnchor editAs="oneCell">
    <xdr:from>
      <xdr:col>15</xdr:col>
      <xdr:colOff>18811</xdr:colOff>
      <xdr:row>52</xdr:row>
      <xdr:rowOff>7620</xdr:rowOff>
    </xdr:from>
    <xdr:to>
      <xdr:col>27</xdr:col>
      <xdr:colOff>566683</xdr:colOff>
      <xdr:row>67</xdr:row>
      <xdr:rowOff>167640</xdr:rowOff>
    </xdr:to>
    <xdr:pic>
      <xdr:nvPicPr>
        <xdr:cNvPr id="140" name="Picture 139">
          <a:extLst>
            <a:ext uri="{FF2B5EF4-FFF2-40B4-BE49-F238E27FC236}">
              <a16:creationId xmlns:a16="http://schemas.microsoft.com/office/drawing/2014/main" id="{F0498A45-AF22-3A1B-5DD6-B3C0143CF582}"/>
            </a:ext>
          </a:extLst>
        </xdr:cNvPr>
        <xdr:cNvPicPr>
          <a:picLocks noChangeAspect="1"/>
        </xdr:cNvPicPr>
      </xdr:nvPicPr>
      <xdr:blipFill>
        <a:blip xmlns:r="http://schemas.openxmlformats.org/officeDocument/2006/relationships" r:embed="rId7"/>
        <a:stretch>
          <a:fillRect/>
        </a:stretch>
      </xdr:blipFill>
      <xdr:spPr>
        <a:xfrm>
          <a:off x="8736091" y="12603480"/>
          <a:ext cx="7863072" cy="2903220"/>
        </a:xfrm>
        <a:prstGeom prst="rect">
          <a:avLst/>
        </a:prstGeom>
      </xdr:spPr>
    </xdr:pic>
    <xdr:clientData/>
  </xdr:twoCellAnchor>
  <xdr:twoCellAnchor editAs="oneCell">
    <xdr:from>
      <xdr:col>1</xdr:col>
      <xdr:colOff>198120</xdr:colOff>
      <xdr:row>72</xdr:row>
      <xdr:rowOff>52306</xdr:rowOff>
    </xdr:from>
    <xdr:to>
      <xdr:col>12</xdr:col>
      <xdr:colOff>449579</xdr:colOff>
      <xdr:row>91</xdr:row>
      <xdr:rowOff>100969</xdr:rowOff>
    </xdr:to>
    <xdr:pic>
      <xdr:nvPicPr>
        <xdr:cNvPr id="172" name="Picture 171">
          <a:extLst>
            <a:ext uri="{FF2B5EF4-FFF2-40B4-BE49-F238E27FC236}">
              <a16:creationId xmlns:a16="http://schemas.microsoft.com/office/drawing/2014/main" id="{E850418B-81C9-0EA2-44B9-FA98B594182A}"/>
            </a:ext>
          </a:extLst>
        </xdr:cNvPr>
        <xdr:cNvPicPr>
          <a:picLocks noChangeAspect="1"/>
        </xdr:cNvPicPr>
      </xdr:nvPicPr>
      <xdr:blipFill>
        <a:blip xmlns:r="http://schemas.openxmlformats.org/officeDocument/2006/relationships" r:embed="rId8"/>
        <a:stretch>
          <a:fillRect/>
        </a:stretch>
      </xdr:blipFill>
      <xdr:spPr>
        <a:xfrm>
          <a:off x="381000" y="16321006"/>
          <a:ext cx="6957059" cy="3569103"/>
        </a:xfrm>
        <a:prstGeom prst="rect">
          <a:avLst/>
        </a:prstGeom>
      </xdr:spPr>
    </xdr:pic>
    <xdr:clientData/>
  </xdr:twoCellAnchor>
  <xdr:twoCellAnchor editAs="oneCell">
    <xdr:from>
      <xdr:col>1</xdr:col>
      <xdr:colOff>411481</xdr:colOff>
      <xdr:row>94</xdr:row>
      <xdr:rowOff>114300</xdr:rowOff>
    </xdr:from>
    <xdr:to>
      <xdr:col>11</xdr:col>
      <xdr:colOff>274320</xdr:colOff>
      <xdr:row>113</xdr:row>
      <xdr:rowOff>133477</xdr:rowOff>
    </xdr:to>
    <xdr:pic>
      <xdr:nvPicPr>
        <xdr:cNvPr id="174" name="Picture 173">
          <a:extLst>
            <a:ext uri="{FF2B5EF4-FFF2-40B4-BE49-F238E27FC236}">
              <a16:creationId xmlns:a16="http://schemas.microsoft.com/office/drawing/2014/main" id="{ABBE7DAD-8FFD-994E-2943-533D7514583B}"/>
            </a:ext>
          </a:extLst>
        </xdr:cNvPr>
        <xdr:cNvPicPr>
          <a:picLocks noChangeAspect="1"/>
        </xdr:cNvPicPr>
      </xdr:nvPicPr>
      <xdr:blipFill>
        <a:blip xmlns:r="http://schemas.openxmlformats.org/officeDocument/2006/relationships" r:embed="rId9"/>
        <a:stretch>
          <a:fillRect/>
        </a:stretch>
      </xdr:blipFill>
      <xdr:spPr>
        <a:xfrm>
          <a:off x="594361" y="20467320"/>
          <a:ext cx="5958839" cy="3539617"/>
        </a:xfrm>
        <a:prstGeom prst="rect">
          <a:avLst/>
        </a:prstGeom>
      </xdr:spPr>
    </xdr:pic>
    <xdr:clientData/>
  </xdr:twoCellAnchor>
  <xdr:twoCellAnchor editAs="oneCell">
    <xdr:from>
      <xdr:col>1</xdr:col>
      <xdr:colOff>457201</xdr:colOff>
      <xdr:row>116</xdr:row>
      <xdr:rowOff>48780</xdr:rowOff>
    </xdr:from>
    <xdr:to>
      <xdr:col>12</xdr:col>
      <xdr:colOff>7621</xdr:colOff>
      <xdr:row>135</xdr:row>
      <xdr:rowOff>134545</xdr:rowOff>
    </xdr:to>
    <xdr:pic>
      <xdr:nvPicPr>
        <xdr:cNvPr id="176" name="Picture 175">
          <a:extLst>
            <a:ext uri="{FF2B5EF4-FFF2-40B4-BE49-F238E27FC236}">
              <a16:creationId xmlns:a16="http://schemas.microsoft.com/office/drawing/2014/main" id="{8657859F-9646-4C4C-4A8F-D5E39A6A5608}"/>
            </a:ext>
          </a:extLst>
        </xdr:cNvPr>
        <xdr:cNvPicPr>
          <a:picLocks noChangeAspect="1"/>
        </xdr:cNvPicPr>
      </xdr:nvPicPr>
      <xdr:blipFill>
        <a:blip xmlns:r="http://schemas.openxmlformats.org/officeDocument/2006/relationships" r:embed="rId10"/>
        <a:stretch>
          <a:fillRect/>
        </a:stretch>
      </xdr:blipFill>
      <xdr:spPr>
        <a:xfrm>
          <a:off x="640081" y="24486120"/>
          <a:ext cx="6256020" cy="3606205"/>
        </a:xfrm>
        <a:prstGeom prst="rect">
          <a:avLst/>
        </a:prstGeom>
      </xdr:spPr>
    </xdr:pic>
    <xdr:clientData/>
  </xdr:twoCellAnchor>
  <xdr:twoCellAnchor editAs="oneCell">
    <xdr:from>
      <xdr:col>1</xdr:col>
      <xdr:colOff>53341</xdr:colOff>
      <xdr:row>138</xdr:row>
      <xdr:rowOff>180720</xdr:rowOff>
    </xdr:from>
    <xdr:to>
      <xdr:col>14</xdr:col>
      <xdr:colOff>22860</xdr:colOff>
      <xdr:row>157</xdr:row>
      <xdr:rowOff>104053</xdr:rowOff>
    </xdr:to>
    <xdr:pic>
      <xdr:nvPicPr>
        <xdr:cNvPr id="180" name="Picture 179">
          <a:extLst>
            <a:ext uri="{FF2B5EF4-FFF2-40B4-BE49-F238E27FC236}">
              <a16:creationId xmlns:a16="http://schemas.microsoft.com/office/drawing/2014/main" id="{AE68DD1E-3928-6ECF-75FA-7D4776232BFE}"/>
            </a:ext>
          </a:extLst>
        </xdr:cNvPr>
        <xdr:cNvPicPr>
          <a:picLocks noChangeAspect="1"/>
        </xdr:cNvPicPr>
      </xdr:nvPicPr>
      <xdr:blipFill>
        <a:blip xmlns:r="http://schemas.openxmlformats.org/officeDocument/2006/relationships" r:embed="rId11"/>
        <a:stretch>
          <a:fillRect/>
        </a:stretch>
      </xdr:blipFill>
      <xdr:spPr>
        <a:xfrm>
          <a:off x="236221" y="28702380"/>
          <a:ext cx="7894319" cy="3443773"/>
        </a:xfrm>
        <a:prstGeom prst="rect">
          <a:avLst/>
        </a:prstGeom>
      </xdr:spPr>
    </xdr:pic>
    <xdr:clientData/>
  </xdr:twoCellAnchor>
  <xdr:twoCellAnchor editAs="oneCell">
    <xdr:from>
      <xdr:col>29</xdr:col>
      <xdr:colOff>373381</xdr:colOff>
      <xdr:row>138</xdr:row>
      <xdr:rowOff>181382</xdr:rowOff>
    </xdr:from>
    <xdr:to>
      <xdr:col>40</xdr:col>
      <xdr:colOff>373381</xdr:colOff>
      <xdr:row>157</xdr:row>
      <xdr:rowOff>67458</xdr:rowOff>
    </xdr:to>
    <xdr:pic>
      <xdr:nvPicPr>
        <xdr:cNvPr id="182" name="Picture 181">
          <a:extLst>
            <a:ext uri="{FF2B5EF4-FFF2-40B4-BE49-F238E27FC236}">
              <a16:creationId xmlns:a16="http://schemas.microsoft.com/office/drawing/2014/main" id="{119D7D86-F53E-D30E-2ED4-80D5AD0CA8A6}"/>
            </a:ext>
          </a:extLst>
        </xdr:cNvPr>
        <xdr:cNvPicPr>
          <a:picLocks noChangeAspect="1"/>
        </xdr:cNvPicPr>
      </xdr:nvPicPr>
      <xdr:blipFill>
        <a:blip xmlns:r="http://schemas.openxmlformats.org/officeDocument/2006/relationships" r:embed="rId12"/>
        <a:stretch>
          <a:fillRect/>
        </a:stretch>
      </xdr:blipFill>
      <xdr:spPr>
        <a:xfrm>
          <a:off x="17625061" y="28703042"/>
          <a:ext cx="6705600" cy="3406516"/>
        </a:xfrm>
        <a:prstGeom prst="rect">
          <a:avLst/>
        </a:prstGeom>
      </xdr:spPr>
    </xdr:pic>
    <xdr:clientData/>
  </xdr:twoCellAnchor>
  <xdr:twoCellAnchor editAs="oneCell">
    <xdr:from>
      <xdr:col>43</xdr:col>
      <xdr:colOff>175260</xdr:colOff>
      <xdr:row>138</xdr:row>
      <xdr:rowOff>53340</xdr:rowOff>
    </xdr:from>
    <xdr:to>
      <xdr:col>55</xdr:col>
      <xdr:colOff>386219</xdr:colOff>
      <xdr:row>157</xdr:row>
      <xdr:rowOff>140601</xdr:rowOff>
    </xdr:to>
    <xdr:pic>
      <xdr:nvPicPr>
        <xdr:cNvPr id="184" name="Picture 183">
          <a:extLst>
            <a:ext uri="{FF2B5EF4-FFF2-40B4-BE49-F238E27FC236}">
              <a16:creationId xmlns:a16="http://schemas.microsoft.com/office/drawing/2014/main" id="{D0561BC5-2B9E-D906-4603-7B0DBFB87927}"/>
            </a:ext>
          </a:extLst>
        </xdr:cNvPr>
        <xdr:cNvPicPr>
          <a:picLocks noChangeAspect="1"/>
        </xdr:cNvPicPr>
      </xdr:nvPicPr>
      <xdr:blipFill>
        <a:blip xmlns:r="http://schemas.openxmlformats.org/officeDocument/2006/relationships" r:embed="rId13"/>
        <a:stretch>
          <a:fillRect/>
        </a:stretch>
      </xdr:blipFill>
      <xdr:spPr>
        <a:xfrm>
          <a:off x="25961340" y="28575000"/>
          <a:ext cx="7526159" cy="3607701"/>
        </a:xfrm>
        <a:prstGeom prst="rect">
          <a:avLst/>
        </a:prstGeom>
      </xdr:spPr>
    </xdr:pic>
    <xdr:clientData/>
  </xdr:twoCellAnchor>
  <xdr:twoCellAnchor editAs="oneCell">
    <xdr:from>
      <xdr:col>57</xdr:col>
      <xdr:colOff>472440</xdr:colOff>
      <xdr:row>138</xdr:row>
      <xdr:rowOff>125833</xdr:rowOff>
    </xdr:from>
    <xdr:to>
      <xdr:col>67</xdr:col>
      <xdr:colOff>396240</xdr:colOff>
      <xdr:row>157</xdr:row>
      <xdr:rowOff>90249</xdr:rowOff>
    </xdr:to>
    <xdr:pic>
      <xdr:nvPicPr>
        <xdr:cNvPr id="186" name="Picture 185">
          <a:extLst>
            <a:ext uri="{FF2B5EF4-FFF2-40B4-BE49-F238E27FC236}">
              <a16:creationId xmlns:a16="http://schemas.microsoft.com/office/drawing/2014/main" id="{568C858B-C40B-FD6D-98C0-BEAC12E7B2B4}"/>
            </a:ext>
          </a:extLst>
        </xdr:cNvPr>
        <xdr:cNvPicPr>
          <a:picLocks noChangeAspect="1"/>
        </xdr:cNvPicPr>
      </xdr:nvPicPr>
      <xdr:blipFill>
        <a:blip xmlns:r="http://schemas.openxmlformats.org/officeDocument/2006/relationships" r:embed="rId14"/>
        <a:stretch>
          <a:fillRect/>
        </a:stretch>
      </xdr:blipFill>
      <xdr:spPr>
        <a:xfrm>
          <a:off x="34792920" y="28647493"/>
          <a:ext cx="6019800" cy="3484856"/>
        </a:xfrm>
        <a:prstGeom prst="rect">
          <a:avLst/>
        </a:prstGeom>
      </xdr:spPr>
    </xdr:pic>
    <xdr:clientData/>
  </xdr:twoCellAnchor>
  <xdr:twoCellAnchor editAs="oneCell">
    <xdr:from>
      <xdr:col>71</xdr:col>
      <xdr:colOff>102189</xdr:colOff>
      <xdr:row>139</xdr:row>
      <xdr:rowOff>137209</xdr:rowOff>
    </xdr:from>
    <xdr:to>
      <xdr:col>85</xdr:col>
      <xdr:colOff>83295</xdr:colOff>
      <xdr:row>156</xdr:row>
      <xdr:rowOff>22861</xdr:rowOff>
    </xdr:to>
    <xdr:pic>
      <xdr:nvPicPr>
        <xdr:cNvPr id="188" name="Picture 187">
          <a:extLst>
            <a:ext uri="{FF2B5EF4-FFF2-40B4-BE49-F238E27FC236}">
              <a16:creationId xmlns:a16="http://schemas.microsoft.com/office/drawing/2014/main" id="{01BDD44E-6AAD-B5DC-7952-BACE47A83E9B}"/>
            </a:ext>
          </a:extLst>
        </xdr:cNvPr>
        <xdr:cNvPicPr>
          <a:picLocks noChangeAspect="1"/>
        </xdr:cNvPicPr>
      </xdr:nvPicPr>
      <xdr:blipFill>
        <a:blip xmlns:r="http://schemas.openxmlformats.org/officeDocument/2006/relationships" r:embed="rId15"/>
        <a:stretch>
          <a:fillRect/>
        </a:stretch>
      </xdr:blipFill>
      <xdr:spPr>
        <a:xfrm>
          <a:off x="42957069" y="28887469"/>
          <a:ext cx="8515506" cy="2994612"/>
        </a:xfrm>
        <a:prstGeom prst="rect">
          <a:avLst/>
        </a:prstGeom>
      </xdr:spPr>
    </xdr:pic>
    <xdr:clientData/>
  </xdr:twoCellAnchor>
  <xdr:twoCellAnchor editAs="oneCell">
    <xdr:from>
      <xdr:col>86</xdr:col>
      <xdr:colOff>243840</xdr:colOff>
      <xdr:row>138</xdr:row>
      <xdr:rowOff>114439</xdr:rowOff>
    </xdr:from>
    <xdr:to>
      <xdr:col>94</xdr:col>
      <xdr:colOff>342900</xdr:colOff>
      <xdr:row>157</xdr:row>
      <xdr:rowOff>82629</xdr:rowOff>
    </xdr:to>
    <xdr:pic>
      <xdr:nvPicPr>
        <xdr:cNvPr id="190" name="Picture 189">
          <a:extLst>
            <a:ext uri="{FF2B5EF4-FFF2-40B4-BE49-F238E27FC236}">
              <a16:creationId xmlns:a16="http://schemas.microsoft.com/office/drawing/2014/main" id="{8FCFC637-CF63-8802-5FF3-EE622BFA4A25}"/>
            </a:ext>
          </a:extLst>
        </xdr:cNvPr>
        <xdr:cNvPicPr>
          <a:picLocks noChangeAspect="1"/>
        </xdr:cNvPicPr>
      </xdr:nvPicPr>
      <xdr:blipFill>
        <a:blip xmlns:r="http://schemas.openxmlformats.org/officeDocument/2006/relationships" r:embed="rId16"/>
        <a:stretch>
          <a:fillRect/>
        </a:stretch>
      </xdr:blipFill>
      <xdr:spPr>
        <a:xfrm>
          <a:off x="52242720" y="28636099"/>
          <a:ext cx="4975860" cy="3488630"/>
        </a:xfrm>
        <a:prstGeom prst="rect">
          <a:avLst/>
        </a:prstGeom>
      </xdr:spPr>
    </xdr:pic>
    <xdr:clientData/>
  </xdr:twoCellAnchor>
  <xdr:twoCellAnchor editAs="oneCell">
    <xdr:from>
      <xdr:col>96</xdr:col>
      <xdr:colOff>297180</xdr:colOff>
      <xdr:row>138</xdr:row>
      <xdr:rowOff>34466</xdr:rowOff>
    </xdr:from>
    <xdr:to>
      <xdr:col>107</xdr:col>
      <xdr:colOff>252249</xdr:colOff>
      <xdr:row>157</xdr:row>
      <xdr:rowOff>82719</xdr:rowOff>
    </xdr:to>
    <xdr:pic>
      <xdr:nvPicPr>
        <xdr:cNvPr id="192" name="Picture 191">
          <a:extLst>
            <a:ext uri="{FF2B5EF4-FFF2-40B4-BE49-F238E27FC236}">
              <a16:creationId xmlns:a16="http://schemas.microsoft.com/office/drawing/2014/main" id="{75240868-A04E-98BA-BC1D-EE13DA179CFC}"/>
            </a:ext>
          </a:extLst>
        </xdr:cNvPr>
        <xdr:cNvPicPr>
          <a:picLocks noChangeAspect="1"/>
        </xdr:cNvPicPr>
      </xdr:nvPicPr>
      <xdr:blipFill>
        <a:blip xmlns:r="http://schemas.openxmlformats.org/officeDocument/2006/relationships" r:embed="rId17"/>
        <a:stretch>
          <a:fillRect/>
        </a:stretch>
      </xdr:blipFill>
      <xdr:spPr>
        <a:xfrm>
          <a:off x="58392060" y="28556126"/>
          <a:ext cx="6660669" cy="3568693"/>
        </a:xfrm>
        <a:prstGeom prst="rect">
          <a:avLst/>
        </a:prstGeom>
      </xdr:spPr>
    </xdr:pic>
    <xdr:clientData/>
  </xdr:twoCellAnchor>
  <xdr:twoCellAnchor editAs="oneCell">
    <xdr:from>
      <xdr:col>1</xdr:col>
      <xdr:colOff>373381</xdr:colOff>
      <xdr:row>182</xdr:row>
      <xdr:rowOff>42615</xdr:rowOff>
    </xdr:from>
    <xdr:to>
      <xdr:col>11</xdr:col>
      <xdr:colOff>541021</xdr:colOff>
      <xdr:row>201</xdr:row>
      <xdr:rowOff>126929</xdr:rowOff>
    </xdr:to>
    <xdr:pic>
      <xdr:nvPicPr>
        <xdr:cNvPr id="194" name="Picture 193">
          <a:extLst>
            <a:ext uri="{FF2B5EF4-FFF2-40B4-BE49-F238E27FC236}">
              <a16:creationId xmlns:a16="http://schemas.microsoft.com/office/drawing/2014/main" id="{C9979117-EC1C-6D8B-44F3-D6CB0EB44496}"/>
            </a:ext>
          </a:extLst>
        </xdr:cNvPr>
        <xdr:cNvPicPr>
          <a:picLocks noChangeAspect="1"/>
        </xdr:cNvPicPr>
      </xdr:nvPicPr>
      <xdr:blipFill>
        <a:blip xmlns:r="http://schemas.openxmlformats.org/officeDocument/2006/relationships" r:embed="rId18"/>
        <a:stretch>
          <a:fillRect/>
        </a:stretch>
      </xdr:blipFill>
      <xdr:spPr>
        <a:xfrm>
          <a:off x="556261" y="36732915"/>
          <a:ext cx="6263640" cy="3604754"/>
        </a:xfrm>
        <a:prstGeom prst="rect">
          <a:avLst/>
        </a:prstGeom>
      </xdr:spPr>
    </xdr:pic>
    <xdr:clientData/>
  </xdr:twoCellAnchor>
  <xdr:twoCellAnchor editAs="oneCell">
    <xdr:from>
      <xdr:col>1</xdr:col>
      <xdr:colOff>571501</xdr:colOff>
      <xdr:row>204</xdr:row>
      <xdr:rowOff>49637</xdr:rowOff>
    </xdr:from>
    <xdr:to>
      <xdr:col>13</xdr:col>
      <xdr:colOff>7621</xdr:colOff>
      <xdr:row>223</xdr:row>
      <xdr:rowOff>155983</xdr:rowOff>
    </xdr:to>
    <xdr:pic>
      <xdr:nvPicPr>
        <xdr:cNvPr id="196" name="Picture 195">
          <a:extLst>
            <a:ext uri="{FF2B5EF4-FFF2-40B4-BE49-F238E27FC236}">
              <a16:creationId xmlns:a16="http://schemas.microsoft.com/office/drawing/2014/main" id="{82E038ED-7F4D-175F-4714-3BD79AAA623D}"/>
            </a:ext>
          </a:extLst>
        </xdr:cNvPr>
        <xdr:cNvPicPr>
          <a:picLocks noChangeAspect="1"/>
        </xdr:cNvPicPr>
      </xdr:nvPicPr>
      <xdr:blipFill>
        <a:blip xmlns:r="http://schemas.openxmlformats.org/officeDocument/2006/relationships" r:embed="rId19"/>
        <a:stretch>
          <a:fillRect/>
        </a:stretch>
      </xdr:blipFill>
      <xdr:spPr>
        <a:xfrm>
          <a:off x="754381" y="40824257"/>
          <a:ext cx="6751320" cy="3657266"/>
        </a:xfrm>
        <a:prstGeom prst="rect">
          <a:avLst/>
        </a:prstGeom>
      </xdr:spPr>
    </xdr:pic>
    <xdr:clientData/>
  </xdr:twoCellAnchor>
  <xdr:twoCellAnchor editAs="oneCell">
    <xdr:from>
      <xdr:col>16</xdr:col>
      <xdr:colOff>7620</xdr:colOff>
      <xdr:row>204</xdr:row>
      <xdr:rowOff>77602</xdr:rowOff>
    </xdr:from>
    <xdr:to>
      <xdr:col>26</xdr:col>
      <xdr:colOff>411480</xdr:colOff>
      <xdr:row>223</xdr:row>
      <xdr:rowOff>137715</xdr:rowOff>
    </xdr:to>
    <xdr:pic>
      <xdr:nvPicPr>
        <xdr:cNvPr id="198" name="Picture 197">
          <a:extLst>
            <a:ext uri="{FF2B5EF4-FFF2-40B4-BE49-F238E27FC236}">
              <a16:creationId xmlns:a16="http://schemas.microsoft.com/office/drawing/2014/main" id="{7E440989-BAA7-6B59-7646-F36D3AE98478}"/>
            </a:ext>
          </a:extLst>
        </xdr:cNvPr>
        <xdr:cNvPicPr>
          <a:picLocks noChangeAspect="1"/>
        </xdr:cNvPicPr>
      </xdr:nvPicPr>
      <xdr:blipFill>
        <a:blip xmlns:r="http://schemas.openxmlformats.org/officeDocument/2006/relationships" r:embed="rId20"/>
        <a:stretch>
          <a:fillRect/>
        </a:stretch>
      </xdr:blipFill>
      <xdr:spPr>
        <a:xfrm>
          <a:off x="9334500" y="40852222"/>
          <a:ext cx="6499860" cy="3611033"/>
        </a:xfrm>
        <a:prstGeom prst="rect">
          <a:avLst/>
        </a:prstGeom>
      </xdr:spPr>
    </xdr:pic>
    <xdr:clientData/>
  </xdr:twoCellAnchor>
  <xdr:twoCellAnchor editAs="oneCell">
    <xdr:from>
      <xdr:col>1</xdr:col>
      <xdr:colOff>190500</xdr:colOff>
      <xdr:row>225</xdr:row>
      <xdr:rowOff>434340</xdr:rowOff>
    </xdr:from>
    <xdr:to>
      <xdr:col>13</xdr:col>
      <xdr:colOff>294775</xdr:colOff>
      <xdr:row>225</xdr:row>
      <xdr:rowOff>4403180</xdr:rowOff>
    </xdr:to>
    <xdr:pic>
      <xdr:nvPicPr>
        <xdr:cNvPr id="200" name="Picture 199">
          <a:extLst>
            <a:ext uri="{FF2B5EF4-FFF2-40B4-BE49-F238E27FC236}">
              <a16:creationId xmlns:a16="http://schemas.microsoft.com/office/drawing/2014/main" id="{FF38526A-C14F-49FE-2D73-1DF53EE18CB8}"/>
            </a:ext>
          </a:extLst>
        </xdr:cNvPr>
        <xdr:cNvPicPr>
          <a:picLocks noChangeAspect="1"/>
        </xdr:cNvPicPr>
      </xdr:nvPicPr>
      <xdr:blipFill>
        <a:blip xmlns:r="http://schemas.openxmlformats.org/officeDocument/2006/relationships" r:embed="rId21"/>
        <a:stretch>
          <a:fillRect/>
        </a:stretch>
      </xdr:blipFill>
      <xdr:spPr>
        <a:xfrm>
          <a:off x="373380" y="45140880"/>
          <a:ext cx="7419475" cy="3968840"/>
        </a:xfrm>
        <a:prstGeom prst="rect">
          <a:avLst/>
        </a:prstGeom>
      </xdr:spPr>
    </xdr:pic>
    <xdr:clientData/>
  </xdr:twoCellAnchor>
  <xdr:twoCellAnchor editAs="oneCell">
    <xdr:from>
      <xdr:col>1</xdr:col>
      <xdr:colOff>190500</xdr:colOff>
      <xdr:row>227</xdr:row>
      <xdr:rowOff>44087</xdr:rowOff>
    </xdr:from>
    <xdr:to>
      <xdr:col>15</xdr:col>
      <xdr:colOff>197730</xdr:colOff>
      <xdr:row>243</xdr:row>
      <xdr:rowOff>52303</xdr:rowOff>
    </xdr:to>
    <xdr:pic>
      <xdr:nvPicPr>
        <xdr:cNvPr id="202" name="Picture 201">
          <a:extLst>
            <a:ext uri="{FF2B5EF4-FFF2-40B4-BE49-F238E27FC236}">
              <a16:creationId xmlns:a16="http://schemas.microsoft.com/office/drawing/2014/main" id="{086DB048-D7FD-6183-EA06-3967503CEE74}"/>
            </a:ext>
          </a:extLst>
        </xdr:cNvPr>
        <xdr:cNvPicPr>
          <a:picLocks noChangeAspect="1"/>
        </xdr:cNvPicPr>
      </xdr:nvPicPr>
      <xdr:blipFill>
        <a:blip xmlns:r="http://schemas.openxmlformats.org/officeDocument/2006/relationships" r:embed="rId22"/>
        <a:stretch>
          <a:fillRect/>
        </a:stretch>
      </xdr:blipFill>
      <xdr:spPr>
        <a:xfrm>
          <a:off x="373380" y="50130347"/>
          <a:ext cx="8541630" cy="3665816"/>
        </a:xfrm>
        <a:prstGeom prst="rect">
          <a:avLst/>
        </a:prstGeom>
      </xdr:spPr>
    </xdr:pic>
    <xdr:clientData/>
  </xdr:twoCellAnchor>
  <xdr:twoCellAnchor editAs="oneCell">
    <xdr:from>
      <xdr:col>17</xdr:col>
      <xdr:colOff>236888</xdr:colOff>
      <xdr:row>227</xdr:row>
      <xdr:rowOff>41223</xdr:rowOff>
    </xdr:from>
    <xdr:to>
      <xdr:col>31</xdr:col>
      <xdr:colOff>453777</xdr:colOff>
      <xdr:row>243</xdr:row>
      <xdr:rowOff>182221</xdr:rowOff>
    </xdr:to>
    <xdr:pic>
      <xdr:nvPicPr>
        <xdr:cNvPr id="204" name="Picture 203">
          <a:extLst>
            <a:ext uri="{FF2B5EF4-FFF2-40B4-BE49-F238E27FC236}">
              <a16:creationId xmlns:a16="http://schemas.microsoft.com/office/drawing/2014/main" id="{2F3FEC69-F85F-1A83-A11A-7A5C5F90A160}"/>
            </a:ext>
          </a:extLst>
        </xdr:cNvPr>
        <xdr:cNvPicPr>
          <a:picLocks noChangeAspect="1"/>
        </xdr:cNvPicPr>
      </xdr:nvPicPr>
      <xdr:blipFill>
        <a:blip xmlns:r="http://schemas.openxmlformats.org/officeDocument/2006/relationships" r:embed="rId23"/>
        <a:stretch>
          <a:fillRect/>
        </a:stretch>
      </xdr:blipFill>
      <xdr:spPr>
        <a:xfrm>
          <a:off x="10225714" y="50043332"/>
          <a:ext cx="8797672" cy="3851606"/>
        </a:xfrm>
        <a:prstGeom prst="rect">
          <a:avLst/>
        </a:prstGeom>
      </xdr:spPr>
    </xdr:pic>
    <xdr:clientData/>
  </xdr:twoCellAnchor>
  <xdr:twoCellAnchor editAs="oneCell">
    <xdr:from>
      <xdr:col>1</xdr:col>
      <xdr:colOff>248480</xdr:colOff>
      <xdr:row>244</xdr:row>
      <xdr:rowOff>153995</xdr:rowOff>
    </xdr:from>
    <xdr:to>
      <xdr:col>17</xdr:col>
      <xdr:colOff>347872</xdr:colOff>
      <xdr:row>267</xdr:row>
      <xdr:rowOff>146127</xdr:rowOff>
    </xdr:to>
    <xdr:pic>
      <xdr:nvPicPr>
        <xdr:cNvPr id="241" name="Picture 240">
          <a:extLst>
            <a:ext uri="{FF2B5EF4-FFF2-40B4-BE49-F238E27FC236}">
              <a16:creationId xmlns:a16="http://schemas.microsoft.com/office/drawing/2014/main" id="{1F2DDD69-1B3F-96AE-F624-A1F6572C19A3}"/>
            </a:ext>
          </a:extLst>
        </xdr:cNvPr>
        <xdr:cNvPicPr>
          <a:picLocks noChangeAspect="1"/>
        </xdr:cNvPicPr>
      </xdr:nvPicPr>
      <xdr:blipFill>
        <a:blip xmlns:r="http://schemas.openxmlformats.org/officeDocument/2006/relationships" r:embed="rId24"/>
        <a:stretch>
          <a:fillRect/>
        </a:stretch>
      </xdr:blipFill>
      <xdr:spPr>
        <a:xfrm>
          <a:off x="430697" y="54106908"/>
          <a:ext cx="9906001" cy="4290806"/>
        </a:xfrm>
        <a:prstGeom prst="rect">
          <a:avLst/>
        </a:prstGeom>
      </xdr:spPr>
    </xdr:pic>
    <xdr:clientData/>
  </xdr:twoCellAnchor>
  <xdr:twoCellAnchor editAs="oneCell">
    <xdr:from>
      <xdr:col>15</xdr:col>
      <xdr:colOff>546651</xdr:colOff>
      <xdr:row>94</xdr:row>
      <xdr:rowOff>48323</xdr:rowOff>
    </xdr:from>
    <xdr:to>
      <xdr:col>26</xdr:col>
      <xdr:colOff>347870</xdr:colOff>
      <xdr:row>113</xdr:row>
      <xdr:rowOff>118428</xdr:rowOff>
    </xdr:to>
    <xdr:pic>
      <xdr:nvPicPr>
        <xdr:cNvPr id="243" name="Picture 242">
          <a:extLst>
            <a:ext uri="{FF2B5EF4-FFF2-40B4-BE49-F238E27FC236}">
              <a16:creationId xmlns:a16="http://schemas.microsoft.com/office/drawing/2014/main" id="{D6567F76-EEC3-446A-CBE5-AE4D2B7B410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9250292" y="20727236"/>
          <a:ext cx="6482524" cy="3659235"/>
        </a:xfrm>
        <a:prstGeom prst="rect">
          <a:avLst/>
        </a:prstGeom>
      </xdr:spPr>
    </xdr:pic>
    <xdr:clientData/>
  </xdr:twoCellAnchor>
  <xdr:twoCellAnchor editAs="oneCell">
    <xdr:from>
      <xdr:col>17</xdr:col>
      <xdr:colOff>90145</xdr:colOff>
      <xdr:row>269</xdr:row>
      <xdr:rowOff>68458</xdr:rowOff>
    </xdr:from>
    <xdr:to>
      <xdr:col>30</xdr:col>
      <xdr:colOff>521804</xdr:colOff>
      <xdr:row>292</xdr:row>
      <xdr:rowOff>132521</xdr:rowOff>
    </xdr:to>
    <xdr:pic>
      <xdr:nvPicPr>
        <xdr:cNvPr id="298" name="Picture 297">
          <a:extLst>
            <a:ext uri="{FF2B5EF4-FFF2-40B4-BE49-F238E27FC236}">
              <a16:creationId xmlns:a16="http://schemas.microsoft.com/office/drawing/2014/main" id="{A6709975-DE08-8605-7876-0A14C4E988D5}"/>
            </a:ext>
          </a:extLst>
        </xdr:cNvPr>
        <xdr:cNvPicPr>
          <a:picLocks noChangeAspect="1"/>
        </xdr:cNvPicPr>
      </xdr:nvPicPr>
      <xdr:blipFill>
        <a:blip xmlns:r="http://schemas.openxmlformats.org/officeDocument/2006/relationships" r:embed="rId26"/>
        <a:stretch>
          <a:fillRect/>
        </a:stretch>
      </xdr:blipFill>
      <xdr:spPr>
        <a:xfrm>
          <a:off x="10078971" y="58701045"/>
          <a:ext cx="8399529" cy="4304759"/>
        </a:xfrm>
        <a:prstGeom prst="rect">
          <a:avLst/>
        </a:prstGeom>
      </xdr:spPr>
    </xdr:pic>
    <xdr:clientData/>
  </xdr:twoCellAnchor>
  <xdr:twoCellAnchor editAs="oneCell">
    <xdr:from>
      <xdr:col>1</xdr:col>
      <xdr:colOff>364436</xdr:colOff>
      <xdr:row>269</xdr:row>
      <xdr:rowOff>37103</xdr:rowOff>
    </xdr:from>
    <xdr:to>
      <xdr:col>15</xdr:col>
      <xdr:colOff>231913</xdr:colOff>
      <xdr:row>292</xdr:row>
      <xdr:rowOff>124184</xdr:rowOff>
    </xdr:to>
    <xdr:pic>
      <xdr:nvPicPr>
        <xdr:cNvPr id="6" name="Picture 5">
          <a:extLst>
            <a:ext uri="{FF2B5EF4-FFF2-40B4-BE49-F238E27FC236}">
              <a16:creationId xmlns:a16="http://schemas.microsoft.com/office/drawing/2014/main" id="{1A166B49-5772-9752-8317-D07F432936A9}"/>
            </a:ext>
          </a:extLst>
        </xdr:cNvPr>
        <xdr:cNvPicPr>
          <a:picLocks noChangeAspect="1"/>
        </xdr:cNvPicPr>
      </xdr:nvPicPr>
      <xdr:blipFill>
        <a:blip xmlns:r="http://schemas.openxmlformats.org/officeDocument/2006/relationships" r:embed="rId27"/>
        <a:stretch>
          <a:fillRect/>
        </a:stretch>
      </xdr:blipFill>
      <xdr:spPr>
        <a:xfrm>
          <a:off x="546653" y="58669690"/>
          <a:ext cx="8448260" cy="43277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445508</xdr:colOff>
      <xdr:row>0</xdr:row>
      <xdr:rowOff>1155700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0" y="0"/>
          <a:ext cx="12710079" cy="1155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A1.5</a:t>
          </a:r>
        </a:p>
        <a:p>
          <a:r>
            <a:rPr lang="en-GB" sz="1600"/>
            <a:t>Sources of data of the coefficients presented in Tables A1.1, A1.2 and A1.3.</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12188472</xdr:colOff>
      <xdr:row>1</xdr:row>
      <xdr:rowOff>657225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0" y="0"/>
          <a:ext cx="12188472"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Table A1.6</a:t>
          </a:r>
        </a:p>
        <a:p>
          <a:r>
            <a:rPr lang="en-GB" sz="1200"/>
            <a:t>List of references for previous tables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D4" sqref="D4"/>
    </sheetView>
  </sheetViews>
  <sheetFormatPr defaultRowHeight="15" x14ac:dyDescent="0.25"/>
  <cols>
    <col min="1" max="1" width="19.5703125" customWidth="1"/>
    <col min="2" max="2" width="17.5703125" bestFit="1" customWidth="1"/>
    <col min="3" max="3" width="89" style="8" customWidth="1"/>
  </cols>
  <sheetData>
    <row r="1" spans="1:3" ht="95.1" customHeight="1" x14ac:dyDescent="0.25"/>
    <row r="3" spans="1:3" x14ac:dyDescent="0.25">
      <c r="B3" s="9"/>
    </row>
    <row r="4" spans="1:3" x14ac:dyDescent="0.25">
      <c r="A4" s="10" t="s">
        <v>0</v>
      </c>
      <c r="B4" s="10" t="s">
        <v>1</v>
      </c>
      <c r="C4" s="7" t="s">
        <v>2</v>
      </c>
    </row>
    <row r="5" spans="1:3" x14ac:dyDescent="0.25">
      <c r="A5" s="12" t="s">
        <v>3</v>
      </c>
      <c r="B5" t="s">
        <v>1460</v>
      </c>
      <c r="C5" s="8" t="s">
        <v>4</v>
      </c>
    </row>
    <row r="6" spans="1:3" x14ac:dyDescent="0.25">
      <c r="A6" s="12" t="s">
        <v>5</v>
      </c>
      <c r="B6" t="s">
        <v>1461</v>
      </c>
      <c r="C6" s="8" t="s">
        <v>6</v>
      </c>
    </row>
    <row r="7" spans="1:3" x14ac:dyDescent="0.25">
      <c r="A7" s="12" t="s">
        <v>7</v>
      </c>
      <c r="B7" t="s">
        <v>1462</v>
      </c>
      <c r="C7" s="8" t="s">
        <v>8</v>
      </c>
    </row>
    <row r="8" spans="1:3" x14ac:dyDescent="0.25">
      <c r="A8" s="12" t="s">
        <v>1440</v>
      </c>
      <c r="B8" t="s">
        <v>1463</v>
      </c>
      <c r="C8" s="8" t="s">
        <v>1441</v>
      </c>
    </row>
    <row r="9" spans="1:3" x14ac:dyDescent="0.25">
      <c r="A9" s="13" t="s">
        <v>12</v>
      </c>
      <c r="B9" t="s">
        <v>1464</v>
      </c>
      <c r="C9" s="8" t="s">
        <v>13</v>
      </c>
    </row>
    <row r="10" spans="1:3" x14ac:dyDescent="0.25">
      <c r="A10" s="13" t="s">
        <v>14</v>
      </c>
      <c r="B10" t="s">
        <v>1465</v>
      </c>
      <c r="C10" s="8" t="s">
        <v>912</v>
      </c>
    </row>
    <row r="11" spans="1:3" x14ac:dyDescent="0.25">
      <c r="A11" s="13" t="s">
        <v>9</v>
      </c>
      <c r="B11" s="33" t="s">
        <v>10</v>
      </c>
      <c r="C11" s="8" t="s">
        <v>11</v>
      </c>
    </row>
    <row r="12" spans="1:3" x14ac:dyDescent="0.25">
      <c r="A12" s="13"/>
      <c r="B12" s="33"/>
    </row>
    <row r="13" spans="1:3" x14ac:dyDescent="0.25">
      <c r="A13" s="10" t="s">
        <v>1466</v>
      </c>
    </row>
    <row r="14" spans="1:3" ht="180" x14ac:dyDescent="0.25">
      <c r="B14" s="9" t="s">
        <v>15</v>
      </c>
      <c r="C14" s="8" t="s">
        <v>16</v>
      </c>
    </row>
    <row r="15" spans="1:3" ht="30" x14ac:dyDescent="0.25">
      <c r="B15" s="9" t="s">
        <v>17</v>
      </c>
      <c r="C15" s="8" t="s">
        <v>18</v>
      </c>
    </row>
    <row r="16" spans="1:3" x14ac:dyDescent="0.25">
      <c r="B16" s="9" t="s">
        <v>19</v>
      </c>
      <c r="C16" s="8" t="s">
        <v>20</v>
      </c>
    </row>
    <row r="17" spans="2:3" x14ac:dyDescent="0.25">
      <c r="B17" s="9" t="s">
        <v>21</v>
      </c>
      <c r="C17" s="8" t="s">
        <v>22</v>
      </c>
    </row>
    <row r="18" spans="2:3" ht="30" x14ac:dyDescent="0.25">
      <c r="B18" s="9" t="s">
        <v>23</v>
      </c>
      <c r="C18" s="8" t="s">
        <v>1210</v>
      </c>
    </row>
    <row r="19" spans="2:3" x14ac:dyDescent="0.25">
      <c r="B19" s="9" t="s">
        <v>24</v>
      </c>
      <c r="C19" s="8" t="s">
        <v>25</v>
      </c>
    </row>
    <row r="20" spans="2:3" x14ac:dyDescent="0.25">
      <c r="B20" s="9" t="s">
        <v>26</v>
      </c>
      <c r="C20" s="8" t="s">
        <v>27</v>
      </c>
    </row>
    <row r="21" spans="2:3" ht="30" x14ac:dyDescent="0.25">
      <c r="B21" s="9" t="s">
        <v>28</v>
      </c>
      <c r="C21" s="8" t="s">
        <v>29</v>
      </c>
    </row>
    <row r="22" spans="2:3" x14ac:dyDescent="0.25">
      <c r="B22" s="9" t="s">
        <v>30</v>
      </c>
      <c r="C22" s="8" t="s">
        <v>31</v>
      </c>
    </row>
    <row r="23" spans="2:3" x14ac:dyDescent="0.25">
      <c r="B23" s="9" t="s">
        <v>32</v>
      </c>
      <c r="C23" s="8" t="s">
        <v>33</v>
      </c>
    </row>
    <row r="24" spans="2:3" ht="165" x14ac:dyDescent="0.25">
      <c r="B24" s="9" t="s">
        <v>34</v>
      </c>
      <c r="C24" s="8" t="s">
        <v>35</v>
      </c>
    </row>
  </sheetData>
  <hyperlinks>
    <hyperlink ref="A5" location="'PP coeff'!A1" display="PP coeff"/>
    <hyperlink ref="A6" location="'P&amp;M coeff'!A1" display="P&amp;M coeff"/>
    <hyperlink ref="A7" location="'R&amp;D and Cons coeff'!A1" display="R&amp;D and Cons coeff"/>
    <hyperlink ref="A11" location="Schemes!A1" display="Schemes"/>
    <hyperlink ref="A9" location="Sources!A1" display="Sources"/>
    <hyperlink ref="A10" location="'Reference list'!A1" display="Reference  list"/>
    <hyperlink ref="A8" location="'Edible and Dry coeff'!A1" display="Edible and Dry coeff"/>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03"/>
  <sheetViews>
    <sheetView zoomScale="80" zoomScaleNormal="80" workbookViewId="0">
      <pane ySplit="2" topLeftCell="A3" activePane="bottomLeft" state="frozen"/>
      <selection activeCell="D1" sqref="D1"/>
      <selection pane="bottomLeft" activeCell="A3" sqref="A3"/>
    </sheetView>
  </sheetViews>
  <sheetFormatPr defaultRowHeight="15" x14ac:dyDescent="0.25"/>
  <cols>
    <col min="1" max="1" width="14.85546875" bestFit="1" customWidth="1"/>
    <col min="2" max="2" width="18.5703125" bestFit="1" customWidth="1"/>
    <col min="3" max="3" width="19.85546875" bestFit="1" customWidth="1"/>
    <col min="4" max="4" width="21.85546875" bestFit="1" customWidth="1"/>
    <col min="5" max="5" width="9.5703125" customWidth="1"/>
    <col min="6" max="6" width="22.140625" bestFit="1" customWidth="1"/>
    <col min="7" max="8" width="8.85546875" customWidth="1"/>
    <col min="9" max="9" width="19.5703125" customWidth="1"/>
    <col min="10" max="10" width="11.85546875" customWidth="1"/>
    <col min="11" max="11" width="10.85546875" style="34" bestFit="1" customWidth="1"/>
    <col min="12" max="17" width="8.85546875" style="34" customWidth="1"/>
    <col min="18" max="18" width="8.85546875" style="34"/>
    <col min="19" max="19" width="8.85546875" style="34" customWidth="1"/>
    <col min="20" max="20" width="8.85546875" style="34"/>
    <col min="21" max="21" width="10.42578125" style="34" bestFit="1" customWidth="1"/>
    <col min="22" max="37" width="8.85546875" style="34" customWidth="1"/>
    <col min="38" max="40" width="8.85546875" style="34"/>
    <col min="41" max="41" width="13.140625" style="34" customWidth="1"/>
  </cols>
  <sheetData>
    <row r="1" spans="1:41" ht="94.5" customHeight="1" x14ac:dyDescent="0.25">
      <c r="K1" s="61" t="s">
        <v>34</v>
      </c>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row>
    <row r="2" spans="1:41" s="1" customFormat="1" x14ac:dyDescent="0.25">
      <c r="A2" s="1" t="s">
        <v>15</v>
      </c>
      <c r="B2" s="1" t="s">
        <v>17</v>
      </c>
      <c r="C2" s="1" t="s">
        <v>19</v>
      </c>
      <c r="D2" s="1" t="s">
        <v>21</v>
      </c>
      <c r="E2" s="1" t="s">
        <v>23</v>
      </c>
      <c r="F2" s="1" t="s">
        <v>24</v>
      </c>
      <c r="G2" s="1" t="s">
        <v>26</v>
      </c>
      <c r="H2" s="1" t="s">
        <v>28</v>
      </c>
      <c r="I2" s="1" t="s">
        <v>30</v>
      </c>
      <c r="J2" s="1" t="s">
        <v>32</v>
      </c>
      <c r="K2" s="44" t="s">
        <v>36</v>
      </c>
      <c r="L2" s="44" t="s">
        <v>37</v>
      </c>
      <c r="M2" s="44" t="s">
        <v>38</v>
      </c>
      <c r="N2" s="44" t="s">
        <v>39</v>
      </c>
      <c r="O2" s="44" t="s">
        <v>40</v>
      </c>
      <c r="P2" s="44" t="s">
        <v>41</v>
      </c>
      <c r="Q2" s="44" t="s">
        <v>42</v>
      </c>
      <c r="R2" s="44" t="s">
        <v>43</v>
      </c>
      <c r="S2" s="44" t="s">
        <v>44</v>
      </c>
      <c r="T2" s="44" t="s">
        <v>45</v>
      </c>
      <c r="U2" s="44" t="s">
        <v>46</v>
      </c>
      <c r="V2" s="44" t="s">
        <v>47</v>
      </c>
      <c r="W2" s="44" t="s">
        <v>48</v>
      </c>
      <c r="X2" s="44" t="s">
        <v>49</v>
      </c>
      <c r="Y2" s="44" t="s">
        <v>50</v>
      </c>
      <c r="Z2" s="44" t="s">
        <v>51</v>
      </c>
      <c r="AA2" s="44" t="s">
        <v>52</v>
      </c>
      <c r="AB2" s="44" t="s">
        <v>53</v>
      </c>
      <c r="AC2" s="44" t="s">
        <v>54</v>
      </c>
      <c r="AD2" s="44" t="s">
        <v>55</v>
      </c>
      <c r="AE2" s="44" t="s">
        <v>56</v>
      </c>
      <c r="AF2" s="44" t="s">
        <v>57</v>
      </c>
      <c r="AG2" s="44" t="s">
        <v>58</v>
      </c>
      <c r="AH2" s="44" t="s">
        <v>59</v>
      </c>
      <c r="AI2" s="44" t="s">
        <v>60</v>
      </c>
      <c r="AJ2" s="44" t="s">
        <v>61</v>
      </c>
      <c r="AK2" s="44" t="s">
        <v>62</v>
      </c>
      <c r="AL2" s="44" t="s">
        <v>63</v>
      </c>
      <c r="AM2" s="44" t="s">
        <v>64</v>
      </c>
      <c r="AN2" s="44" t="s">
        <v>65</v>
      </c>
      <c r="AO2" s="44"/>
    </row>
    <row r="3" spans="1:41" x14ac:dyDescent="0.25">
      <c r="A3" t="str">
        <f>_xlfn.CONCAT(H3,IF(J3&lt;10,"0",""),J3,".",E3,IF(ISBLANK(G3),"",_xlfn.CONCAT(IF(G3&lt;10,"0",""),G3)))</f>
        <v>PP01.CE01</v>
      </c>
      <c r="B3" t="s">
        <v>66</v>
      </c>
      <c r="C3" s="62" t="s">
        <v>67</v>
      </c>
      <c r="D3" t="s">
        <v>68</v>
      </c>
      <c r="E3" t="s">
        <v>69</v>
      </c>
      <c r="F3" t="s">
        <v>70</v>
      </c>
      <c r="G3">
        <v>1</v>
      </c>
      <c r="H3" t="s">
        <v>71</v>
      </c>
      <c r="I3" t="s">
        <v>72</v>
      </c>
      <c r="J3">
        <v>1</v>
      </c>
      <c r="K3" s="45">
        <f>IF(AND(ISBLANK(K10),ISBLANK(K17),ISBLANK(K24),ISBLANK(K31)),"",SUM(IF(ISBLANK(K10),$K10,K10),IF(ISBLANK(K17),$K17,K17),IF(ISBLANK(K24),$K24,K24),IF(ISBLANK(K31),$K31,K31)))</f>
        <v>7.5075000000000003E-2</v>
      </c>
      <c r="L3" s="45" t="str">
        <f>IF(AND(ISBLANK(L10),ISBLANK(L17),ISBLANK(L24),ISBLANK(L31)),"",SUM(IF(ISBLANK(L10),$K10,L10),IF(ISBLANK(L17),$K17,L17),IF(ISBLANK(L24),$K24,L24),IF(ISBLANK(L31),$K31,L31)))</f>
        <v/>
      </c>
      <c r="M3" s="45" t="str">
        <f t="shared" ref="M3:AN3" si="0">IF(AND(ISBLANK(M10),ISBLANK(M17),ISBLANK(M24),ISBLANK(M31)),"",SUM(IF(ISBLANK(M10),$K10,M10),IF(ISBLANK(M17),$K17,M17),IF(ISBLANK(M24),$K24,M24),IF(ISBLANK(M31),$K31,M31)))</f>
        <v/>
      </c>
      <c r="N3" s="45" t="str">
        <f t="shared" si="0"/>
        <v/>
      </c>
      <c r="O3" s="45" t="str">
        <f t="shared" si="0"/>
        <v/>
      </c>
      <c r="P3" s="45" t="str">
        <f t="shared" si="0"/>
        <v/>
      </c>
      <c r="Q3" s="45" t="str">
        <f t="shared" si="0"/>
        <v/>
      </c>
      <c r="R3" s="45">
        <f t="shared" si="0"/>
        <v>4.9999999999999996E-2</v>
      </c>
      <c r="S3" s="45" t="str">
        <f t="shared" si="0"/>
        <v/>
      </c>
      <c r="T3" s="45">
        <f t="shared" si="0"/>
        <v>4.9999999999999996E-2</v>
      </c>
      <c r="U3" s="45">
        <f t="shared" si="0"/>
        <v>0.06</v>
      </c>
      <c r="V3" s="45" t="str">
        <f t="shared" si="0"/>
        <v/>
      </c>
      <c r="W3" s="45" t="str">
        <f t="shared" si="0"/>
        <v/>
      </c>
      <c r="X3" s="45" t="str">
        <f t="shared" si="0"/>
        <v/>
      </c>
      <c r="Y3" s="45" t="str">
        <f t="shared" si="0"/>
        <v/>
      </c>
      <c r="Z3" s="45" t="str">
        <f t="shared" si="0"/>
        <v/>
      </c>
      <c r="AA3" s="45" t="str">
        <f t="shared" si="0"/>
        <v/>
      </c>
      <c r="AB3" s="45" t="str">
        <f t="shared" si="0"/>
        <v/>
      </c>
      <c r="AC3" s="45" t="str">
        <f t="shared" si="0"/>
        <v/>
      </c>
      <c r="AD3" s="45" t="str">
        <f t="shared" si="0"/>
        <v/>
      </c>
      <c r="AE3" s="45" t="str">
        <f t="shared" si="0"/>
        <v/>
      </c>
      <c r="AF3" s="45" t="str">
        <f t="shared" si="0"/>
        <v/>
      </c>
      <c r="AG3" s="45" t="str">
        <f t="shared" si="0"/>
        <v/>
      </c>
      <c r="AH3" s="45" t="str">
        <f t="shared" si="0"/>
        <v/>
      </c>
      <c r="AI3" s="45" t="str">
        <f t="shared" si="0"/>
        <v/>
      </c>
      <c r="AJ3" s="45" t="str">
        <f t="shared" si="0"/>
        <v/>
      </c>
      <c r="AK3" s="45" t="str">
        <f t="shared" si="0"/>
        <v/>
      </c>
      <c r="AL3" s="45">
        <f t="shared" si="0"/>
        <v>0.14030000000000001</v>
      </c>
      <c r="AM3" s="45" t="str">
        <f t="shared" si="0"/>
        <v/>
      </c>
      <c r="AN3" s="45" t="str">
        <f t="shared" si="0"/>
        <v/>
      </c>
    </row>
    <row r="4" spans="1:41" x14ac:dyDescent="0.25">
      <c r="A4" t="str">
        <f t="shared" ref="A4:A67" si="1">_xlfn.CONCAT(H4,IF(J4&lt;10,"0",""),J4,".",E4,IF(ISBLANK(G4),"",_xlfn.CONCAT(IF(G4&lt;10,"0",""),G4)))</f>
        <v>PP01.CE02</v>
      </c>
      <c r="B4" t="s">
        <v>66</v>
      </c>
      <c r="C4" s="62"/>
      <c r="D4" t="s">
        <v>68</v>
      </c>
      <c r="E4" t="s">
        <v>69</v>
      </c>
      <c r="F4" t="s">
        <v>73</v>
      </c>
      <c r="G4">
        <v>2</v>
      </c>
      <c r="H4" t="s">
        <v>71</v>
      </c>
      <c r="I4" t="s">
        <v>72</v>
      </c>
      <c r="J4">
        <v>1</v>
      </c>
      <c r="K4" s="45">
        <f t="shared" ref="K4:L9" si="2">IF(AND(ISBLANK(K11),ISBLANK(K18),ISBLANK(K25),ISBLANK(K32)),"",SUM(IF(ISBLANK(K11),$K11,K11),IF(ISBLANK(K18),$K18,K18),IF(ISBLANK(K25),$K25,K25),IF(ISBLANK(K32),$K32,K32)))</f>
        <v>5.7500000000000002E-2</v>
      </c>
      <c r="L4" s="45" t="str">
        <f t="shared" si="2"/>
        <v/>
      </c>
      <c r="M4" s="45" t="str">
        <f t="shared" ref="M4:AN4" si="3">IF(AND(ISBLANK(M11),ISBLANK(M18),ISBLANK(M25),ISBLANK(M32)),"",SUM(IF(ISBLANK(M11),$K11,M11),IF(ISBLANK(M18),$K18,M18),IF(ISBLANK(M25),$K25,M25),IF(ISBLANK(M32),$K32,M32)))</f>
        <v/>
      </c>
      <c r="N4" s="45" t="str">
        <f t="shared" si="3"/>
        <v/>
      </c>
      <c r="O4" s="45" t="str">
        <f t="shared" si="3"/>
        <v/>
      </c>
      <c r="P4" s="45" t="str">
        <f t="shared" si="3"/>
        <v/>
      </c>
      <c r="Q4" s="45" t="str">
        <f t="shared" si="3"/>
        <v/>
      </c>
      <c r="R4" s="45" t="str">
        <f t="shared" si="3"/>
        <v/>
      </c>
      <c r="S4" s="45" t="str">
        <f t="shared" si="3"/>
        <v/>
      </c>
      <c r="T4" s="45" t="str">
        <f t="shared" si="3"/>
        <v/>
      </c>
      <c r="U4" s="45">
        <f t="shared" si="3"/>
        <v>0.05</v>
      </c>
      <c r="V4" s="45" t="str">
        <f t="shared" si="3"/>
        <v/>
      </c>
      <c r="W4" s="45" t="str">
        <f t="shared" si="3"/>
        <v/>
      </c>
      <c r="X4" s="45" t="str">
        <f t="shared" si="3"/>
        <v/>
      </c>
      <c r="Y4" s="45">
        <f t="shared" si="3"/>
        <v>6.5000000000000002E-2</v>
      </c>
      <c r="Z4" s="45" t="str">
        <f t="shared" si="3"/>
        <v/>
      </c>
      <c r="AA4" s="45" t="str">
        <f t="shared" si="3"/>
        <v/>
      </c>
      <c r="AB4" s="45" t="str">
        <f t="shared" si="3"/>
        <v/>
      </c>
      <c r="AC4" s="45" t="str">
        <f t="shared" si="3"/>
        <v/>
      </c>
      <c r="AD4" s="45" t="str">
        <f t="shared" si="3"/>
        <v/>
      </c>
      <c r="AE4" s="45" t="str">
        <f t="shared" si="3"/>
        <v/>
      </c>
      <c r="AF4" s="45" t="str">
        <f t="shared" si="3"/>
        <v/>
      </c>
      <c r="AG4" s="45" t="str">
        <f t="shared" si="3"/>
        <v/>
      </c>
      <c r="AH4" s="45" t="str">
        <f t="shared" si="3"/>
        <v/>
      </c>
      <c r="AI4" s="45" t="str">
        <f t="shared" si="3"/>
        <v/>
      </c>
      <c r="AJ4" s="45" t="str">
        <f t="shared" si="3"/>
        <v/>
      </c>
      <c r="AK4" s="45" t="str">
        <f t="shared" si="3"/>
        <v/>
      </c>
      <c r="AL4" s="45" t="str">
        <f t="shared" si="3"/>
        <v/>
      </c>
      <c r="AM4" s="45" t="str">
        <f t="shared" si="3"/>
        <v/>
      </c>
      <c r="AN4" s="45" t="str">
        <f t="shared" si="3"/>
        <v/>
      </c>
    </row>
    <row r="5" spans="1:41" x14ac:dyDescent="0.25">
      <c r="A5" t="str">
        <f t="shared" si="1"/>
        <v>PP01.CE03</v>
      </c>
      <c r="B5" t="s">
        <v>66</v>
      </c>
      <c r="C5" s="62"/>
      <c r="D5" t="s">
        <v>68</v>
      </c>
      <c r="E5" t="s">
        <v>69</v>
      </c>
      <c r="F5" t="s">
        <v>74</v>
      </c>
      <c r="G5">
        <v>3</v>
      </c>
      <c r="H5" t="s">
        <v>71</v>
      </c>
      <c r="I5" t="s">
        <v>72</v>
      </c>
      <c r="J5">
        <v>1</v>
      </c>
      <c r="K5" s="45">
        <f t="shared" si="2"/>
        <v>4.1999999999999996E-2</v>
      </c>
      <c r="L5" s="45" t="str">
        <f t="shared" si="2"/>
        <v/>
      </c>
      <c r="M5" s="45" t="str">
        <f t="shared" ref="M5:AN5" si="4">IF(AND(ISBLANK(M12),ISBLANK(M19),ISBLANK(M26),ISBLANK(M33)),"",SUM(IF(ISBLANK(M12),$K12,M12),IF(ISBLANK(M19),$K19,M19),IF(ISBLANK(M26),$K26,M26),IF(ISBLANK(M33),$K33,M33)))</f>
        <v/>
      </c>
      <c r="N5" s="45" t="str">
        <f t="shared" si="4"/>
        <v/>
      </c>
      <c r="O5" s="45" t="str">
        <f t="shared" si="4"/>
        <v/>
      </c>
      <c r="P5" s="45" t="str">
        <f t="shared" si="4"/>
        <v/>
      </c>
      <c r="Q5" s="45" t="str">
        <f t="shared" si="4"/>
        <v/>
      </c>
      <c r="R5" s="45" t="str">
        <f t="shared" si="4"/>
        <v/>
      </c>
      <c r="S5" s="45" t="str">
        <f t="shared" si="4"/>
        <v/>
      </c>
      <c r="T5" s="45">
        <f t="shared" si="4"/>
        <v>4.1999999999999996E-2</v>
      </c>
      <c r="U5" s="45" t="str">
        <f t="shared" si="4"/>
        <v/>
      </c>
      <c r="V5" s="45" t="str">
        <f t="shared" si="4"/>
        <v/>
      </c>
      <c r="W5" s="45" t="str">
        <f t="shared" si="4"/>
        <v/>
      </c>
      <c r="X5" s="45" t="str">
        <f t="shared" si="4"/>
        <v/>
      </c>
      <c r="Y5" s="45" t="str">
        <f t="shared" si="4"/>
        <v/>
      </c>
      <c r="Z5" s="45" t="str">
        <f t="shared" si="4"/>
        <v/>
      </c>
      <c r="AA5" s="45" t="str">
        <f t="shared" si="4"/>
        <v/>
      </c>
      <c r="AB5" s="45" t="str">
        <f t="shared" si="4"/>
        <v/>
      </c>
      <c r="AC5" s="45" t="str">
        <f t="shared" si="4"/>
        <v/>
      </c>
      <c r="AD5" s="45" t="str">
        <f t="shared" si="4"/>
        <v/>
      </c>
      <c r="AE5" s="45" t="str">
        <f t="shared" si="4"/>
        <v/>
      </c>
      <c r="AF5" s="45" t="str">
        <f t="shared" si="4"/>
        <v/>
      </c>
      <c r="AG5" s="45" t="str">
        <f t="shared" si="4"/>
        <v/>
      </c>
      <c r="AH5" s="45" t="str">
        <f t="shared" si="4"/>
        <v/>
      </c>
      <c r="AI5" s="45" t="str">
        <f t="shared" si="4"/>
        <v/>
      </c>
      <c r="AJ5" s="45" t="str">
        <f t="shared" si="4"/>
        <v/>
      </c>
      <c r="AK5" s="45" t="str">
        <f t="shared" si="4"/>
        <v/>
      </c>
      <c r="AL5" s="45" t="str">
        <f t="shared" si="4"/>
        <v/>
      </c>
      <c r="AM5" s="45" t="str">
        <f t="shared" si="4"/>
        <v/>
      </c>
      <c r="AN5" s="45" t="str">
        <f t="shared" si="4"/>
        <v/>
      </c>
    </row>
    <row r="6" spans="1:41" x14ac:dyDescent="0.25">
      <c r="A6" t="str">
        <f t="shared" si="1"/>
        <v>PP01.CE04</v>
      </c>
      <c r="B6" t="s">
        <v>66</v>
      </c>
      <c r="C6" s="62"/>
      <c r="D6" t="s">
        <v>68</v>
      </c>
      <c r="E6" t="s">
        <v>69</v>
      </c>
      <c r="F6" t="s">
        <v>75</v>
      </c>
      <c r="G6">
        <v>4</v>
      </c>
      <c r="H6" t="s">
        <v>71</v>
      </c>
      <c r="I6" t="s">
        <v>72</v>
      </c>
      <c r="J6">
        <v>1</v>
      </c>
      <c r="K6" s="45">
        <f t="shared" si="2"/>
        <v>6.4400000000000013E-2</v>
      </c>
      <c r="L6" s="45" t="str">
        <f t="shared" si="2"/>
        <v/>
      </c>
      <c r="M6" s="45" t="str">
        <f t="shared" ref="M6:AN6" si="5">IF(AND(ISBLANK(M13),ISBLANK(M20),ISBLANK(M27),ISBLANK(M34)),"",SUM(IF(ISBLANK(M13),$K13,M13),IF(ISBLANK(M20),$K20,M20),IF(ISBLANK(M27),$K27,M27),IF(ISBLANK(M34),$K34,M34)))</f>
        <v/>
      </c>
      <c r="N6" s="45" t="str">
        <f t="shared" si="5"/>
        <v/>
      </c>
      <c r="O6" s="45" t="str">
        <f t="shared" si="5"/>
        <v/>
      </c>
      <c r="P6" s="45" t="str">
        <f t="shared" si="5"/>
        <v/>
      </c>
      <c r="Q6" s="45" t="str">
        <f t="shared" si="5"/>
        <v/>
      </c>
      <c r="R6" s="45" t="str">
        <f t="shared" si="5"/>
        <v/>
      </c>
      <c r="S6" s="45" t="str">
        <f t="shared" si="5"/>
        <v/>
      </c>
      <c r="T6" s="45" t="str">
        <f t="shared" si="5"/>
        <v/>
      </c>
      <c r="U6" s="45">
        <f t="shared" si="5"/>
        <v>6.4400000000000013E-2</v>
      </c>
      <c r="V6" s="45" t="str">
        <f t="shared" si="5"/>
        <v/>
      </c>
      <c r="W6" s="45" t="str">
        <f t="shared" si="5"/>
        <v/>
      </c>
      <c r="X6" s="45" t="str">
        <f t="shared" si="5"/>
        <v/>
      </c>
      <c r="Y6" s="45" t="str">
        <f t="shared" si="5"/>
        <v/>
      </c>
      <c r="Z6" s="45" t="str">
        <f t="shared" si="5"/>
        <v/>
      </c>
      <c r="AA6" s="45" t="str">
        <f t="shared" si="5"/>
        <v/>
      </c>
      <c r="AB6" s="45" t="str">
        <f t="shared" si="5"/>
        <v/>
      </c>
      <c r="AC6" s="45" t="str">
        <f t="shared" si="5"/>
        <v/>
      </c>
      <c r="AD6" s="45" t="str">
        <f t="shared" si="5"/>
        <v/>
      </c>
      <c r="AE6" s="45" t="str">
        <f t="shared" si="5"/>
        <v/>
      </c>
      <c r="AF6" s="45" t="str">
        <f t="shared" si="5"/>
        <v/>
      </c>
      <c r="AG6" s="45" t="str">
        <f t="shared" si="5"/>
        <v/>
      </c>
      <c r="AH6" s="45" t="str">
        <f t="shared" si="5"/>
        <v/>
      </c>
      <c r="AI6" s="45" t="str">
        <f t="shared" si="5"/>
        <v/>
      </c>
      <c r="AJ6" s="45" t="str">
        <f t="shared" si="5"/>
        <v/>
      </c>
      <c r="AK6" s="45" t="str">
        <f t="shared" si="5"/>
        <v/>
      </c>
      <c r="AL6" s="45" t="str">
        <f t="shared" si="5"/>
        <v/>
      </c>
      <c r="AM6" s="45" t="str">
        <f t="shared" si="5"/>
        <v/>
      </c>
      <c r="AN6" s="45" t="str">
        <f t="shared" si="5"/>
        <v/>
      </c>
    </row>
    <row r="7" spans="1:41" x14ac:dyDescent="0.25">
      <c r="A7" t="str">
        <f t="shared" si="1"/>
        <v>PP01.CE05</v>
      </c>
      <c r="B7" t="s">
        <v>66</v>
      </c>
      <c r="C7" s="62"/>
      <c r="D7" t="s">
        <v>68</v>
      </c>
      <c r="E7" t="s">
        <v>69</v>
      </c>
      <c r="F7" t="s">
        <v>76</v>
      </c>
      <c r="G7">
        <v>5</v>
      </c>
      <c r="H7" t="s">
        <v>71</v>
      </c>
      <c r="I7" t="s">
        <v>72</v>
      </c>
      <c r="J7">
        <v>1</v>
      </c>
      <c r="K7" s="45">
        <f>IF(AND(ISBLANK(K14),ISBLANK(K21),ISBLANK(K28),ISBLANK(K35)),"",SUM(IF(ISBLANK(K14),$K14,K14),IF(ISBLANK(K21),$K21,K21),IF(ISBLANK(K28),$K28,K28),IF(ISBLANK(K35),$K35,K35)))</f>
        <v>4.1999999999999996E-2</v>
      </c>
      <c r="L7" s="45" t="str">
        <f>IF(AND(ISBLANK(L14),ISBLANK(L21),ISBLANK(L28),ISBLANK(L35)),"",SUM(IF(ISBLANK(L14),$K14,L14),IF(ISBLANK(L21),$K21,L21),IF(ISBLANK(L28),$K28,L28),IF(ISBLANK(L35),$K35,L35)))</f>
        <v/>
      </c>
      <c r="M7" s="45" t="str">
        <f t="shared" ref="M7:AN7" si="6">IF(AND(ISBLANK(M14),ISBLANK(M21),ISBLANK(M28),ISBLANK(M35)),"",SUM(IF(ISBLANK(M14),$K14,M14),IF(ISBLANK(M21),$K21,M21),IF(ISBLANK(M28),$K28,M28),IF(ISBLANK(M35),$K35,M35)))</f>
        <v/>
      </c>
      <c r="N7" s="45" t="str">
        <f t="shared" si="6"/>
        <v/>
      </c>
      <c r="O7" s="45" t="str">
        <f t="shared" si="6"/>
        <v/>
      </c>
      <c r="P7" s="45" t="str">
        <f t="shared" si="6"/>
        <v/>
      </c>
      <c r="Q7" s="45" t="str">
        <f t="shared" si="6"/>
        <v/>
      </c>
      <c r="R7" s="45" t="str">
        <f t="shared" si="6"/>
        <v/>
      </c>
      <c r="S7" s="45" t="str">
        <f t="shared" si="6"/>
        <v/>
      </c>
      <c r="T7" s="45">
        <f t="shared" si="6"/>
        <v>4.1999999999999996E-2</v>
      </c>
      <c r="U7" s="45" t="str">
        <f t="shared" si="6"/>
        <v/>
      </c>
      <c r="V7" s="45" t="str">
        <f t="shared" si="6"/>
        <v/>
      </c>
      <c r="W7" s="45" t="str">
        <f t="shared" si="6"/>
        <v/>
      </c>
      <c r="X7" s="45" t="str">
        <f t="shared" si="6"/>
        <v/>
      </c>
      <c r="Y7" s="45" t="str">
        <f t="shared" si="6"/>
        <v/>
      </c>
      <c r="Z7" s="45" t="str">
        <f t="shared" si="6"/>
        <v/>
      </c>
      <c r="AA7" s="45" t="str">
        <f t="shared" si="6"/>
        <v/>
      </c>
      <c r="AB7" s="45" t="str">
        <f t="shared" si="6"/>
        <v/>
      </c>
      <c r="AC7" s="45" t="str">
        <f t="shared" si="6"/>
        <v/>
      </c>
      <c r="AD7" s="45" t="str">
        <f t="shared" si="6"/>
        <v/>
      </c>
      <c r="AE7" s="45" t="str">
        <f t="shared" si="6"/>
        <v/>
      </c>
      <c r="AF7" s="45" t="str">
        <f t="shared" si="6"/>
        <v/>
      </c>
      <c r="AG7" s="45" t="str">
        <f t="shared" si="6"/>
        <v/>
      </c>
      <c r="AH7" s="45" t="str">
        <f t="shared" si="6"/>
        <v/>
      </c>
      <c r="AI7" s="45" t="str">
        <f t="shared" si="6"/>
        <v/>
      </c>
      <c r="AJ7" s="45" t="str">
        <f t="shared" si="6"/>
        <v/>
      </c>
      <c r="AK7" s="45" t="str">
        <f t="shared" si="6"/>
        <v/>
      </c>
      <c r="AL7" s="45" t="str">
        <f t="shared" si="6"/>
        <v/>
      </c>
      <c r="AM7" s="45" t="str">
        <f t="shared" si="6"/>
        <v/>
      </c>
      <c r="AN7" s="45" t="str">
        <f t="shared" si="6"/>
        <v/>
      </c>
    </row>
    <row r="8" spans="1:41" x14ac:dyDescent="0.25">
      <c r="A8" t="str">
        <f t="shared" si="1"/>
        <v>PP01.CE06</v>
      </c>
      <c r="B8" t="s">
        <v>66</v>
      </c>
      <c r="C8" s="62"/>
      <c r="D8" t="s">
        <v>68</v>
      </c>
      <c r="E8" t="s">
        <v>69</v>
      </c>
      <c r="F8" t="s">
        <v>248</v>
      </c>
      <c r="G8">
        <v>6</v>
      </c>
      <c r="H8" t="s">
        <v>71</v>
      </c>
      <c r="I8" t="s">
        <v>72</v>
      </c>
      <c r="J8">
        <v>1</v>
      </c>
      <c r="K8" s="45">
        <f t="shared" si="2"/>
        <v>0.11</v>
      </c>
      <c r="L8" s="45" t="str">
        <f t="shared" si="2"/>
        <v/>
      </c>
      <c r="M8" s="45" t="str">
        <f t="shared" ref="M8:AN8" si="7">IF(AND(ISBLANK(M15),ISBLANK(M22),ISBLANK(M29),ISBLANK(M36)),"",SUM(IF(ISBLANK(M15),$K15,M15),IF(ISBLANK(M22),$K22,M22),IF(ISBLANK(M29),$K29,M29),IF(ISBLANK(M36),$K36,M36)))</f>
        <v/>
      </c>
      <c r="N8" s="45" t="str">
        <f t="shared" si="7"/>
        <v/>
      </c>
      <c r="O8" s="45" t="str">
        <f t="shared" si="7"/>
        <v/>
      </c>
      <c r="P8" s="45" t="str">
        <f t="shared" si="7"/>
        <v/>
      </c>
      <c r="Q8" s="45" t="str">
        <f t="shared" si="7"/>
        <v/>
      </c>
      <c r="R8" s="45" t="str">
        <f t="shared" si="7"/>
        <v/>
      </c>
      <c r="S8" s="45" t="str">
        <f t="shared" si="7"/>
        <v/>
      </c>
      <c r="T8" s="45" t="str">
        <f t="shared" si="7"/>
        <v/>
      </c>
      <c r="U8" s="45">
        <f t="shared" si="7"/>
        <v>0.11</v>
      </c>
      <c r="V8" s="45" t="str">
        <f t="shared" si="7"/>
        <v/>
      </c>
      <c r="W8" s="45" t="str">
        <f t="shared" si="7"/>
        <v/>
      </c>
      <c r="X8" s="45" t="str">
        <f t="shared" si="7"/>
        <v/>
      </c>
      <c r="Y8" s="45" t="str">
        <f t="shared" si="7"/>
        <v/>
      </c>
      <c r="Z8" s="45" t="str">
        <f t="shared" si="7"/>
        <v/>
      </c>
      <c r="AA8" s="45" t="str">
        <f t="shared" si="7"/>
        <v/>
      </c>
      <c r="AB8" s="45" t="str">
        <f t="shared" si="7"/>
        <v/>
      </c>
      <c r="AC8" s="45" t="str">
        <f t="shared" si="7"/>
        <v/>
      </c>
      <c r="AD8" s="45" t="str">
        <f t="shared" si="7"/>
        <v/>
      </c>
      <c r="AE8" s="45" t="str">
        <f t="shared" si="7"/>
        <v/>
      </c>
      <c r="AF8" s="45" t="str">
        <f t="shared" si="7"/>
        <v/>
      </c>
      <c r="AG8" s="45" t="str">
        <f t="shared" si="7"/>
        <v/>
      </c>
      <c r="AH8" s="45" t="str">
        <f t="shared" si="7"/>
        <v/>
      </c>
      <c r="AI8" s="45" t="str">
        <f t="shared" si="7"/>
        <v/>
      </c>
      <c r="AJ8" s="45" t="str">
        <f t="shared" si="7"/>
        <v/>
      </c>
      <c r="AK8" s="45" t="str">
        <f t="shared" si="7"/>
        <v/>
      </c>
      <c r="AL8" s="45" t="str">
        <f t="shared" si="7"/>
        <v/>
      </c>
      <c r="AM8" s="45" t="str">
        <f t="shared" si="7"/>
        <v/>
      </c>
      <c r="AN8" s="45" t="str">
        <f t="shared" si="7"/>
        <v/>
      </c>
    </row>
    <row r="9" spans="1:41" x14ac:dyDescent="0.25">
      <c r="A9" t="str">
        <f t="shared" si="1"/>
        <v>PP01.CE07</v>
      </c>
      <c r="B9" t="s">
        <v>66</v>
      </c>
      <c r="C9" s="62"/>
      <c r="D9" t="s">
        <v>68</v>
      </c>
      <c r="E9" t="s">
        <v>69</v>
      </c>
      <c r="F9" t="s">
        <v>78</v>
      </c>
      <c r="G9">
        <v>7</v>
      </c>
      <c r="H9" t="s">
        <v>71</v>
      </c>
      <c r="I9" t="s">
        <v>72</v>
      </c>
      <c r="J9">
        <v>1</v>
      </c>
      <c r="K9" s="45">
        <f t="shared" si="2"/>
        <v>6.4400000000000013E-2</v>
      </c>
      <c r="L9" s="45" t="str">
        <f t="shared" si="2"/>
        <v/>
      </c>
      <c r="M9" s="45" t="str">
        <f t="shared" ref="M9:AN9" si="8">IF(AND(ISBLANK(M16),ISBLANK(M23),ISBLANK(M30),ISBLANK(M37)),"",SUM(IF(ISBLANK(M16),$K16,M16),IF(ISBLANK(M23),$K23,M23),IF(ISBLANK(M30),$K30,M30),IF(ISBLANK(M37),$K37,M37)))</f>
        <v/>
      </c>
      <c r="N9" s="45" t="str">
        <f t="shared" si="8"/>
        <v/>
      </c>
      <c r="O9" s="45" t="str">
        <f t="shared" si="8"/>
        <v/>
      </c>
      <c r="P9" s="45" t="str">
        <f t="shared" si="8"/>
        <v/>
      </c>
      <c r="Q9" s="45" t="str">
        <f t="shared" si="8"/>
        <v/>
      </c>
      <c r="R9" s="45" t="str">
        <f t="shared" si="8"/>
        <v/>
      </c>
      <c r="S9" s="45" t="str">
        <f t="shared" si="8"/>
        <v/>
      </c>
      <c r="T9" s="45" t="str">
        <f t="shared" si="8"/>
        <v/>
      </c>
      <c r="U9" s="45">
        <f t="shared" si="8"/>
        <v>6.4400000000000013E-2</v>
      </c>
      <c r="V9" s="45" t="str">
        <f t="shared" si="8"/>
        <v/>
      </c>
      <c r="W9" s="45" t="str">
        <f t="shared" si="8"/>
        <v/>
      </c>
      <c r="X9" s="45" t="str">
        <f t="shared" si="8"/>
        <v/>
      </c>
      <c r="Y9" s="45" t="str">
        <f t="shared" si="8"/>
        <v/>
      </c>
      <c r="Z9" s="45" t="str">
        <f t="shared" si="8"/>
        <v/>
      </c>
      <c r="AA9" s="45" t="str">
        <f t="shared" si="8"/>
        <v/>
      </c>
      <c r="AB9" s="45" t="str">
        <f t="shared" si="8"/>
        <v/>
      </c>
      <c r="AC9" s="45" t="str">
        <f t="shared" si="8"/>
        <v/>
      </c>
      <c r="AD9" s="45" t="str">
        <f t="shared" si="8"/>
        <v/>
      </c>
      <c r="AE9" s="45" t="str">
        <f t="shared" si="8"/>
        <v/>
      </c>
      <c r="AF9" s="45" t="str">
        <f t="shared" si="8"/>
        <v/>
      </c>
      <c r="AG9" s="45" t="str">
        <f t="shared" si="8"/>
        <v/>
      </c>
      <c r="AH9" s="45" t="str">
        <f t="shared" si="8"/>
        <v/>
      </c>
      <c r="AI9" s="45" t="str">
        <f t="shared" si="8"/>
        <v/>
      </c>
      <c r="AJ9" s="45" t="str">
        <f t="shared" si="8"/>
        <v/>
      </c>
      <c r="AK9" s="45" t="str">
        <f t="shared" si="8"/>
        <v/>
      </c>
      <c r="AL9" s="45" t="str">
        <f t="shared" si="8"/>
        <v/>
      </c>
      <c r="AM9" s="45" t="str">
        <f t="shared" si="8"/>
        <v/>
      </c>
      <c r="AN9" s="45" t="str">
        <f t="shared" si="8"/>
        <v/>
      </c>
    </row>
    <row r="10" spans="1:41" x14ac:dyDescent="0.25">
      <c r="A10" t="str">
        <f t="shared" si="1"/>
        <v>PP02.CE01</v>
      </c>
      <c r="B10" t="s">
        <v>79</v>
      </c>
      <c r="C10" s="62"/>
      <c r="D10" t="s">
        <v>68</v>
      </c>
      <c r="E10" t="s">
        <v>69</v>
      </c>
      <c r="F10" t="s">
        <v>70</v>
      </c>
      <c r="G10">
        <v>1</v>
      </c>
      <c r="H10" t="s">
        <v>71</v>
      </c>
      <c r="I10" t="s">
        <v>80</v>
      </c>
      <c r="J10">
        <v>2</v>
      </c>
      <c r="K10" s="46">
        <f t="shared" ref="K10:K67" si="9">IFERROR(AVERAGE(L10:AL10),"")</f>
        <v>2.4552500000000004E-3</v>
      </c>
      <c r="R10" s="45">
        <v>0</v>
      </c>
      <c r="T10" s="45">
        <v>0</v>
      </c>
      <c r="U10" s="45">
        <v>0</v>
      </c>
      <c r="AL10" s="45">
        <v>9.8210000000000016E-3</v>
      </c>
    </row>
    <row r="11" spans="1:41" x14ac:dyDescent="0.25">
      <c r="A11" t="str">
        <f t="shared" si="1"/>
        <v>PP02.CE02</v>
      </c>
      <c r="B11" t="s">
        <v>79</v>
      </c>
      <c r="C11" s="62"/>
      <c r="D11" t="s">
        <v>68</v>
      </c>
      <c r="E11" t="s">
        <v>69</v>
      </c>
      <c r="F11" t="s">
        <v>73</v>
      </c>
      <c r="G11">
        <v>2</v>
      </c>
      <c r="H11" t="s">
        <v>71</v>
      </c>
      <c r="I11" t="s">
        <v>80</v>
      </c>
      <c r="J11">
        <v>2</v>
      </c>
      <c r="K11" s="46">
        <f t="shared" si="9"/>
        <v>7.5000000000000006E-3</v>
      </c>
      <c r="U11" s="45">
        <v>5.000000000000001E-3</v>
      </c>
      <c r="Y11" s="47">
        <v>0.01</v>
      </c>
    </row>
    <row r="12" spans="1:41" x14ac:dyDescent="0.25">
      <c r="A12" t="str">
        <f t="shared" si="1"/>
        <v>PP02.CE03</v>
      </c>
      <c r="B12" t="s">
        <v>79</v>
      </c>
      <c r="C12" s="62"/>
      <c r="D12" t="s">
        <v>68</v>
      </c>
      <c r="E12" t="s">
        <v>69</v>
      </c>
      <c r="F12" t="s">
        <v>74</v>
      </c>
      <c r="G12">
        <v>3</v>
      </c>
      <c r="H12" t="s">
        <v>71</v>
      </c>
      <c r="I12" t="s">
        <v>80</v>
      </c>
      <c r="J12">
        <v>2</v>
      </c>
      <c r="K12" s="46">
        <f t="shared" si="9"/>
        <v>0</v>
      </c>
      <c r="T12" s="45">
        <v>0</v>
      </c>
    </row>
    <row r="13" spans="1:41" x14ac:dyDescent="0.25">
      <c r="A13" t="str">
        <f t="shared" si="1"/>
        <v>PP02.CE04</v>
      </c>
      <c r="B13" t="s">
        <v>79</v>
      </c>
      <c r="C13" s="62"/>
      <c r="D13" t="s">
        <v>68</v>
      </c>
      <c r="E13" t="s">
        <v>69</v>
      </c>
      <c r="F13" t="s">
        <v>75</v>
      </c>
      <c r="G13">
        <v>4</v>
      </c>
      <c r="H13" t="s">
        <v>71</v>
      </c>
      <c r="I13" t="s">
        <v>80</v>
      </c>
      <c r="J13">
        <v>2</v>
      </c>
      <c r="K13" s="46">
        <f t="shared" si="9"/>
        <v>3.2000000000000002E-3</v>
      </c>
      <c r="U13" s="45">
        <v>3.2000000000000002E-3</v>
      </c>
    </row>
    <row r="14" spans="1:41" x14ac:dyDescent="0.25">
      <c r="A14" t="str">
        <f t="shared" si="1"/>
        <v>PP02.CE05</v>
      </c>
      <c r="B14" t="s">
        <v>79</v>
      </c>
      <c r="C14" s="62"/>
      <c r="D14" t="s">
        <v>68</v>
      </c>
      <c r="E14" t="s">
        <v>69</v>
      </c>
      <c r="F14" t="s">
        <v>76</v>
      </c>
      <c r="G14">
        <v>5</v>
      </c>
      <c r="H14" t="s">
        <v>71</v>
      </c>
      <c r="I14" t="s">
        <v>80</v>
      </c>
      <c r="J14">
        <v>2</v>
      </c>
      <c r="K14" s="46">
        <f t="shared" si="9"/>
        <v>0</v>
      </c>
      <c r="T14" s="45">
        <v>0</v>
      </c>
    </row>
    <row r="15" spans="1:41" x14ac:dyDescent="0.25">
      <c r="A15" t="str">
        <f t="shared" si="1"/>
        <v>PP02.CE06</v>
      </c>
      <c r="B15" t="s">
        <v>79</v>
      </c>
      <c r="C15" s="62"/>
      <c r="D15" t="s">
        <v>68</v>
      </c>
      <c r="E15" t="s">
        <v>69</v>
      </c>
      <c r="F15" t="s">
        <v>248</v>
      </c>
      <c r="G15">
        <v>6</v>
      </c>
      <c r="H15" t="s">
        <v>71</v>
      </c>
      <c r="I15" t="s">
        <v>80</v>
      </c>
      <c r="J15">
        <v>2</v>
      </c>
      <c r="K15" s="46">
        <f t="shared" si="9"/>
        <v>1.1000000000000001E-2</v>
      </c>
      <c r="U15" s="45">
        <v>1.1000000000000001E-2</v>
      </c>
    </row>
    <row r="16" spans="1:41" x14ac:dyDescent="0.25">
      <c r="A16" t="str">
        <f t="shared" si="1"/>
        <v>PP02.CE07</v>
      </c>
      <c r="B16" t="s">
        <v>79</v>
      </c>
      <c r="C16" s="62"/>
      <c r="D16" t="s">
        <v>68</v>
      </c>
      <c r="E16" t="s">
        <v>69</v>
      </c>
      <c r="F16" t="s">
        <v>78</v>
      </c>
      <c r="G16">
        <v>7</v>
      </c>
      <c r="H16" t="s">
        <v>71</v>
      </c>
      <c r="I16" t="s">
        <v>80</v>
      </c>
      <c r="J16">
        <v>2</v>
      </c>
      <c r="K16" s="46">
        <f t="shared" si="9"/>
        <v>3.2000000000000002E-3</v>
      </c>
      <c r="U16" s="45">
        <v>3.2000000000000002E-3</v>
      </c>
    </row>
    <row r="17" spans="1:38" x14ac:dyDescent="0.25">
      <c r="A17" t="str">
        <f t="shared" si="1"/>
        <v>PP03.CE01</v>
      </c>
      <c r="B17" t="s">
        <v>81</v>
      </c>
      <c r="C17" s="62"/>
      <c r="D17" t="s">
        <v>68</v>
      </c>
      <c r="E17" t="s">
        <v>69</v>
      </c>
      <c r="F17" t="s">
        <v>70</v>
      </c>
      <c r="G17">
        <v>1</v>
      </c>
      <c r="H17" t="s">
        <v>71</v>
      </c>
      <c r="I17" t="s">
        <v>82</v>
      </c>
      <c r="J17">
        <v>3</v>
      </c>
      <c r="K17" s="46">
        <f t="shared" si="9"/>
        <v>4.7703999999999996E-2</v>
      </c>
      <c r="R17" s="45">
        <v>3.4999999999999996E-2</v>
      </c>
      <c r="T17" s="45">
        <v>3.4999999999999996E-2</v>
      </c>
      <c r="U17" s="45">
        <v>1.9800000000000002E-2</v>
      </c>
      <c r="AL17" s="45">
        <v>0.10101600000000001</v>
      </c>
    </row>
    <row r="18" spans="1:38" x14ac:dyDescent="0.25">
      <c r="A18" t="str">
        <f t="shared" si="1"/>
        <v>PP03.CE02</v>
      </c>
      <c r="B18" t="s">
        <v>81</v>
      </c>
      <c r="C18" s="62"/>
      <c r="D18" t="s">
        <v>68</v>
      </c>
      <c r="E18" t="s">
        <v>69</v>
      </c>
      <c r="F18" t="s">
        <v>73</v>
      </c>
      <c r="G18">
        <v>2</v>
      </c>
      <c r="H18" t="s">
        <v>71</v>
      </c>
      <c r="I18" t="s">
        <v>82</v>
      </c>
      <c r="J18">
        <v>3</v>
      </c>
      <c r="K18" s="46">
        <f t="shared" si="9"/>
        <v>0</v>
      </c>
      <c r="U18" s="45">
        <v>0</v>
      </c>
      <c r="Y18" s="47"/>
    </row>
    <row r="19" spans="1:38" x14ac:dyDescent="0.25">
      <c r="A19" t="str">
        <f t="shared" si="1"/>
        <v>PP03.CE03</v>
      </c>
      <c r="B19" t="s">
        <v>81</v>
      </c>
      <c r="C19" s="62"/>
      <c r="D19" t="s">
        <v>68</v>
      </c>
      <c r="E19" t="s">
        <v>69</v>
      </c>
      <c r="F19" t="s">
        <v>74</v>
      </c>
      <c r="G19">
        <v>3</v>
      </c>
      <c r="H19" t="s">
        <v>71</v>
      </c>
      <c r="I19" t="s">
        <v>82</v>
      </c>
      <c r="J19">
        <v>3</v>
      </c>
      <c r="K19" s="46">
        <f t="shared" si="9"/>
        <v>2.9399999999999999E-2</v>
      </c>
      <c r="T19" s="45">
        <v>2.9399999999999999E-2</v>
      </c>
    </row>
    <row r="20" spans="1:38" x14ac:dyDescent="0.25">
      <c r="A20" t="str">
        <f t="shared" si="1"/>
        <v>PP03.CE04</v>
      </c>
      <c r="B20" t="s">
        <v>81</v>
      </c>
      <c r="C20" s="62"/>
      <c r="D20" t="s">
        <v>68</v>
      </c>
      <c r="E20" t="s">
        <v>69</v>
      </c>
      <c r="F20" t="s">
        <v>75</v>
      </c>
      <c r="G20">
        <v>4</v>
      </c>
      <c r="H20" t="s">
        <v>71</v>
      </c>
      <c r="I20" t="s">
        <v>82</v>
      </c>
      <c r="J20">
        <v>3</v>
      </c>
      <c r="K20" s="46">
        <f t="shared" si="9"/>
        <v>3.1400000000000004E-2</v>
      </c>
      <c r="U20" s="45">
        <v>3.1400000000000004E-2</v>
      </c>
    </row>
    <row r="21" spans="1:38" x14ac:dyDescent="0.25">
      <c r="A21" t="str">
        <f t="shared" si="1"/>
        <v>PP03.CE05</v>
      </c>
      <c r="B21" t="s">
        <v>81</v>
      </c>
      <c r="C21" s="62"/>
      <c r="D21" t="s">
        <v>68</v>
      </c>
      <c r="E21" t="s">
        <v>69</v>
      </c>
      <c r="F21" t="s">
        <v>76</v>
      </c>
      <c r="G21">
        <v>5</v>
      </c>
      <c r="H21" t="s">
        <v>71</v>
      </c>
      <c r="I21" t="s">
        <v>82</v>
      </c>
      <c r="J21">
        <v>3</v>
      </c>
      <c r="K21" s="46">
        <f t="shared" si="9"/>
        <v>2.9399999999999999E-2</v>
      </c>
      <c r="T21" s="45">
        <v>2.9399999999999999E-2</v>
      </c>
    </row>
    <row r="22" spans="1:38" x14ac:dyDescent="0.25">
      <c r="A22" t="str">
        <f t="shared" si="1"/>
        <v>PP03.CE06</v>
      </c>
      <c r="B22" t="s">
        <v>81</v>
      </c>
      <c r="C22" s="62"/>
      <c r="D22" t="s">
        <v>68</v>
      </c>
      <c r="E22" t="s">
        <v>69</v>
      </c>
      <c r="F22" t="s">
        <v>248</v>
      </c>
      <c r="G22">
        <v>6</v>
      </c>
      <c r="H22" t="s">
        <v>71</v>
      </c>
      <c r="I22" t="s">
        <v>82</v>
      </c>
      <c r="J22">
        <v>3</v>
      </c>
      <c r="K22" s="46">
        <f t="shared" si="9"/>
        <v>8.8000000000000009E-2</v>
      </c>
      <c r="U22" s="45">
        <v>8.8000000000000009E-2</v>
      </c>
    </row>
    <row r="23" spans="1:38" x14ac:dyDescent="0.25">
      <c r="A23" t="str">
        <f t="shared" si="1"/>
        <v>PP03.CE07</v>
      </c>
      <c r="B23" t="s">
        <v>81</v>
      </c>
      <c r="C23" s="62"/>
      <c r="D23" t="s">
        <v>68</v>
      </c>
      <c r="E23" t="s">
        <v>69</v>
      </c>
      <c r="F23" t="s">
        <v>78</v>
      </c>
      <c r="G23">
        <v>7</v>
      </c>
      <c r="H23" t="s">
        <v>71</v>
      </c>
      <c r="I23" t="s">
        <v>82</v>
      </c>
      <c r="J23">
        <v>3</v>
      </c>
      <c r="K23" s="46">
        <f t="shared" si="9"/>
        <v>3.1400000000000004E-2</v>
      </c>
      <c r="U23" s="45">
        <v>3.1400000000000004E-2</v>
      </c>
    </row>
    <row r="24" spans="1:38" x14ac:dyDescent="0.25">
      <c r="A24" t="str">
        <f t="shared" si="1"/>
        <v>PP04.CE01</v>
      </c>
      <c r="B24" t="s">
        <v>83</v>
      </c>
      <c r="C24" s="62"/>
      <c r="D24" t="s">
        <v>68</v>
      </c>
      <c r="E24" t="s">
        <v>69</v>
      </c>
      <c r="F24" t="s">
        <v>70</v>
      </c>
      <c r="G24">
        <v>1</v>
      </c>
      <c r="H24" t="s">
        <v>71</v>
      </c>
      <c r="I24" t="s">
        <v>84</v>
      </c>
      <c r="J24">
        <v>4</v>
      </c>
      <c r="K24" s="46">
        <f t="shared" si="9"/>
        <v>1.755E-2</v>
      </c>
      <c r="R24" s="45">
        <v>1.4999999999999999E-2</v>
      </c>
      <c r="T24" s="45">
        <v>1.4999999999999999E-2</v>
      </c>
      <c r="U24" s="45">
        <v>4.02E-2</v>
      </c>
      <c r="AL24" s="45">
        <v>0</v>
      </c>
    </row>
    <row r="25" spans="1:38" x14ac:dyDescent="0.25">
      <c r="A25" t="str">
        <f t="shared" si="1"/>
        <v>PP04.CE02</v>
      </c>
      <c r="B25" t="s">
        <v>83</v>
      </c>
      <c r="C25" s="62"/>
      <c r="D25" t="s">
        <v>68</v>
      </c>
      <c r="E25" t="s">
        <v>69</v>
      </c>
      <c r="F25" t="s">
        <v>73</v>
      </c>
      <c r="G25">
        <v>2</v>
      </c>
      <c r="H25" t="s">
        <v>71</v>
      </c>
      <c r="I25" t="s">
        <v>84</v>
      </c>
      <c r="J25">
        <v>4</v>
      </c>
      <c r="K25" s="46">
        <f t="shared" si="9"/>
        <v>0.05</v>
      </c>
      <c r="U25" s="45">
        <v>4.5000000000000005E-2</v>
      </c>
      <c r="Y25" s="47">
        <v>5.5E-2</v>
      </c>
    </row>
    <row r="26" spans="1:38" x14ac:dyDescent="0.25">
      <c r="A26" t="str">
        <f t="shared" si="1"/>
        <v>PP04.CE03</v>
      </c>
      <c r="B26" t="s">
        <v>83</v>
      </c>
      <c r="C26" s="62"/>
      <c r="D26" t="s">
        <v>68</v>
      </c>
      <c r="E26" t="s">
        <v>69</v>
      </c>
      <c r="F26" t="s">
        <v>74</v>
      </c>
      <c r="G26">
        <v>3</v>
      </c>
      <c r="H26" t="s">
        <v>71</v>
      </c>
      <c r="I26" t="s">
        <v>84</v>
      </c>
      <c r="J26">
        <v>4</v>
      </c>
      <c r="K26" s="46">
        <f t="shared" si="9"/>
        <v>1.26E-2</v>
      </c>
      <c r="T26" s="45">
        <v>1.26E-2</v>
      </c>
    </row>
    <row r="27" spans="1:38" x14ac:dyDescent="0.25">
      <c r="A27" t="str">
        <f t="shared" si="1"/>
        <v>PP04.CE04</v>
      </c>
      <c r="B27" t="s">
        <v>83</v>
      </c>
      <c r="C27" s="62"/>
      <c r="D27" t="s">
        <v>68</v>
      </c>
      <c r="E27" t="s">
        <v>69</v>
      </c>
      <c r="F27" t="s">
        <v>75</v>
      </c>
      <c r="G27">
        <v>4</v>
      </c>
      <c r="H27" t="s">
        <v>71</v>
      </c>
      <c r="I27" t="s">
        <v>84</v>
      </c>
      <c r="J27">
        <v>4</v>
      </c>
      <c r="K27" s="46">
        <f t="shared" si="9"/>
        <v>2.9800000000000004E-2</v>
      </c>
      <c r="U27" s="45">
        <v>2.9800000000000004E-2</v>
      </c>
    </row>
    <row r="28" spans="1:38" x14ac:dyDescent="0.25">
      <c r="A28" t="str">
        <f t="shared" si="1"/>
        <v>PP04.CE05</v>
      </c>
      <c r="B28" t="s">
        <v>83</v>
      </c>
      <c r="C28" s="62"/>
      <c r="D28" t="s">
        <v>68</v>
      </c>
      <c r="E28" t="s">
        <v>69</v>
      </c>
      <c r="F28" t="s">
        <v>76</v>
      </c>
      <c r="G28">
        <v>5</v>
      </c>
      <c r="H28" t="s">
        <v>71</v>
      </c>
      <c r="I28" t="s">
        <v>84</v>
      </c>
      <c r="J28">
        <v>4</v>
      </c>
      <c r="K28" s="46">
        <f t="shared" si="9"/>
        <v>1.26E-2</v>
      </c>
      <c r="T28" s="45">
        <v>1.26E-2</v>
      </c>
    </row>
    <row r="29" spans="1:38" x14ac:dyDescent="0.25">
      <c r="A29" t="str">
        <f t="shared" si="1"/>
        <v>PP04.CE06</v>
      </c>
      <c r="B29" t="s">
        <v>83</v>
      </c>
      <c r="C29" s="62"/>
      <c r="D29" t="s">
        <v>68</v>
      </c>
      <c r="E29" t="s">
        <v>69</v>
      </c>
      <c r="F29" t="s">
        <v>248</v>
      </c>
      <c r="G29">
        <v>6</v>
      </c>
      <c r="H29" t="s">
        <v>71</v>
      </c>
      <c r="I29" t="s">
        <v>84</v>
      </c>
      <c r="J29">
        <v>4</v>
      </c>
      <c r="K29" s="46">
        <f t="shared" si="9"/>
        <v>1.1000000000000001E-2</v>
      </c>
      <c r="U29" s="45">
        <v>1.1000000000000001E-2</v>
      </c>
    </row>
    <row r="30" spans="1:38" x14ac:dyDescent="0.25">
      <c r="A30" t="str">
        <f t="shared" si="1"/>
        <v>PP04.CE07</v>
      </c>
      <c r="B30" t="s">
        <v>83</v>
      </c>
      <c r="C30" s="62"/>
      <c r="D30" t="s">
        <v>68</v>
      </c>
      <c r="E30" t="s">
        <v>69</v>
      </c>
      <c r="F30" t="s">
        <v>78</v>
      </c>
      <c r="G30">
        <v>7</v>
      </c>
      <c r="H30" t="s">
        <v>71</v>
      </c>
      <c r="I30" t="s">
        <v>84</v>
      </c>
      <c r="J30">
        <v>4</v>
      </c>
      <c r="K30" s="46">
        <f t="shared" si="9"/>
        <v>2.9800000000000004E-2</v>
      </c>
      <c r="U30" s="45">
        <v>2.9800000000000004E-2</v>
      </c>
    </row>
    <row r="31" spans="1:38" x14ac:dyDescent="0.25">
      <c r="A31" t="str">
        <f t="shared" si="1"/>
        <v>PP05.CE01</v>
      </c>
      <c r="B31" t="s">
        <v>85</v>
      </c>
      <c r="C31" s="62"/>
      <c r="D31" t="s">
        <v>68</v>
      </c>
      <c r="E31" t="s">
        <v>69</v>
      </c>
      <c r="F31" t="s">
        <v>70</v>
      </c>
      <c r="G31">
        <v>1</v>
      </c>
      <c r="H31" t="s">
        <v>71</v>
      </c>
      <c r="I31" t="s">
        <v>86</v>
      </c>
      <c r="J31">
        <v>5</v>
      </c>
      <c r="K31" s="46">
        <f t="shared" si="9"/>
        <v>7.3657499999999999E-3</v>
      </c>
      <c r="R31" s="45">
        <v>0</v>
      </c>
      <c r="T31" s="45">
        <v>0</v>
      </c>
      <c r="U31" s="45">
        <v>0</v>
      </c>
      <c r="AL31" s="45">
        <v>2.9463E-2</v>
      </c>
    </row>
    <row r="32" spans="1:38" x14ac:dyDescent="0.25">
      <c r="A32" t="str">
        <f t="shared" si="1"/>
        <v>PP05.CE02</v>
      </c>
      <c r="B32" t="s">
        <v>85</v>
      </c>
      <c r="C32" s="62"/>
      <c r="D32" t="s">
        <v>68</v>
      </c>
      <c r="E32" t="s">
        <v>69</v>
      </c>
      <c r="F32" t="s">
        <v>73</v>
      </c>
      <c r="G32">
        <v>2</v>
      </c>
      <c r="H32" t="s">
        <v>71</v>
      </c>
      <c r="I32" t="s">
        <v>86</v>
      </c>
      <c r="J32">
        <v>5</v>
      </c>
      <c r="K32" s="46">
        <f t="shared" si="9"/>
        <v>0</v>
      </c>
      <c r="U32" s="45">
        <v>0</v>
      </c>
      <c r="Y32" s="47"/>
    </row>
    <row r="33" spans="1:40" x14ac:dyDescent="0.25">
      <c r="A33" t="str">
        <f t="shared" si="1"/>
        <v>PP05.CE03</v>
      </c>
      <c r="B33" t="s">
        <v>85</v>
      </c>
      <c r="C33" s="62"/>
      <c r="D33" t="s">
        <v>68</v>
      </c>
      <c r="E33" t="s">
        <v>69</v>
      </c>
      <c r="F33" t="s">
        <v>74</v>
      </c>
      <c r="G33">
        <v>3</v>
      </c>
      <c r="H33" t="s">
        <v>71</v>
      </c>
      <c r="I33" t="s">
        <v>86</v>
      </c>
      <c r="J33">
        <v>5</v>
      </c>
      <c r="K33" s="46">
        <f t="shared" si="9"/>
        <v>0</v>
      </c>
      <c r="T33" s="45">
        <v>0</v>
      </c>
    </row>
    <row r="34" spans="1:40" x14ac:dyDescent="0.25">
      <c r="A34" t="str">
        <f t="shared" si="1"/>
        <v>PP05.CE04</v>
      </c>
      <c r="B34" t="s">
        <v>85</v>
      </c>
      <c r="C34" s="62"/>
      <c r="D34" t="s">
        <v>68</v>
      </c>
      <c r="E34" t="s">
        <v>69</v>
      </c>
      <c r="F34" t="s">
        <v>75</v>
      </c>
      <c r="G34">
        <v>4</v>
      </c>
      <c r="H34" t="s">
        <v>71</v>
      </c>
      <c r="I34" t="s">
        <v>86</v>
      </c>
      <c r="J34">
        <v>5</v>
      </c>
      <c r="K34" s="46">
        <f t="shared" si="9"/>
        <v>0</v>
      </c>
      <c r="U34" s="45">
        <v>0</v>
      </c>
    </row>
    <row r="35" spans="1:40" x14ac:dyDescent="0.25">
      <c r="A35" t="str">
        <f t="shared" si="1"/>
        <v>PP05.CE05</v>
      </c>
      <c r="B35" t="s">
        <v>85</v>
      </c>
      <c r="C35" s="62"/>
      <c r="D35" t="s">
        <v>68</v>
      </c>
      <c r="E35" t="s">
        <v>69</v>
      </c>
      <c r="F35" t="s">
        <v>76</v>
      </c>
      <c r="G35">
        <v>5</v>
      </c>
      <c r="H35" t="s">
        <v>71</v>
      </c>
      <c r="I35" t="s">
        <v>86</v>
      </c>
      <c r="J35">
        <v>5</v>
      </c>
      <c r="K35" s="46">
        <f t="shared" si="9"/>
        <v>0</v>
      </c>
      <c r="T35" s="45">
        <v>0</v>
      </c>
    </row>
    <row r="36" spans="1:40" x14ac:dyDescent="0.25">
      <c r="A36" t="str">
        <f t="shared" si="1"/>
        <v>PP05.CE06</v>
      </c>
      <c r="B36" t="s">
        <v>85</v>
      </c>
      <c r="C36" s="62"/>
      <c r="D36" t="s">
        <v>68</v>
      </c>
      <c r="E36" t="s">
        <v>69</v>
      </c>
      <c r="F36" t="s">
        <v>248</v>
      </c>
      <c r="G36">
        <v>6</v>
      </c>
      <c r="H36" t="s">
        <v>71</v>
      </c>
      <c r="I36" t="s">
        <v>86</v>
      </c>
      <c r="J36">
        <v>5</v>
      </c>
      <c r="K36" s="46">
        <f t="shared" si="9"/>
        <v>0</v>
      </c>
      <c r="U36" s="45">
        <v>0</v>
      </c>
    </row>
    <row r="37" spans="1:40" x14ac:dyDescent="0.25">
      <c r="A37" t="str">
        <f t="shared" si="1"/>
        <v>PP05.CE07</v>
      </c>
      <c r="B37" t="s">
        <v>85</v>
      </c>
      <c r="C37" s="62"/>
      <c r="D37" t="s">
        <v>68</v>
      </c>
      <c r="E37" t="s">
        <v>69</v>
      </c>
      <c r="F37" t="s">
        <v>78</v>
      </c>
      <c r="G37">
        <v>7</v>
      </c>
      <c r="H37" t="s">
        <v>71</v>
      </c>
      <c r="I37" t="s">
        <v>86</v>
      </c>
      <c r="J37">
        <v>5</v>
      </c>
      <c r="K37" s="46">
        <f t="shared" si="9"/>
        <v>0</v>
      </c>
      <c r="U37" s="45">
        <v>0</v>
      </c>
    </row>
    <row r="38" spans="1:40" x14ac:dyDescent="0.25">
      <c r="A38" t="str">
        <f t="shared" si="1"/>
        <v>PP01.FN01</v>
      </c>
      <c r="B38" t="s">
        <v>66</v>
      </c>
      <c r="C38" s="62"/>
      <c r="D38" t="s">
        <v>913</v>
      </c>
      <c r="E38" t="s">
        <v>914</v>
      </c>
      <c r="F38" t="s">
        <v>87</v>
      </c>
      <c r="G38">
        <v>1</v>
      </c>
      <c r="H38" t="s">
        <v>71</v>
      </c>
      <c r="I38" t="s">
        <v>72</v>
      </c>
      <c r="J38">
        <v>1</v>
      </c>
      <c r="K38" s="45">
        <f>IF(AND(ISBLANK(K50),ISBLANK(K62),ISBLANK(K74),ISBLANK(K86)),"",SUM(IF(ISBLANK(K50),$K50,K50),IF(ISBLANK(K62),$K62,K62),IF(ISBLANK(K74),$K74,K74),IF(ISBLANK(K86),$K86,K86)))</f>
        <v>0.19241999999999998</v>
      </c>
      <c r="L38" s="45" t="str">
        <f>IF(AND(ISBLANK(L50),ISBLANK(L62),ISBLANK(L74),ISBLANK(L86)),"",SUM(IF(ISBLANK(L50),$K50,L50),IF(ISBLANK(L62),$K62,L62),IF(ISBLANK(L74),$K74,L74),IF(ISBLANK(L86),$K86,L86)))</f>
        <v/>
      </c>
      <c r="M38" s="45" t="str">
        <f t="shared" ref="M38:AN38" si="10">IF(AND(ISBLANK(M50),ISBLANK(M62),ISBLANK(M74),ISBLANK(M86)),"",SUM(IF(ISBLANK(M50),$K50,M50),IF(ISBLANK(M62),$K62,M62),IF(ISBLANK(M74),$K74,M74),IF(ISBLANK(M86),$K86,M86)))</f>
        <v/>
      </c>
      <c r="N38" s="45" t="str">
        <f t="shared" si="10"/>
        <v/>
      </c>
      <c r="O38" s="45" t="str">
        <f t="shared" si="10"/>
        <v/>
      </c>
      <c r="P38" s="45" t="str">
        <f t="shared" si="10"/>
        <v/>
      </c>
      <c r="Q38" s="45" t="str">
        <f t="shared" si="10"/>
        <v/>
      </c>
      <c r="R38" s="45" t="str">
        <f t="shared" si="10"/>
        <v/>
      </c>
      <c r="S38" s="45" t="str">
        <f t="shared" si="10"/>
        <v/>
      </c>
      <c r="T38" s="45" t="str">
        <f t="shared" si="10"/>
        <v/>
      </c>
      <c r="U38" s="45">
        <f t="shared" si="10"/>
        <v>0.154</v>
      </c>
      <c r="V38" s="45" t="str">
        <f t="shared" si="10"/>
        <v/>
      </c>
      <c r="W38" s="45" t="str">
        <f t="shared" si="10"/>
        <v/>
      </c>
      <c r="X38" s="45" t="str">
        <f t="shared" si="10"/>
        <v/>
      </c>
      <c r="Y38" s="45">
        <f t="shared" si="10"/>
        <v>0.23083999999999999</v>
      </c>
      <c r="Z38" s="45" t="str">
        <f t="shared" si="10"/>
        <v/>
      </c>
      <c r="AA38" s="45" t="str">
        <f t="shared" si="10"/>
        <v/>
      </c>
      <c r="AB38" s="45" t="str">
        <f t="shared" si="10"/>
        <v/>
      </c>
      <c r="AC38" s="45" t="str">
        <f t="shared" si="10"/>
        <v/>
      </c>
      <c r="AD38" s="45" t="str">
        <f t="shared" si="10"/>
        <v/>
      </c>
      <c r="AE38" s="45" t="str">
        <f t="shared" si="10"/>
        <v/>
      </c>
      <c r="AF38" s="45" t="str">
        <f t="shared" si="10"/>
        <v/>
      </c>
      <c r="AG38" s="45" t="str">
        <f t="shared" si="10"/>
        <v/>
      </c>
      <c r="AH38" s="45" t="str">
        <f t="shared" si="10"/>
        <v/>
      </c>
      <c r="AI38" s="45" t="str">
        <f t="shared" si="10"/>
        <v/>
      </c>
      <c r="AJ38" s="45" t="str">
        <f t="shared" si="10"/>
        <v/>
      </c>
      <c r="AK38" s="45" t="str">
        <f t="shared" si="10"/>
        <v/>
      </c>
      <c r="AL38" s="45" t="str">
        <f t="shared" si="10"/>
        <v/>
      </c>
      <c r="AM38" s="45" t="str">
        <f t="shared" si="10"/>
        <v/>
      </c>
      <c r="AN38" s="45" t="str">
        <f t="shared" si="10"/>
        <v/>
      </c>
    </row>
    <row r="39" spans="1:40" x14ac:dyDescent="0.25">
      <c r="A39" t="str">
        <f t="shared" si="1"/>
        <v>PP01.FN02</v>
      </c>
      <c r="B39" t="s">
        <v>66</v>
      </c>
      <c r="C39" s="62"/>
      <c r="D39" t="s">
        <v>913</v>
      </c>
      <c r="E39" t="s">
        <v>914</v>
      </c>
      <c r="F39" t="s">
        <v>88</v>
      </c>
      <c r="G39">
        <v>2</v>
      </c>
      <c r="H39" t="s">
        <v>71</v>
      </c>
      <c r="I39" t="s">
        <v>72</v>
      </c>
      <c r="J39">
        <v>1</v>
      </c>
      <c r="K39" s="45">
        <f t="shared" ref="K39:L49" si="11">IF(AND(ISBLANK(K51),ISBLANK(K63),ISBLANK(K75),ISBLANK(K87)),"",SUM(IF(ISBLANK(K51),$K51,K51),IF(ISBLANK(K63),$K63,K63),IF(ISBLANK(K75),$K75,K75),IF(ISBLANK(K87),$K87,K87)))</f>
        <v>0.19</v>
      </c>
      <c r="L39" s="45" t="str">
        <f t="shared" si="11"/>
        <v/>
      </c>
      <c r="M39" s="45" t="str">
        <f t="shared" ref="M39:AN39" si="12">IF(AND(ISBLANK(M51),ISBLANK(M63),ISBLANK(M75),ISBLANK(M87)),"",SUM(IF(ISBLANK(M51),$K51,M51),IF(ISBLANK(M63),$K63,M63),IF(ISBLANK(M75),$K75,M75),IF(ISBLANK(M87),$K87,M87)))</f>
        <v/>
      </c>
      <c r="N39" s="45" t="str">
        <f t="shared" si="12"/>
        <v/>
      </c>
      <c r="O39" s="45" t="str">
        <f t="shared" si="12"/>
        <v/>
      </c>
      <c r="P39" s="45" t="str">
        <f t="shared" si="12"/>
        <v/>
      </c>
      <c r="Q39" s="45" t="str">
        <f t="shared" si="12"/>
        <v/>
      </c>
      <c r="R39" s="45" t="str">
        <f t="shared" si="12"/>
        <v/>
      </c>
      <c r="S39" s="45" t="str">
        <f t="shared" si="12"/>
        <v/>
      </c>
      <c r="T39" s="45" t="str">
        <f t="shared" si="12"/>
        <v/>
      </c>
      <c r="U39" s="45">
        <f t="shared" si="12"/>
        <v>0.19</v>
      </c>
      <c r="V39" s="45" t="str">
        <f t="shared" si="12"/>
        <v/>
      </c>
      <c r="W39" s="45" t="str">
        <f t="shared" si="12"/>
        <v/>
      </c>
      <c r="X39" s="45" t="str">
        <f t="shared" si="12"/>
        <v/>
      </c>
      <c r="Y39" s="45" t="str">
        <f t="shared" si="12"/>
        <v/>
      </c>
      <c r="Z39" s="45" t="str">
        <f t="shared" si="12"/>
        <v/>
      </c>
      <c r="AA39" s="45" t="str">
        <f t="shared" si="12"/>
        <v/>
      </c>
      <c r="AB39" s="45" t="str">
        <f t="shared" si="12"/>
        <v/>
      </c>
      <c r="AC39" s="45" t="str">
        <f t="shared" si="12"/>
        <v/>
      </c>
      <c r="AD39" s="45" t="str">
        <f t="shared" si="12"/>
        <v/>
      </c>
      <c r="AE39" s="45" t="str">
        <f t="shared" si="12"/>
        <v/>
      </c>
      <c r="AF39" s="45" t="str">
        <f t="shared" si="12"/>
        <v/>
      </c>
      <c r="AG39" s="45" t="str">
        <f t="shared" si="12"/>
        <v/>
      </c>
      <c r="AH39" s="45" t="str">
        <f t="shared" si="12"/>
        <v/>
      </c>
      <c r="AI39" s="45" t="str">
        <f t="shared" si="12"/>
        <v/>
      </c>
      <c r="AJ39" s="45" t="str">
        <f t="shared" si="12"/>
        <v/>
      </c>
      <c r="AK39" s="45" t="str">
        <f t="shared" si="12"/>
        <v/>
      </c>
      <c r="AL39" s="45" t="str">
        <f t="shared" si="12"/>
        <v/>
      </c>
      <c r="AM39" s="45" t="str">
        <f t="shared" si="12"/>
        <v/>
      </c>
      <c r="AN39" s="45" t="str">
        <f t="shared" si="12"/>
        <v/>
      </c>
    </row>
    <row r="40" spans="1:40" x14ac:dyDescent="0.25">
      <c r="A40" t="str">
        <f t="shared" si="1"/>
        <v>PP01.FN03</v>
      </c>
      <c r="B40" t="s">
        <v>66</v>
      </c>
      <c r="C40" s="62"/>
      <c r="D40" t="s">
        <v>913</v>
      </c>
      <c r="E40" t="s">
        <v>914</v>
      </c>
      <c r="F40" t="s">
        <v>89</v>
      </c>
      <c r="G40">
        <v>3</v>
      </c>
      <c r="H40" t="s">
        <v>71</v>
      </c>
      <c r="I40" t="s">
        <v>72</v>
      </c>
      <c r="J40">
        <v>1</v>
      </c>
      <c r="K40" s="45">
        <f t="shared" si="11"/>
        <v>0.16057142857142859</v>
      </c>
      <c r="L40" s="45" t="str">
        <f t="shared" si="11"/>
        <v/>
      </c>
      <c r="M40" s="45" t="str">
        <f t="shared" ref="M40:AN40" si="13">IF(AND(ISBLANK(M52),ISBLANK(M64),ISBLANK(M76),ISBLANK(M88)),"",SUM(IF(ISBLANK(M52),$K52,M52),IF(ISBLANK(M64),$K64,M64),IF(ISBLANK(M76),$K76,M76),IF(ISBLANK(M88),$K88,M88)))</f>
        <v/>
      </c>
      <c r="N40" s="45" t="str">
        <f t="shared" si="13"/>
        <v/>
      </c>
      <c r="O40" s="45" t="str">
        <f t="shared" si="13"/>
        <v/>
      </c>
      <c r="P40" s="45" t="str">
        <f t="shared" si="13"/>
        <v/>
      </c>
      <c r="Q40" s="45" t="str">
        <f t="shared" si="13"/>
        <v/>
      </c>
      <c r="R40" s="45" t="str">
        <f t="shared" si="13"/>
        <v/>
      </c>
      <c r="S40" s="45" t="str">
        <f t="shared" si="13"/>
        <v/>
      </c>
      <c r="T40" s="45" t="str">
        <f t="shared" si="13"/>
        <v/>
      </c>
      <c r="U40" s="45">
        <f t="shared" si="13"/>
        <v>0.16057142857142859</v>
      </c>
      <c r="V40" s="45" t="str">
        <f t="shared" si="13"/>
        <v/>
      </c>
      <c r="W40" s="45" t="str">
        <f t="shared" si="13"/>
        <v/>
      </c>
      <c r="X40" s="45" t="str">
        <f t="shared" si="13"/>
        <v/>
      </c>
      <c r="Y40" s="45" t="str">
        <f t="shared" si="13"/>
        <v/>
      </c>
      <c r="Z40" s="45" t="str">
        <f t="shared" si="13"/>
        <v/>
      </c>
      <c r="AA40" s="45" t="str">
        <f t="shared" si="13"/>
        <v/>
      </c>
      <c r="AB40" s="45" t="str">
        <f t="shared" si="13"/>
        <v/>
      </c>
      <c r="AC40" s="45" t="str">
        <f t="shared" si="13"/>
        <v/>
      </c>
      <c r="AD40" s="45" t="str">
        <f t="shared" si="13"/>
        <v/>
      </c>
      <c r="AE40" s="45" t="str">
        <f t="shared" si="13"/>
        <v/>
      </c>
      <c r="AF40" s="45" t="str">
        <f t="shared" si="13"/>
        <v/>
      </c>
      <c r="AG40" s="45" t="str">
        <f t="shared" si="13"/>
        <v/>
      </c>
      <c r="AH40" s="45" t="str">
        <f t="shared" si="13"/>
        <v/>
      </c>
      <c r="AI40" s="45" t="str">
        <f t="shared" si="13"/>
        <v/>
      </c>
      <c r="AJ40" s="45" t="str">
        <f t="shared" si="13"/>
        <v/>
      </c>
      <c r="AK40" s="45" t="str">
        <f t="shared" si="13"/>
        <v/>
      </c>
      <c r="AL40" s="45" t="str">
        <f t="shared" si="13"/>
        <v/>
      </c>
      <c r="AM40" s="45" t="str">
        <f t="shared" si="13"/>
        <v/>
      </c>
      <c r="AN40" s="45" t="str">
        <f t="shared" si="13"/>
        <v/>
      </c>
    </row>
    <row r="41" spans="1:40" x14ac:dyDescent="0.25">
      <c r="A41" t="str">
        <f t="shared" si="1"/>
        <v>PP01.FN04</v>
      </c>
      <c r="B41" t="s">
        <v>66</v>
      </c>
      <c r="C41" s="62"/>
      <c r="D41" t="s">
        <v>913</v>
      </c>
      <c r="E41" t="s">
        <v>914</v>
      </c>
      <c r="F41" t="s">
        <v>90</v>
      </c>
      <c r="G41">
        <v>4</v>
      </c>
      <c r="H41" t="s">
        <v>71</v>
      </c>
      <c r="I41" t="s">
        <v>72</v>
      </c>
      <c r="J41">
        <v>1</v>
      </c>
      <c r="K41" s="45">
        <f t="shared" si="11"/>
        <v>0.16057142857142859</v>
      </c>
      <c r="L41" s="45" t="str">
        <f t="shared" si="11"/>
        <v/>
      </c>
      <c r="M41" s="45" t="str">
        <f t="shared" ref="M41:AN41" si="14">IF(AND(ISBLANK(M53),ISBLANK(M65),ISBLANK(M77),ISBLANK(M89)),"",SUM(IF(ISBLANK(M53),$K53,M53),IF(ISBLANK(M65),$K65,M65),IF(ISBLANK(M77),$K77,M77),IF(ISBLANK(M89),$K89,M89)))</f>
        <v/>
      </c>
      <c r="N41" s="45" t="str">
        <f t="shared" si="14"/>
        <v/>
      </c>
      <c r="O41" s="45" t="str">
        <f t="shared" si="14"/>
        <v/>
      </c>
      <c r="P41" s="45" t="str">
        <f t="shared" si="14"/>
        <v/>
      </c>
      <c r="Q41" s="45" t="str">
        <f t="shared" si="14"/>
        <v/>
      </c>
      <c r="R41" s="45" t="str">
        <f t="shared" si="14"/>
        <v/>
      </c>
      <c r="S41" s="45" t="str">
        <f t="shared" si="14"/>
        <v/>
      </c>
      <c r="T41" s="45" t="str">
        <f t="shared" si="14"/>
        <v/>
      </c>
      <c r="U41" s="45">
        <f t="shared" si="14"/>
        <v>0.16057142857142859</v>
      </c>
      <c r="V41" s="45" t="str">
        <f t="shared" si="14"/>
        <v/>
      </c>
      <c r="W41" s="45" t="str">
        <f t="shared" si="14"/>
        <v/>
      </c>
      <c r="X41" s="45" t="str">
        <f t="shared" si="14"/>
        <v/>
      </c>
      <c r="Y41" s="45" t="str">
        <f t="shared" si="14"/>
        <v/>
      </c>
      <c r="Z41" s="45" t="str">
        <f t="shared" si="14"/>
        <v/>
      </c>
      <c r="AA41" s="45" t="str">
        <f t="shared" si="14"/>
        <v/>
      </c>
      <c r="AB41" s="45" t="str">
        <f t="shared" si="14"/>
        <v/>
      </c>
      <c r="AC41" s="45" t="str">
        <f t="shared" si="14"/>
        <v/>
      </c>
      <c r="AD41" s="45" t="str">
        <f t="shared" si="14"/>
        <v/>
      </c>
      <c r="AE41" s="45" t="str">
        <f t="shared" si="14"/>
        <v/>
      </c>
      <c r="AF41" s="45" t="str">
        <f t="shared" si="14"/>
        <v/>
      </c>
      <c r="AG41" s="45" t="str">
        <f t="shared" si="14"/>
        <v/>
      </c>
      <c r="AH41" s="45" t="str">
        <f t="shared" si="14"/>
        <v/>
      </c>
      <c r="AI41" s="45" t="str">
        <f t="shared" si="14"/>
        <v/>
      </c>
      <c r="AJ41" s="45" t="str">
        <f t="shared" si="14"/>
        <v/>
      </c>
      <c r="AK41" s="45" t="str">
        <f t="shared" si="14"/>
        <v/>
      </c>
      <c r="AL41" s="45" t="str">
        <f t="shared" si="14"/>
        <v/>
      </c>
      <c r="AM41" s="45" t="str">
        <f t="shared" si="14"/>
        <v/>
      </c>
      <c r="AN41" s="45" t="str">
        <f t="shared" si="14"/>
        <v/>
      </c>
    </row>
    <row r="42" spans="1:40" x14ac:dyDescent="0.25">
      <c r="A42" t="str">
        <f t="shared" si="1"/>
        <v>PP01.FN05</v>
      </c>
      <c r="B42" t="s">
        <v>66</v>
      </c>
      <c r="C42" s="62"/>
      <c r="D42" t="s">
        <v>913</v>
      </c>
      <c r="E42" t="s">
        <v>914</v>
      </c>
      <c r="F42" t="s">
        <v>91</v>
      </c>
      <c r="G42">
        <v>5</v>
      </c>
      <c r="H42" t="s">
        <v>71</v>
      </c>
      <c r="I42" t="s">
        <v>72</v>
      </c>
      <c r="J42">
        <v>1</v>
      </c>
      <c r="K42" s="45">
        <f t="shared" si="11"/>
        <v>0.19563555555555556</v>
      </c>
      <c r="L42" s="45" t="str">
        <f t="shared" si="11"/>
        <v/>
      </c>
      <c r="M42" s="45" t="str">
        <f t="shared" ref="M42:AN42" si="15">IF(AND(ISBLANK(M54),ISBLANK(M66),ISBLANK(M78),ISBLANK(M90)),"",SUM(IF(ISBLANK(M54),$K54,M54),IF(ISBLANK(M66),$K66,M66),IF(ISBLANK(M78),$K78,M78),IF(ISBLANK(M90),$K90,M90)))</f>
        <v/>
      </c>
      <c r="N42" s="45" t="str">
        <f t="shared" si="15"/>
        <v/>
      </c>
      <c r="O42" s="45" t="str">
        <f t="shared" si="15"/>
        <v/>
      </c>
      <c r="P42" s="45" t="str">
        <f t="shared" si="15"/>
        <v/>
      </c>
      <c r="Q42" s="45" t="str">
        <f t="shared" si="15"/>
        <v/>
      </c>
      <c r="R42" s="45" t="str">
        <f t="shared" si="15"/>
        <v/>
      </c>
      <c r="S42" s="45" t="str">
        <f t="shared" si="15"/>
        <v/>
      </c>
      <c r="T42" s="45">
        <f t="shared" si="15"/>
        <v>0.23483428571428572</v>
      </c>
      <c r="U42" s="45">
        <f t="shared" si="15"/>
        <v>0.16057142857142859</v>
      </c>
      <c r="V42" s="45" t="str">
        <f t="shared" si="15"/>
        <v/>
      </c>
      <c r="W42" s="45" t="str">
        <f t="shared" si="15"/>
        <v/>
      </c>
      <c r="X42" s="45" t="str">
        <f t="shared" si="15"/>
        <v/>
      </c>
      <c r="Y42" s="45">
        <f t="shared" si="15"/>
        <v>0.19150095238095238</v>
      </c>
      <c r="Z42" s="45" t="str">
        <f t="shared" si="15"/>
        <v/>
      </c>
      <c r="AA42" s="45" t="str">
        <f t="shared" si="15"/>
        <v/>
      </c>
      <c r="AB42" s="45" t="str">
        <f t="shared" si="15"/>
        <v/>
      </c>
      <c r="AC42" s="45" t="str">
        <f t="shared" si="15"/>
        <v/>
      </c>
      <c r="AD42" s="45" t="str">
        <f t="shared" si="15"/>
        <v/>
      </c>
      <c r="AE42" s="45" t="str">
        <f t="shared" si="15"/>
        <v/>
      </c>
      <c r="AF42" s="45" t="str">
        <f t="shared" si="15"/>
        <v/>
      </c>
      <c r="AG42" s="45" t="str">
        <f t="shared" si="15"/>
        <v/>
      </c>
      <c r="AH42" s="45" t="str">
        <f t="shared" si="15"/>
        <v/>
      </c>
      <c r="AI42" s="45" t="str">
        <f t="shared" si="15"/>
        <v/>
      </c>
      <c r="AJ42" s="45" t="str">
        <f t="shared" si="15"/>
        <v/>
      </c>
      <c r="AK42" s="45" t="str">
        <f t="shared" si="15"/>
        <v/>
      </c>
      <c r="AL42" s="45" t="str">
        <f t="shared" si="15"/>
        <v/>
      </c>
      <c r="AM42" s="45" t="str">
        <f t="shared" si="15"/>
        <v/>
      </c>
      <c r="AN42" s="45" t="str">
        <f t="shared" si="15"/>
        <v/>
      </c>
    </row>
    <row r="43" spans="1:40" x14ac:dyDescent="0.25">
      <c r="A43" t="str">
        <f t="shared" si="1"/>
        <v>PP01.FN06</v>
      </c>
      <c r="B43" t="s">
        <v>66</v>
      </c>
      <c r="C43" s="62"/>
      <c r="D43" t="s">
        <v>913</v>
      </c>
      <c r="E43" t="s">
        <v>914</v>
      </c>
      <c r="F43" t="s">
        <v>1212</v>
      </c>
      <c r="G43">
        <v>6</v>
      </c>
      <c r="H43" t="s">
        <v>71</v>
      </c>
      <c r="I43" t="s">
        <v>72</v>
      </c>
      <c r="J43">
        <v>1</v>
      </c>
      <c r="K43" s="45">
        <f t="shared" si="11"/>
        <v>0.16057142857142859</v>
      </c>
      <c r="L43" s="45" t="str">
        <f t="shared" si="11"/>
        <v/>
      </c>
      <c r="M43" s="45" t="str">
        <f t="shared" ref="M43:AN43" si="16">IF(AND(ISBLANK(M55),ISBLANK(M67),ISBLANK(M79),ISBLANK(M91)),"",SUM(IF(ISBLANK(M55),$K55,M55),IF(ISBLANK(M67),$K67,M67),IF(ISBLANK(M79),$K79,M79),IF(ISBLANK(M91),$K91,M91)))</f>
        <v/>
      </c>
      <c r="N43" s="45" t="str">
        <f t="shared" si="16"/>
        <v/>
      </c>
      <c r="O43" s="45" t="str">
        <f t="shared" si="16"/>
        <v/>
      </c>
      <c r="P43" s="45" t="str">
        <f t="shared" si="16"/>
        <v/>
      </c>
      <c r="Q43" s="45" t="str">
        <f t="shared" si="16"/>
        <v/>
      </c>
      <c r="R43" s="45" t="str">
        <f t="shared" si="16"/>
        <v/>
      </c>
      <c r="S43" s="45" t="str">
        <f t="shared" si="16"/>
        <v/>
      </c>
      <c r="T43" s="45" t="str">
        <f t="shared" si="16"/>
        <v/>
      </c>
      <c r="U43" s="45">
        <f t="shared" si="16"/>
        <v>0.16057142857142859</v>
      </c>
      <c r="V43" s="45" t="str">
        <f t="shared" si="16"/>
        <v/>
      </c>
      <c r="W43" s="45" t="str">
        <f t="shared" si="16"/>
        <v/>
      </c>
      <c r="X43" s="45" t="str">
        <f t="shared" si="16"/>
        <v/>
      </c>
      <c r="Y43" s="45" t="str">
        <f t="shared" si="16"/>
        <v/>
      </c>
      <c r="Z43" s="45" t="str">
        <f t="shared" si="16"/>
        <v/>
      </c>
      <c r="AA43" s="45" t="str">
        <f t="shared" si="16"/>
        <v/>
      </c>
      <c r="AB43" s="45" t="str">
        <f t="shared" si="16"/>
        <v/>
      </c>
      <c r="AC43" s="45" t="str">
        <f t="shared" si="16"/>
        <v/>
      </c>
      <c r="AD43" s="45" t="str">
        <f t="shared" si="16"/>
        <v/>
      </c>
      <c r="AE43" s="45" t="str">
        <f t="shared" si="16"/>
        <v/>
      </c>
      <c r="AF43" s="45" t="str">
        <f t="shared" si="16"/>
        <v/>
      </c>
      <c r="AG43" s="45" t="str">
        <f t="shared" si="16"/>
        <v/>
      </c>
      <c r="AH43" s="45" t="str">
        <f t="shared" si="16"/>
        <v/>
      </c>
      <c r="AI43" s="45" t="str">
        <f t="shared" si="16"/>
        <v/>
      </c>
      <c r="AJ43" s="45" t="str">
        <f t="shared" si="16"/>
        <v/>
      </c>
      <c r="AK43" s="45" t="str">
        <f t="shared" si="16"/>
        <v/>
      </c>
      <c r="AL43" s="45" t="str">
        <f t="shared" si="16"/>
        <v/>
      </c>
      <c r="AM43" s="45" t="str">
        <f t="shared" si="16"/>
        <v/>
      </c>
      <c r="AN43" s="45" t="str">
        <f t="shared" si="16"/>
        <v/>
      </c>
    </row>
    <row r="44" spans="1:40" x14ac:dyDescent="0.25">
      <c r="A44" t="str">
        <f t="shared" si="1"/>
        <v>PP01.FN07</v>
      </c>
      <c r="B44" t="s">
        <v>66</v>
      </c>
      <c r="C44" s="62"/>
      <c r="D44" t="s">
        <v>913</v>
      </c>
      <c r="E44" t="s">
        <v>914</v>
      </c>
      <c r="F44" t="s">
        <v>93</v>
      </c>
      <c r="G44">
        <v>7</v>
      </c>
      <c r="H44" t="s">
        <v>71</v>
      </c>
      <c r="I44" t="s">
        <v>72</v>
      </c>
      <c r="J44">
        <v>1</v>
      </c>
      <c r="K44" s="45">
        <f t="shared" si="11"/>
        <v>0.16057142857142859</v>
      </c>
      <c r="L44" s="45" t="str">
        <f t="shared" si="11"/>
        <v/>
      </c>
      <c r="M44" s="45" t="str">
        <f t="shared" ref="M44:AN44" si="17">IF(AND(ISBLANK(M56),ISBLANK(M68),ISBLANK(M80),ISBLANK(M92)),"",SUM(IF(ISBLANK(M56),$K56,M56),IF(ISBLANK(M68),$K68,M68),IF(ISBLANK(M80),$K80,M80),IF(ISBLANK(M92),$K92,M92)))</f>
        <v/>
      </c>
      <c r="N44" s="45" t="str">
        <f t="shared" si="17"/>
        <v/>
      </c>
      <c r="O44" s="45" t="str">
        <f t="shared" si="17"/>
        <v/>
      </c>
      <c r="P44" s="45" t="str">
        <f t="shared" si="17"/>
        <v/>
      </c>
      <c r="Q44" s="45" t="str">
        <f t="shared" si="17"/>
        <v/>
      </c>
      <c r="R44" s="45" t="str">
        <f t="shared" si="17"/>
        <v/>
      </c>
      <c r="S44" s="45" t="str">
        <f t="shared" si="17"/>
        <v/>
      </c>
      <c r="T44" s="45" t="str">
        <f t="shared" si="17"/>
        <v/>
      </c>
      <c r="U44" s="45">
        <f t="shared" si="17"/>
        <v>0.16057142857142859</v>
      </c>
      <c r="V44" s="45" t="str">
        <f t="shared" si="17"/>
        <v/>
      </c>
      <c r="W44" s="45" t="str">
        <f t="shared" si="17"/>
        <v/>
      </c>
      <c r="X44" s="45" t="str">
        <f t="shared" si="17"/>
        <v/>
      </c>
      <c r="Y44" s="45" t="str">
        <f t="shared" si="17"/>
        <v/>
      </c>
      <c r="Z44" s="45" t="str">
        <f t="shared" si="17"/>
        <v/>
      </c>
      <c r="AA44" s="45" t="str">
        <f t="shared" si="17"/>
        <v/>
      </c>
      <c r="AB44" s="45" t="str">
        <f t="shared" si="17"/>
        <v/>
      </c>
      <c r="AC44" s="45" t="str">
        <f t="shared" si="17"/>
        <v/>
      </c>
      <c r="AD44" s="45" t="str">
        <f t="shared" si="17"/>
        <v/>
      </c>
      <c r="AE44" s="45" t="str">
        <f t="shared" si="17"/>
        <v/>
      </c>
      <c r="AF44" s="45" t="str">
        <f t="shared" si="17"/>
        <v/>
      </c>
      <c r="AG44" s="45" t="str">
        <f t="shared" si="17"/>
        <v/>
      </c>
      <c r="AH44" s="45" t="str">
        <f t="shared" si="17"/>
        <v/>
      </c>
      <c r="AI44" s="45" t="str">
        <f t="shared" si="17"/>
        <v/>
      </c>
      <c r="AJ44" s="45" t="str">
        <f t="shared" si="17"/>
        <v/>
      </c>
      <c r="AK44" s="45" t="str">
        <f t="shared" si="17"/>
        <v/>
      </c>
      <c r="AL44" s="45" t="str">
        <f t="shared" si="17"/>
        <v/>
      </c>
      <c r="AM44" s="45" t="str">
        <f t="shared" si="17"/>
        <v/>
      </c>
      <c r="AN44" s="45" t="str">
        <f t="shared" si="17"/>
        <v/>
      </c>
    </row>
    <row r="45" spans="1:40" x14ac:dyDescent="0.25">
      <c r="A45" t="str">
        <f t="shared" si="1"/>
        <v>PP01.FN08</v>
      </c>
      <c r="B45" t="s">
        <v>66</v>
      </c>
      <c r="C45" s="62"/>
      <c r="D45" t="s">
        <v>913</v>
      </c>
      <c r="E45" t="s">
        <v>914</v>
      </c>
      <c r="F45" t="s">
        <v>1213</v>
      </c>
      <c r="G45">
        <v>8</v>
      </c>
      <c r="H45" t="s">
        <v>71</v>
      </c>
      <c r="I45" t="s">
        <v>72</v>
      </c>
      <c r="J45">
        <v>1</v>
      </c>
      <c r="K45" s="45">
        <f t="shared" si="11"/>
        <v>0.16057142857142859</v>
      </c>
      <c r="L45" s="45" t="str">
        <f t="shared" si="11"/>
        <v/>
      </c>
      <c r="M45" s="45" t="str">
        <f t="shared" ref="M45:AN45" si="18">IF(AND(ISBLANK(M57),ISBLANK(M69),ISBLANK(M81),ISBLANK(M93)),"",SUM(IF(ISBLANK(M57),$K57,M57),IF(ISBLANK(M69),$K69,M69),IF(ISBLANK(M81),$K81,M81),IF(ISBLANK(M93),$K93,M93)))</f>
        <v/>
      </c>
      <c r="N45" s="45" t="str">
        <f t="shared" si="18"/>
        <v/>
      </c>
      <c r="O45" s="45" t="str">
        <f t="shared" si="18"/>
        <v/>
      </c>
      <c r="P45" s="45" t="str">
        <f t="shared" si="18"/>
        <v/>
      </c>
      <c r="Q45" s="45" t="str">
        <f t="shared" si="18"/>
        <v/>
      </c>
      <c r="R45" s="45" t="str">
        <f t="shared" si="18"/>
        <v/>
      </c>
      <c r="S45" s="45" t="str">
        <f t="shared" si="18"/>
        <v/>
      </c>
      <c r="T45" s="45" t="str">
        <f t="shared" si="18"/>
        <v/>
      </c>
      <c r="U45" s="45">
        <f t="shared" si="18"/>
        <v>0.16057142857142859</v>
      </c>
      <c r="V45" s="45" t="str">
        <f t="shared" si="18"/>
        <v/>
      </c>
      <c r="W45" s="45" t="str">
        <f t="shared" si="18"/>
        <v/>
      </c>
      <c r="X45" s="45" t="str">
        <f t="shared" si="18"/>
        <v/>
      </c>
      <c r="Y45" s="45" t="str">
        <f t="shared" si="18"/>
        <v/>
      </c>
      <c r="Z45" s="45" t="str">
        <f t="shared" si="18"/>
        <v/>
      </c>
      <c r="AA45" s="45" t="str">
        <f t="shared" si="18"/>
        <v/>
      </c>
      <c r="AB45" s="45" t="str">
        <f t="shared" si="18"/>
        <v/>
      </c>
      <c r="AC45" s="45" t="str">
        <f t="shared" si="18"/>
        <v/>
      </c>
      <c r="AD45" s="45" t="str">
        <f t="shared" si="18"/>
        <v/>
      </c>
      <c r="AE45" s="45" t="str">
        <f t="shared" si="18"/>
        <v/>
      </c>
      <c r="AF45" s="45" t="str">
        <f t="shared" si="18"/>
        <v/>
      </c>
      <c r="AG45" s="45" t="str">
        <f t="shared" si="18"/>
        <v/>
      </c>
      <c r="AH45" s="45" t="str">
        <f t="shared" si="18"/>
        <v/>
      </c>
      <c r="AI45" s="45" t="str">
        <f t="shared" si="18"/>
        <v/>
      </c>
      <c r="AJ45" s="45" t="str">
        <f t="shared" si="18"/>
        <v/>
      </c>
      <c r="AK45" s="45" t="str">
        <f t="shared" si="18"/>
        <v/>
      </c>
      <c r="AL45" s="45" t="str">
        <f t="shared" si="18"/>
        <v/>
      </c>
      <c r="AM45" s="45" t="str">
        <f t="shared" si="18"/>
        <v/>
      </c>
      <c r="AN45" s="45" t="str">
        <f t="shared" si="18"/>
        <v/>
      </c>
    </row>
    <row r="46" spans="1:40" x14ac:dyDescent="0.25">
      <c r="A46" t="str">
        <f t="shared" si="1"/>
        <v>PP01.FN09</v>
      </c>
      <c r="B46" t="s">
        <v>66</v>
      </c>
      <c r="C46" s="62"/>
      <c r="D46" t="s">
        <v>913</v>
      </c>
      <c r="E46" t="s">
        <v>914</v>
      </c>
      <c r="F46" t="s">
        <v>95</v>
      </c>
      <c r="G46">
        <v>9</v>
      </c>
      <c r="H46" t="s">
        <v>71</v>
      </c>
      <c r="I46" t="s">
        <v>72</v>
      </c>
      <c r="J46">
        <v>1</v>
      </c>
      <c r="K46" s="45">
        <f t="shared" si="11"/>
        <v>0.16057142857142859</v>
      </c>
      <c r="L46" s="45" t="str">
        <f t="shared" si="11"/>
        <v/>
      </c>
      <c r="M46" s="45" t="str">
        <f t="shared" ref="M46:AN46" si="19">IF(AND(ISBLANK(M58),ISBLANK(M70),ISBLANK(M82),ISBLANK(M94)),"",SUM(IF(ISBLANK(M58),$K58,M58),IF(ISBLANK(M70),$K70,M70),IF(ISBLANK(M82),$K82,M82),IF(ISBLANK(M94),$K94,M94)))</f>
        <v/>
      </c>
      <c r="N46" s="45" t="str">
        <f t="shared" si="19"/>
        <v/>
      </c>
      <c r="O46" s="45" t="str">
        <f t="shared" si="19"/>
        <v/>
      </c>
      <c r="P46" s="45" t="str">
        <f t="shared" si="19"/>
        <v/>
      </c>
      <c r="Q46" s="45" t="str">
        <f t="shared" si="19"/>
        <v/>
      </c>
      <c r="R46" s="45" t="str">
        <f t="shared" si="19"/>
        <v/>
      </c>
      <c r="S46" s="45" t="str">
        <f t="shared" si="19"/>
        <v/>
      </c>
      <c r="T46" s="45" t="str">
        <f t="shared" si="19"/>
        <v/>
      </c>
      <c r="U46" s="45">
        <f t="shared" si="19"/>
        <v>0.16057142857142859</v>
      </c>
      <c r="V46" s="45" t="str">
        <f t="shared" si="19"/>
        <v/>
      </c>
      <c r="W46" s="45" t="str">
        <f t="shared" si="19"/>
        <v/>
      </c>
      <c r="X46" s="45" t="str">
        <f t="shared" si="19"/>
        <v/>
      </c>
      <c r="Y46" s="45" t="str">
        <f t="shared" si="19"/>
        <v/>
      </c>
      <c r="Z46" s="45" t="str">
        <f t="shared" si="19"/>
        <v/>
      </c>
      <c r="AA46" s="45" t="str">
        <f t="shared" si="19"/>
        <v/>
      </c>
      <c r="AB46" s="45" t="str">
        <f t="shared" si="19"/>
        <v/>
      </c>
      <c r="AC46" s="45" t="str">
        <f t="shared" si="19"/>
        <v/>
      </c>
      <c r="AD46" s="45" t="str">
        <f t="shared" si="19"/>
        <v/>
      </c>
      <c r="AE46" s="45" t="str">
        <f t="shared" si="19"/>
        <v/>
      </c>
      <c r="AF46" s="45" t="str">
        <f t="shared" si="19"/>
        <v/>
      </c>
      <c r="AG46" s="45" t="str">
        <f t="shared" si="19"/>
        <v/>
      </c>
      <c r="AH46" s="45" t="str">
        <f t="shared" si="19"/>
        <v/>
      </c>
      <c r="AI46" s="45" t="str">
        <f t="shared" si="19"/>
        <v/>
      </c>
      <c r="AJ46" s="45" t="str">
        <f t="shared" si="19"/>
        <v/>
      </c>
      <c r="AK46" s="45" t="str">
        <f t="shared" si="19"/>
        <v/>
      </c>
      <c r="AL46" s="45" t="str">
        <f t="shared" si="19"/>
        <v/>
      </c>
      <c r="AM46" s="45" t="str">
        <f t="shared" si="19"/>
        <v/>
      </c>
      <c r="AN46" s="45" t="str">
        <f t="shared" si="19"/>
        <v/>
      </c>
    </row>
    <row r="47" spans="1:40" x14ac:dyDescent="0.25">
      <c r="A47" t="str">
        <f t="shared" si="1"/>
        <v>PP01.FN10</v>
      </c>
      <c r="B47" t="s">
        <v>66</v>
      </c>
      <c r="C47" s="62"/>
      <c r="D47" t="s">
        <v>913</v>
      </c>
      <c r="E47" t="s">
        <v>914</v>
      </c>
      <c r="F47" t="s">
        <v>96</v>
      </c>
      <c r="G47">
        <v>10</v>
      </c>
      <c r="H47" t="s">
        <v>71</v>
      </c>
      <c r="I47" t="s">
        <v>72</v>
      </c>
      <c r="J47">
        <v>1</v>
      </c>
      <c r="K47" s="45">
        <f>IF(AND(ISBLANK(K59),ISBLANK(K71),ISBLANK(K83),ISBLANK(K95)),"",SUM(IF(ISBLANK(K59),$K59,K59),IF(ISBLANK(K71),$K71,K71),IF(ISBLANK(K83),$K83,K83),IF(ISBLANK(K95),$K95,K95)))</f>
        <v>0.16057142857142859</v>
      </c>
      <c r="L47" s="45" t="str">
        <f>IF(AND(ISBLANK(L59),ISBLANK(L71),ISBLANK(L83),ISBLANK(L95)),"",SUM(IF(ISBLANK(L59),$K59,L59),IF(ISBLANK(L71),$K71,L71),IF(ISBLANK(L83),$K83,L83),IF(ISBLANK(L95),$K95,L95)))</f>
        <v/>
      </c>
      <c r="M47" s="45" t="str">
        <f t="shared" ref="M47:AN47" si="20">IF(AND(ISBLANK(M59),ISBLANK(M71),ISBLANK(M83),ISBLANK(M95)),"",SUM(IF(ISBLANK(M59),$K59,M59),IF(ISBLANK(M71),$K71,M71),IF(ISBLANK(M83),$K83,M83),IF(ISBLANK(M95),$K95,M95)))</f>
        <v/>
      </c>
      <c r="N47" s="45" t="str">
        <f t="shared" si="20"/>
        <v/>
      </c>
      <c r="O47" s="45" t="str">
        <f t="shared" si="20"/>
        <v/>
      </c>
      <c r="P47" s="45" t="str">
        <f t="shared" si="20"/>
        <v/>
      </c>
      <c r="Q47" s="45" t="str">
        <f t="shared" si="20"/>
        <v/>
      </c>
      <c r="R47" s="45" t="str">
        <f t="shared" si="20"/>
        <v/>
      </c>
      <c r="S47" s="45" t="str">
        <f t="shared" si="20"/>
        <v/>
      </c>
      <c r="T47" s="45" t="str">
        <f t="shared" si="20"/>
        <v/>
      </c>
      <c r="U47" s="45">
        <f t="shared" si="20"/>
        <v>0.16057142857142859</v>
      </c>
      <c r="V47" s="45" t="str">
        <f t="shared" si="20"/>
        <v/>
      </c>
      <c r="W47" s="45" t="str">
        <f t="shared" si="20"/>
        <v/>
      </c>
      <c r="X47" s="45" t="str">
        <f t="shared" si="20"/>
        <v/>
      </c>
      <c r="Y47" s="45" t="str">
        <f t="shared" si="20"/>
        <v/>
      </c>
      <c r="Z47" s="45" t="str">
        <f t="shared" si="20"/>
        <v/>
      </c>
      <c r="AA47" s="45" t="str">
        <f t="shared" si="20"/>
        <v/>
      </c>
      <c r="AB47" s="45" t="str">
        <f t="shared" si="20"/>
        <v/>
      </c>
      <c r="AC47" s="45" t="str">
        <f t="shared" si="20"/>
        <v/>
      </c>
      <c r="AD47" s="45" t="str">
        <f t="shared" si="20"/>
        <v/>
      </c>
      <c r="AE47" s="45" t="str">
        <f t="shared" si="20"/>
        <v/>
      </c>
      <c r="AF47" s="45" t="str">
        <f t="shared" si="20"/>
        <v/>
      </c>
      <c r="AG47" s="45" t="str">
        <f t="shared" si="20"/>
        <v/>
      </c>
      <c r="AH47" s="45" t="str">
        <f t="shared" si="20"/>
        <v/>
      </c>
      <c r="AI47" s="45" t="str">
        <f t="shared" si="20"/>
        <v/>
      </c>
      <c r="AJ47" s="45" t="str">
        <f t="shared" si="20"/>
        <v/>
      </c>
      <c r="AK47" s="45" t="str">
        <f t="shared" si="20"/>
        <v/>
      </c>
      <c r="AL47" s="45" t="str">
        <f t="shared" si="20"/>
        <v/>
      </c>
      <c r="AM47" s="45" t="str">
        <f t="shared" si="20"/>
        <v/>
      </c>
      <c r="AN47" s="45" t="str">
        <f t="shared" si="20"/>
        <v/>
      </c>
    </row>
    <row r="48" spans="1:40" x14ac:dyDescent="0.25">
      <c r="A48" t="str">
        <f t="shared" si="1"/>
        <v>PP01.FN11</v>
      </c>
      <c r="B48" t="s">
        <v>66</v>
      </c>
      <c r="C48" s="62"/>
      <c r="D48" t="s">
        <v>913</v>
      </c>
      <c r="E48" t="s">
        <v>914</v>
      </c>
      <c r="F48" t="s">
        <v>97</v>
      </c>
      <c r="G48">
        <v>11</v>
      </c>
      <c r="H48" t="s">
        <v>71</v>
      </c>
      <c r="I48" t="s">
        <v>72</v>
      </c>
      <c r="J48">
        <v>1</v>
      </c>
      <c r="K48" s="45">
        <f t="shared" si="11"/>
        <v>0.19</v>
      </c>
      <c r="L48" s="45" t="str">
        <f t="shared" si="11"/>
        <v/>
      </c>
      <c r="M48" s="45" t="str">
        <f t="shared" ref="M48:AN48" si="21">IF(AND(ISBLANK(M60),ISBLANK(M72),ISBLANK(M84),ISBLANK(M96)),"",SUM(IF(ISBLANK(M60),$K60,M60),IF(ISBLANK(M72),$K72,M72),IF(ISBLANK(M84),$K84,M84),IF(ISBLANK(M96),$K96,M96)))</f>
        <v/>
      </c>
      <c r="N48" s="45" t="str">
        <f t="shared" si="21"/>
        <v/>
      </c>
      <c r="O48" s="45" t="str">
        <f t="shared" si="21"/>
        <v/>
      </c>
      <c r="P48" s="45" t="str">
        <f t="shared" si="21"/>
        <v/>
      </c>
      <c r="Q48" s="45" t="str">
        <f t="shared" si="21"/>
        <v/>
      </c>
      <c r="R48" s="45" t="str">
        <f t="shared" si="21"/>
        <v/>
      </c>
      <c r="S48" s="45" t="str">
        <f t="shared" si="21"/>
        <v/>
      </c>
      <c r="T48" s="45" t="str">
        <f t="shared" si="21"/>
        <v/>
      </c>
      <c r="U48" s="45">
        <f t="shared" si="21"/>
        <v>0.19</v>
      </c>
      <c r="V48" s="45" t="str">
        <f t="shared" si="21"/>
        <v/>
      </c>
      <c r="W48" s="45" t="str">
        <f t="shared" si="21"/>
        <v/>
      </c>
      <c r="X48" s="45" t="str">
        <f t="shared" si="21"/>
        <v/>
      </c>
      <c r="Y48" s="45" t="str">
        <f t="shared" si="21"/>
        <v/>
      </c>
      <c r="Z48" s="45" t="str">
        <f t="shared" si="21"/>
        <v/>
      </c>
      <c r="AA48" s="45" t="str">
        <f t="shared" si="21"/>
        <v/>
      </c>
      <c r="AB48" s="45" t="str">
        <f t="shared" si="21"/>
        <v/>
      </c>
      <c r="AC48" s="45" t="str">
        <f t="shared" si="21"/>
        <v/>
      </c>
      <c r="AD48" s="45" t="str">
        <f t="shared" si="21"/>
        <v/>
      </c>
      <c r="AE48" s="45" t="str">
        <f t="shared" si="21"/>
        <v/>
      </c>
      <c r="AF48" s="45" t="str">
        <f t="shared" si="21"/>
        <v/>
      </c>
      <c r="AG48" s="45" t="str">
        <f t="shared" si="21"/>
        <v/>
      </c>
      <c r="AH48" s="45" t="str">
        <f t="shared" si="21"/>
        <v/>
      </c>
      <c r="AI48" s="45" t="str">
        <f t="shared" si="21"/>
        <v/>
      </c>
      <c r="AJ48" s="45" t="str">
        <f t="shared" si="21"/>
        <v/>
      </c>
      <c r="AK48" s="45" t="str">
        <f t="shared" si="21"/>
        <v/>
      </c>
      <c r="AL48" s="45" t="str">
        <f t="shared" si="21"/>
        <v/>
      </c>
      <c r="AM48" s="45" t="str">
        <f t="shared" si="21"/>
        <v/>
      </c>
      <c r="AN48" s="45" t="str">
        <f t="shared" si="21"/>
        <v/>
      </c>
    </row>
    <row r="49" spans="1:40" x14ac:dyDescent="0.25">
      <c r="A49" t="str">
        <f t="shared" si="1"/>
        <v>PP01.FN12</v>
      </c>
      <c r="B49" s="48" t="s">
        <v>66</v>
      </c>
      <c r="C49" s="62"/>
      <c r="D49" s="48" t="s">
        <v>913</v>
      </c>
      <c r="E49" t="s">
        <v>914</v>
      </c>
      <c r="F49" t="s">
        <v>147</v>
      </c>
      <c r="G49">
        <v>12</v>
      </c>
      <c r="H49" t="s">
        <v>71</v>
      </c>
      <c r="I49" t="s">
        <v>72</v>
      </c>
      <c r="J49">
        <v>1</v>
      </c>
      <c r="K49" s="45">
        <f t="shared" si="11"/>
        <v>0.154</v>
      </c>
      <c r="L49" s="45" t="str">
        <f t="shared" si="11"/>
        <v/>
      </c>
      <c r="M49" s="45" t="str">
        <f t="shared" ref="M49:AN49" si="22">IF(AND(ISBLANK(M61),ISBLANK(M73),ISBLANK(M85),ISBLANK(M97)),"",SUM(IF(ISBLANK(M61),$K61,M61),IF(ISBLANK(M73),$K73,M73),IF(ISBLANK(M85),$K85,M85),IF(ISBLANK(M97),$K97,M97)))</f>
        <v/>
      </c>
      <c r="N49" s="45" t="str">
        <f t="shared" si="22"/>
        <v/>
      </c>
      <c r="O49" s="45" t="str">
        <f t="shared" si="22"/>
        <v/>
      </c>
      <c r="P49" s="45" t="str">
        <f t="shared" si="22"/>
        <v/>
      </c>
      <c r="Q49" s="45" t="str">
        <f t="shared" si="22"/>
        <v/>
      </c>
      <c r="R49" s="45" t="str">
        <f t="shared" si="22"/>
        <v/>
      </c>
      <c r="S49" s="45" t="str">
        <f t="shared" si="22"/>
        <v/>
      </c>
      <c r="T49" s="45" t="str">
        <f t="shared" si="22"/>
        <v/>
      </c>
      <c r="U49" s="45">
        <f t="shared" si="22"/>
        <v>0.154</v>
      </c>
      <c r="V49" s="45" t="str">
        <f t="shared" si="22"/>
        <v/>
      </c>
      <c r="W49" s="45" t="str">
        <f t="shared" si="22"/>
        <v/>
      </c>
      <c r="X49" s="45" t="str">
        <f t="shared" si="22"/>
        <v/>
      </c>
      <c r="Y49" s="45" t="str">
        <f t="shared" si="22"/>
        <v/>
      </c>
      <c r="Z49" s="45" t="str">
        <f t="shared" si="22"/>
        <v/>
      </c>
      <c r="AA49" s="45" t="str">
        <f t="shared" si="22"/>
        <v/>
      </c>
      <c r="AB49" s="45" t="str">
        <f t="shared" si="22"/>
        <v/>
      </c>
      <c r="AC49" s="45" t="str">
        <f t="shared" si="22"/>
        <v/>
      </c>
      <c r="AD49" s="45" t="str">
        <f t="shared" si="22"/>
        <v/>
      </c>
      <c r="AE49" s="45" t="str">
        <f t="shared" si="22"/>
        <v/>
      </c>
      <c r="AF49" s="45" t="str">
        <f t="shared" si="22"/>
        <v/>
      </c>
      <c r="AG49" s="45" t="str">
        <f t="shared" si="22"/>
        <v/>
      </c>
      <c r="AH49" s="45" t="str">
        <f t="shared" si="22"/>
        <v/>
      </c>
      <c r="AI49" s="45" t="str">
        <f t="shared" si="22"/>
        <v/>
      </c>
      <c r="AJ49" s="45" t="str">
        <f t="shared" si="22"/>
        <v/>
      </c>
      <c r="AK49" s="45" t="str">
        <f t="shared" si="22"/>
        <v/>
      </c>
      <c r="AL49" s="45" t="str">
        <f t="shared" si="22"/>
        <v/>
      </c>
      <c r="AM49" s="45" t="str">
        <f t="shared" si="22"/>
        <v/>
      </c>
      <c r="AN49" s="45" t="str">
        <f t="shared" si="22"/>
        <v/>
      </c>
    </row>
    <row r="50" spans="1:40" x14ac:dyDescent="0.25">
      <c r="A50" t="str">
        <f t="shared" si="1"/>
        <v>PP02.FN01</v>
      </c>
      <c r="B50" t="s">
        <v>79</v>
      </c>
      <c r="C50" s="62"/>
      <c r="D50" t="s">
        <v>913</v>
      </c>
      <c r="E50" t="s">
        <v>914</v>
      </c>
      <c r="F50" t="s">
        <v>87</v>
      </c>
      <c r="G50">
        <v>1</v>
      </c>
      <c r="H50" t="s">
        <v>71</v>
      </c>
      <c r="I50" t="s">
        <v>80</v>
      </c>
      <c r="J50">
        <v>2</v>
      </c>
      <c r="K50" s="46">
        <f t="shared" si="9"/>
        <v>7.4999999999999997E-2</v>
      </c>
      <c r="U50" s="45">
        <v>0</v>
      </c>
      <c r="Y50" s="47">
        <v>0.15</v>
      </c>
      <c r="AN50" s="45"/>
    </row>
    <row r="51" spans="1:40" x14ac:dyDescent="0.25">
      <c r="A51" t="str">
        <f t="shared" si="1"/>
        <v>PP02.FN02</v>
      </c>
      <c r="B51" t="s">
        <v>79</v>
      </c>
      <c r="C51" s="62"/>
      <c r="D51" t="s">
        <v>913</v>
      </c>
      <c r="E51" t="s">
        <v>914</v>
      </c>
      <c r="F51" t="s">
        <v>88</v>
      </c>
      <c r="G51">
        <v>2</v>
      </c>
      <c r="H51" t="s">
        <v>71</v>
      </c>
      <c r="I51" t="s">
        <v>80</v>
      </c>
      <c r="J51">
        <v>2</v>
      </c>
      <c r="K51" s="46">
        <f t="shared" si="9"/>
        <v>0.17100000000000001</v>
      </c>
      <c r="U51" s="45">
        <v>0.17100000000000001</v>
      </c>
      <c r="AN51" s="45"/>
    </row>
    <row r="52" spans="1:40" x14ac:dyDescent="0.25">
      <c r="A52" t="str">
        <f t="shared" si="1"/>
        <v>PP02.FN03</v>
      </c>
      <c r="B52" t="s">
        <v>79</v>
      </c>
      <c r="C52" s="62"/>
      <c r="D52" t="s">
        <v>913</v>
      </c>
      <c r="E52" t="s">
        <v>914</v>
      </c>
      <c r="F52" t="s">
        <v>89</v>
      </c>
      <c r="G52">
        <v>3</v>
      </c>
      <c r="H52" t="s">
        <v>71</v>
      </c>
      <c r="I52" t="s">
        <v>80</v>
      </c>
      <c r="J52">
        <v>2</v>
      </c>
      <c r="K52" s="46">
        <f t="shared" si="9"/>
        <v>5.2142857142857144E-2</v>
      </c>
      <c r="U52" s="45">
        <v>5.2142857142857144E-2</v>
      </c>
      <c r="AN52" s="45"/>
    </row>
    <row r="53" spans="1:40" x14ac:dyDescent="0.25">
      <c r="A53" t="str">
        <f t="shared" si="1"/>
        <v>PP02.FN04</v>
      </c>
      <c r="B53" t="s">
        <v>79</v>
      </c>
      <c r="C53" s="62"/>
      <c r="D53" t="s">
        <v>913</v>
      </c>
      <c r="E53" t="s">
        <v>914</v>
      </c>
      <c r="F53" t="s">
        <v>90</v>
      </c>
      <c r="G53">
        <v>4</v>
      </c>
      <c r="H53" t="s">
        <v>71</v>
      </c>
      <c r="I53" t="s">
        <v>80</v>
      </c>
      <c r="J53">
        <v>2</v>
      </c>
      <c r="K53" s="46">
        <f t="shared" si="9"/>
        <v>5.2142857142857144E-2</v>
      </c>
      <c r="U53" s="45">
        <v>5.2142857142857144E-2</v>
      </c>
      <c r="AN53" s="45"/>
    </row>
    <row r="54" spans="1:40" x14ac:dyDescent="0.25">
      <c r="A54" t="str">
        <f t="shared" si="1"/>
        <v>PP02.FN05</v>
      </c>
      <c r="B54" t="s">
        <v>79</v>
      </c>
      <c r="C54" s="62"/>
      <c r="D54" t="s">
        <v>913</v>
      </c>
      <c r="E54" t="s">
        <v>914</v>
      </c>
      <c r="F54" t="s">
        <v>91</v>
      </c>
      <c r="G54">
        <v>5</v>
      </c>
      <c r="H54" t="s">
        <v>71</v>
      </c>
      <c r="I54" t="s">
        <v>80</v>
      </c>
      <c r="J54">
        <v>2</v>
      </c>
      <c r="K54" s="46">
        <f t="shared" si="9"/>
        <v>5.2142857142857144E-2</v>
      </c>
      <c r="U54" s="45">
        <v>5.2142857142857144E-2</v>
      </c>
      <c r="AN54" s="45"/>
    </row>
    <row r="55" spans="1:40" x14ac:dyDescent="0.25">
      <c r="A55" t="str">
        <f t="shared" si="1"/>
        <v>PP02.FN06</v>
      </c>
      <c r="B55" t="s">
        <v>79</v>
      </c>
      <c r="C55" s="62"/>
      <c r="D55" t="s">
        <v>913</v>
      </c>
      <c r="E55" t="s">
        <v>914</v>
      </c>
      <c r="F55" t="s">
        <v>1212</v>
      </c>
      <c r="G55">
        <v>6</v>
      </c>
      <c r="H55" t="s">
        <v>71</v>
      </c>
      <c r="I55" t="s">
        <v>80</v>
      </c>
      <c r="J55">
        <v>2</v>
      </c>
      <c r="K55" s="46">
        <f t="shared" si="9"/>
        <v>5.2142857142857144E-2</v>
      </c>
      <c r="U55" s="45">
        <v>5.2142857142857144E-2</v>
      </c>
      <c r="AN55" s="45"/>
    </row>
    <row r="56" spans="1:40" x14ac:dyDescent="0.25">
      <c r="A56" t="str">
        <f t="shared" si="1"/>
        <v>PP02.FN07</v>
      </c>
      <c r="B56" t="s">
        <v>79</v>
      </c>
      <c r="C56" s="62"/>
      <c r="D56" t="s">
        <v>913</v>
      </c>
      <c r="E56" t="s">
        <v>914</v>
      </c>
      <c r="F56" t="s">
        <v>93</v>
      </c>
      <c r="G56">
        <v>7</v>
      </c>
      <c r="H56" t="s">
        <v>71</v>
      </c>
      <c r="I56" t="s">
        <v>80</v>
      </c>
      <c r="J56">
        <v>2</v>
      </c>
      <c r="K56" s="46">
        <f t="shared" si="9"/>
        <v>5.2142857142857144E-2</v>
      </c>
      <c r="U56" s="45">
        <v>5.2142857142857144E-2</v>
      </c>
      <c r="AN56" s="45"/>
    </row>
    <row r="57" spans="1:40" x14ac:dyDescent="0.25">
      <c r="A57" t="str">
        <f t="shared" si="1"/>
        <v>PP02.FN08</v>
      </c>
      <c r="B57" t="s">
        <v>79</v>
      </c>
      <c r="C57" s="62"/>
      <c r="D57" t="s">
        <v>913</v>
      </c>
      <c r="E57" t="s">
        <v>914</v>
      </c>
      <c r="F57" t="s">
        <v>1213</v>
      </c>
      <c r="G57">
        <v>8</v>
      </c>
      <c r="H57" t="s">
        <v>71</v>
      </c>
      <c r="I57" t="s">
        <v>80</v>
      </c>
      <c r="J57">
        <v>2</v>
      </c>
      <c r="K57" s="46">
        <f t="shared" si="9"/>
        <v>5.2142857142857144E-2</v>
      </c>
      <c r="U57" s="45">
        <v>5.2142857142857144E-2</v>
      </c>
      <c r="AN57" s="45"/>
    </row>
    <row r="58" spans="1:40" x14ac:dyDescent="0.25">
      <c r="A58" t="str">
        <f t="shared" si="1"/>
        <v>PP02.FN09</v>
      </c>
      <c r="B58" t="s">
        <v>79</v>
      </c>
      <c r="C58" s="62"/>
      <c r="D58" t="s">
        <v>913</v>
      </c>
      <c r="E58" t="s">
        <v>914</v>
      </c>
      <c r="F58" t="s">
        <v>95</v>
      </c>
      <c r="G58">
        <v>9</v>
      </c>
      <c r="H58" t="s">
        <v>71</v>
      </c>
      <c r="I58" t="s">
        <v>80</v>
      </c>
      <c r="J58">
        <v>2</v>
      </c>
      <c r="K58" s="46">
        <f t="shared" si="9"/>
        <v>5.2142857142857144E-2</v>
      </c>
      <c r="U58" s="45">
        <v>5.2142857142857144E-2</v>
      </c>
      <c r="AN58" s="45"/>
    </row>
    <row r="59" spans="1:40" x14ac:dyDescent="0.25">
      <c r="A59" t="str">
        <f t="shared" si="1"/>
        <v>PP02.FN10</v>
      </c>
      <c r="B59" t="s">
        <v>79</v>
      </c>
      <c r="C59" s="62"/>
      <c r="D59" t="s">
        <v>913</v>
      </c>
      <c r="E59" t="s">
        <v>914</v>
      </c>
      <c r="F59" t="s">
        <v>96</v>
      </c>
      <c r="G59">
        <v>10</v>
      </c>
      <c r="H59" t="s">
        <v>71</v>
      </c>
      <c r="I59" t="s">
        <v>80</v>
      </c>
      <c r="J59">
        <v>2</v>
      </c>
      <c r="K59" s="46">
        <f t="shared" si="9"/>
        <v>5.2142857142857144E-2</v>
      </c>
      <c r="U59" s="45">
        <v>5.2142857142857144E-2</v>
      </c>
      <c r="AN59" s="45"/>
    </row>
    <row r="60" spans="1:40" x14ac:dyDescent="0.25">
      <c r="A60" t="str">
        <f t="shared" si="1"/>
        <v>PP02.FN11</v>
      </c>
      <c r="B60" t="s">
        <v>79</v>
      </c>
      <c r="C60" s="62"/>
      <c r="D60" t="s">
        <v>913</v>
      </c>
      <c r="E60" t="s">
        <v>914</v>
      </c>
      <c r="F60" t="s">
        <v>97</v>
      </c>
      <c r="G60">
        <v>11</v>
      </c>
      <c r="H60" t="s">
        <v>71</v>
      </c>
      <c r="I60" t="s">
        <v>80</v>
      </c>
      <c r="J60">
        <v>2</v>
      </c>
      <c r="K60" s="46">
        <f t="shared" si="9"/>
        <v>0.17100000000000001</v>
      </c>
      <c r="U60" s="45">
        <v>0.17100000000000001</v>
      </c>
      <c r="AN60" s="45"/>
    </row>
    <row r="61" spans="1:40" x14ac:dyDescent="0.25">
      <c r="A61" t="str">
        <f t="shared" si="1"/>
        <v>PP02.FN12</v>
      </c>
      <c r="B61" t="s">
        <v>79</v>
      </c>
      <c r="C61" s="62"/>
      <c r="D61" s="48" t="s">
        <v>913</v>
      </c>
      <c r="E61" t="s">
        <v>914</v>
      </c>
      <c r="F61" t="s">
        <v>147</v>
      </c>
      <c r="G61">
        <v>12</v>
      </c>
      <c r="H61" t="s">
        <v>71</v>
      </c>
      <c r="I61" t="s">
        <v>80</v>
      </c>
      <c r="J61">
        <v>2</v>
      </c>
      <c r="K61" s="46">
        <f t="shared" si="9"/>
        <v>0</v>
      </c>
      <c r="U61" s="45">
        <v>0</v>
      </c>
      <c r="AN61" s="45"/>
    </row>
    <row r="62" spans="1:40" x14ac:dyDescent="0.25">
      <c r="A62" t="str">
        <f t="shared" si="1"/>
        <v>PP03.FN01</v>
      </c>
      <c r="B62" t="s">
        <v>81</v>
      </c>
      <c r="C62" s="62"/>
      <c r="D62" t="s">
        <v>913</v>
      </c>
      <c r="E62" t="s">
        <v>914</v>
      </c>
      <c r="F62" t="s">
        <v>87</v>
      </c>
      <c r="G62">
        <v>1</v>
      </c>
      <c r="H62" t="s">
        <v>71</v>
      </c>
      <c r="I62" t="s">
        <v>82</v>
      </c>
      <c r="J62">
        <v>3</v>
      </c>
      <c r="K62" s="46">
        <f t="shared" si="9"/>
        <v>0</v>
      </c>
      <c r="U62" s="45">
        <v>0</v>
      </c>
      <c r="Y62" s="47"/>
      <c r="AN62" s="45"/>
    </row>
    <row r="63" spans="1:40" x14ac:dyDescent="0.25">
      <c r="A63" t="str">
        <f t="shared" si="1"/>
        <v>PP03.FN02</v>
      </c>
      <c r="B63" t="s">
        <v>81</v>
      </c>
      <c r="C63" s="62"/>
      <c r="D63" t="s">
        <v>913</v>
      </c>
      <c r="E63" t="s">
        <v>914</v>
      </c>
      <c r="F63" t="s">
        <v>88</v>
      </c>
      <c r="G63">
        <v>2</v>
      </c>
      <c r="H63" t="s">
        <v>71</v>
      </c>
      <c r="I63" t="s">
        <v>82</v>
      </c>
      <c r="J63">
        <v>3</v>
      </c>
      <c r="K63" s="46">
        <f t="shared" si="9"/>
        <v>0</v>
      </c>
      <c r="U63" s="45">
        <v>0</v>
      </c>
      <c r="AN63" s="45"/>
    </row>
    <row r="64" spans="1:40" x14ac:dyDescent="0.25">
      <c r="A64" t="str">
        <f t="shared" si="1"/>
        <v>PP03.FN03</v>
      </c>
      <c r="B64" t="s">
        <v>81</v>
      </c>
      <c r="C64" s="62"/>
      <c r="D64" t="s">
        <v>913</v>
      </c>
      <c r="E64" t="s">
        <v>914</v>
      </c>
      <c r="F64" t="s">
        <v>89</v>
      </c>
      <c r="G64">
        <v>3</v>
      </c>
      <c r="H64" t="s">
        <v>71</v>
      </c>
      <c r="I64" t="s">
        <v>82</v>
      </c>
      <c r="J64">
        <v>3</v>
      </c>
      <c r="K64" s="46">
        <f t="shared" si="9"/>
        <v>0</v>
      </c>
      <c r="U64" s="45">
        <v>0</v>
      </c>
      <c r="AN64" s="45"/>
    </row>
    <row r="65" spans="1:40" x14ac:dyDescent="0.25">
      <c r="A65" t="str">
        <f t="shared" si="1"/>
        <v>PP03.FN04</v>
      </c>
      <c r="B65" t="s">
        <v>81</v>
      </c>
      <c r="C65" s="62"/>
      <c r="D65" t="s">
        <v>913</v>
      </c>
      <c r="E65" t="s">
        <v>914</v>
      </c>
      <c r="F65" t="s">
        <v>90</v>
      </c>
      <c r="G65">
        <v>4</v>
      </c>
      <c r="H65" t="s">
        <v>71</v>
      </c>
      <c r="I65" t="s">
        <v>82</v>
      </c>
      <c r="J65">
        <v>3</v>
      </c>
      <c r="K65" s="46">
        <f t="shared" si="9"/>
        <v>0</v>
      </c>
      <c r="U65" s="45">
        <v>0</v>
      </c>
      <c r="AN65" s="45"/>
    </row>
    <row r="66" spans="1:40" x14ac:dyDescent="0.25">
      <c r="A66" t="str">
        <f t="shared" si="1"/>
        <v>PP03.FN05</v>
      </c>
      <c r="B66" t="s">
        <v>81</v>
      </c>
      <c r="C66" s="62"/>
      <c r="D66" t="s">
        <v>913</v>
      </c>
      <c r="E66" t="s">
        <v>914</v>
      </c>
      <c r="F66" t="s">
        <v>91</v>
      </c>
      <c r="G66">
        <v>5</v>
      </c>
      <c r="H66" t="s">
        <v>71</v>
      </c>
      <c r="I66" t="s">
        <v>82</v>
      </c>
      <c r="J66">
        <v>3</v>
      </c>
      <c r="K66" s="46">
        <f t="shared" si="9"/>
        <v>0</v>
      </c>
      <c r="U66" s="45">
        <v>0</v>
      </c>
      <c r="AN66" s="45"/>
    </row>
    <row r="67" spans="1:40" x14ac:dyDescent="0.25">
      <c r="A67" t="str">
        <f t="shared" si="1"/>
        <v>PP03.FN06</v>
      </c>
      <c r="B67" t="s">
        <v>81</v>
      </c>
      <c r="C67" s="62"/>
      <c r="D67" t="s">
        <v>913</v>
      </c>
      <c r="E67" t="s">
        <v>914</v>
      </c>
      <c r="F67" t="s">
        <v>1212</v>
      </c>
      <c r="G67">
        <v>6</v>
      </c>
      <c r="H67" t="s">
        <v>71</v>
      </c>
      <c r="I67" t="s">
        <v>82</v>
      </c>
      <c r="J67">
        <v>3</v>
      </c>
      <c r="K67" s="46">
        <f t="shared" si="9"/>
        <v>0</v>
      </c>
      <c r="U67" s="45">
        <v>0</v>
      </c>
      <c r="AN67" s="45"/>
    </row>
    <row r="68" spans="1:40" x14ac:dyDescent="0.25">
      <c r="A68" t="str">
        <f t="shared" ref="A68:A135" si="23">_xlfn.CONCAT(H68,IF(J68&lt;10,"0",""),J68,".",E68,IF(ISBLANK(G68),"",_xlfn.CONCAT(IF(G68&lt;10,"0",""),G68)))</f>
        <v>PP03.FN07</v>
      </c>
      <c r="B68" t="s">
        <v>81</v>
      </c>
      <c r="C68" s="62"/>
      <c r="D68" t="s">
        <v>913</v>
      </c>
      <c r="E68" t="s">
        <v>914</v>
      </c>
      <c r="F68" t="s">
        <v>93</v>
      </c>
      <c r="G68">
        <v>7</v>
      </c>
      <c r="H68" t="s">
        <v>71</v>
      </c>
      <c r="I68" t="s">
        <v>82</v>
      </c>
      <c r="J68">
        <v>3</v>
      </c>
      <c r="K68" s="46">
        <f t="shared" ref="K68:K135" si="24">IFERROR(AVERAGE(L68:AL68),"")</f>
        <v>0</v>
      </c>
      <c r="U68" s="45">
        <v>0</v>
      </c>
      <c r="AN68" s="45"/>
    </row>
    <row r="69" spans="1:40" x14ac:dyDescent="0.25">
      <c r="A69" t="str">
        <f t="shared" si="23"/>
        <v>PP03.FN08</v>
      </c>
      <c r="B69" t="s">
        <v>81</v>
      </c>
      <c r="C69" s="62"/>
      <c r="D69" t="s">
        <v>913</v>
      </c>
      <c r="E69" t="s">
        <v>914</v>
      </c>
      <c r="F69" t="s">
        <v>1213</v>
      </c>
      <c r="G69">
        <v>8</v>
      </c>
      <c r="H69" t="s">
        <v>71</v>
      </c>
      <c r="I69" t="s">
        <v>82</v>
      </c>
      <c r="J69">
        <v>3</v>
      </c>
      <c r="K69" s="46">
        <f t="shared" si="24"/>
        <v>0</v>
      </c>
      <c r="U69" s="45">
        <v>0</v>
      </c>
      <c r="AN69" s="45"/>
    </row>
    <row r="70" spans="1:40" x14ac:dyDescent="0.25">
      <c r="A70" t="str">
        <f t="shared" si="23"/>
        <v>PP03.FN09</v>
      </c>
      <c r="B70" t="s">
        <v>81</v>
      </c>
      <c r="C70" s="62"/>
      <c r="D70" t="s">
        <v>913</v>
      </c>
      <c r="E70" t="s">
        <v>914</v>
      </c>
      <c r="F70" t="s">
        <v>95</v>
      </c>
      <c r="G70">
        <v>9</v>
      </c>
      <c r="H70" t="s">
        <v>71</v>
      </c>
      <c r="I70" t="s">
        <v>82</v>
      </c>
      <c r="J70">
        <v>3</v>
      </c>
      <c r="K70" s="46">
        <f t="shared" si="24"/>
        <v>0</v>
      </c>
      <c r="U70" s="45">
        <v>0</v>
      </c>
      <c r="AN70" s="45"/>
    </row>
    <row r="71" spans="1:40" x14ac:dyDescent="0.25">
      <c r="A71" t="str">
        <f t="shared" si="23"/>
        <v>PP03.FN10</v>
      </c>
      <c r="B71" t="s">
        <v>81</v>
      </c>
      <c r="C71" s="62"/>
      <c r="D71" t="s">
        <v>913</v>
      </c>
      <c r="E71" t="s">
        <v>914</v>
      </c>
      <c r="F71" t="s">
        <v>96</v>
      </c>
      <c r="G71">
        <v>10</v>
      </c>
      <c r="H71" t="s">
        <v>71</v>
      </c>
      <c r="I71" t="s">
        <v>82</v>
      </c>
      <c r="J71">
        <v>3</v>
      </c>
      <c r="K71" s="46">
        <f t="shared" si="24"/>
        <v>0</v>
      </c>
      <c r="U71" s="45">
        <v>0</v>
      </c>
      <c r="AN71" s="45"/>
    </row>
    <row r="72" spans="1:40" x14ac:dyDescent="0.25">
      <c r="A72" t="str">
        <f t="shared" si="23"/>
        <v>PP03.FN11</v>
      </c>
      <c r="B72" t="s">
        <v>81</v>
      </c>
      <c r="C72" s="62"/>
      <c r="D72" t="s">
        <v>913</v>
      </c>
      <c r="E72" t="s">
        <v>914</v>
      </c>
      <c r="F72" t="s">
        <v>97</v>
      </c>
      <c r="G72">
        <v>11</v>
      </c>
      <c r="H72" t="s">
        <v>71</v>
      </c>
      <c r="I72" t="s">
        <v>82</v>
      </c>
      <c r="J72">
        <v>3</v>
      </c>
      <c r="K72" s="46">
        <f t="shared" si="24"/>
        <v>0</v>
      </c>
      <c r="U72" s="45">
        <v>0</v>
      </c>
      <c r="AN72" s="45"/>
    </row>
    <row r="73" spans="1:40" x14ac:dyDescent="0.25">
      <c r="A73" t="str">
        <f t="shared" si="23"/>
        <v>PP03.FN12</v>
      </c>
      <c r="B73" t="s">
        <v>81</v>
      </c>
      <c r="C73" s="62"/>
      <c r="D73" s="48" t="s">
        <v>913</v>
      </c>
      <c r="E73" t="s">
        <v>914</v>
      </c>
      <c r="F73" t="s">
        <v>147</v>
      </c>
      <c r="G73">
        <v>12</v>
      </c>
      <c r="H73" t="s">
        <v>71</v>
      </c>
      <c r="I73" t="s">
        <v>82</v>
      </c>
      <c r="J73">
        <v>3</v>
      </c>
      <c r="K73" s="46">
        <f t="shared" si="24"/>
        <v>0</v>
      </c>
      <c r="U73" s="45">
        <v>0</v>
      </c>
      <c r="AN73" s="45"/>
    </row>
    <row r="74" spans="1:40" x14ac:dyDescent="0.25">
      <c r="A74" t="str">
        <f t="shared" si="23"/>
        <v>PP04.FN01</v>
      </c>
      <c r="B74" t="s">
        <v>83</v>
      </c>
      <c r="C74" s="62"/>
      <c r="D74" t="s">
        <v>913</v>
      </c>
      <c r="E74" t="s">
        <v>914</v>
      </c>
      <c r="F74" t="s">
        <v>87</v>
      </c>
      <c r="G74">
        <v>1</v>
      </c>
      <c r="H74" t="s">
        <v>71</v>
      </c>
      <c r="I74" t="s">
        <v>84</v>
      </c>
      <c r="J74">
        <v>4</v>
      </c>
      <c r="K74" s="46">
        <f t="shared" si="24"/>
        <v>4.6579999999999996E-2</v>
      </c>
      <c r="U74" s="45">
        <v>8.3159999999999998E-2</v>
      </c>
      <c r="Y74" s="47">
        <v>0.01</v>
      </c>
      <c r="AN74" s="45"/>
    </row>
    <row r="75" spans="1:40" x14ac:dyDescent="0.25">
      <c r="A75" t="str">
        <f t="shared" si="23"/>
        <v>PP04.FN02</v>
      </c>
      <c r="B75" t="s">
        <v>83</v>
      </c>
      <c r="C75" s="62"/>
      <c r="D75" t="s">
        <v>913</v>
      </c>
      <c r="E75" t="s">
        <v>914</v>
      </c>
      <c r="F75" t="s">
        <v>88</v>
      </c>
      <c r="G75">
        <v>2</v>
      </c>
      <c r="H75" t="s">
        <v>71</v>
      </c>
      <c r="I75" t="s">
        <v>84</v>
      </c>
      <c r="J75">
        <v>4</v>
      </c>
      <c r="K75" s="46">
        <f t="shared" si="24"/>
        <v>0</v>
      </c>
      <c r="U75" s="45">
        <v>0</v>
      </c>
      <c r="AN75" s="45"/>
    </row>
    <row r="76" spans="1:40" x14ac:dyDescent="0.25">
      <c r="A76" t="str">
        <f t="shared" si="23"/>
        <v>PP04.FN03</v>
      </c>
      <c r="B76" t="s">
        <v>83</v>
      </c>
      <c r="C76" s="62"/>
      <c r="D76" t="s">
        <v>913</v>
      </c>
      <c r="E76" t="s">
        <v>914</v>
      </c>
      <c r="F76" t="s">
        <v>89</v>
      </c>
      <c r="G76">
        <v>3</v>
      </c>
      <c r="H76" t="s">
        <v>71</v>
      </c>
      <c r="I76" t="s">
        <v>84</v>
      </c>
      <c r="J76">
        <v>4</v>
      </c>
      <c r="K76" s="46">
        <f t="shared" si="24"/>
        <v>4.5737142857142858E-2</v>
      </c>
      <c r="U76" s="45">
        <v>4.5737142857142858E-2</v>
      </c>
      <c r="AN76" s="45"/>
    </row>
    <row r="77" spans="1:40" x14ac:dyDescent="0.25">
      <c r="A77" t="str">
        <f t="shared" si="23"/>
        <v>PP04.FN04</v>
      </c>
      <c r="B77" t="s">
        <v>83</v>
      </c>
      <c r="C77" s="62"/>
      <c r="D77" t="s">
        <v>913</v>
      </c>
      <c r="E77" t="s">
        <v>914</v>
      </c>
      <c r="F77" t="s">
        <v>90</v>
      </c>
      <c r="G77">
        <v>4</v>
      </c>
      <c r="H77" t="s">
        <v>71</v>
      </c>
      <c r="I77" t="s">
        <v>84</v>
      </c>
      <c r="J77">
        <v>4</v>
      </c>
      <c r="K77" s="46">
        <f t="shared" si="24"/>
        <v>4.5737142857142858E-2</v>
      </c>
      <c r="U77" s="45">
        <v>4.5737142857142858E-2</v>
      </c>
      <c r="AN77" s="45"/>
    </row>
    <row r="78" spans="1:40" x14ac:dyDescent="0.25">
      <c r="A78" t="str">
        <f t="shared" si="23"/>
        <v>PP04.FN05</v>
      </c>
      <c r="B78" t="s">
        <v>83</v>
      </c>
      <c r="C78" s="62"/>
      <c r="D78" t="s">
        <v>913</v>
      </c>
      <c r="E78" t="s">
        <v>914</v>
      </c>
      <c r="F78" t="s">
        <v>91</v>
      </c>
      <c r="G78">
        <v>5</v>
      </c>
      <c r="H78" t="s">
        <v>71</v>
      </c>
      <c r="I78" t="s">
        <v>84</v>
      </c>
      <c r="J78">
        <v>4</v>
      </c>
      <c r="K78" s="46">
        <f t="shared" si="24"/>
        <v>8.080126984126984E-2</v>
      </c>
      <c r="T78" s="4">
        <v>0.12</v>
      </c>
      <c r="U78" s="45">
        <v>4.5737142857142858E-2</v>
      </c>
      <c r="Y78" s="4">
        <v>7.6666666666666675E-2</v>
      </c>
      <c r="AN78" s="45"/>
    </row>
    <row r="79" spans="1:40" x14ac:dyDescent="0.25">
      <c r="A79" t="str">
        <f t="shared" si="23"/>
        <v>PP04.FN06</v>
      </c>
      <c r="B79" t="s">
        <v>83</v>
      </c>
      <c r="C79" s="62"/>
      <c r="D79" t="s">
        <v>913</v>
      </c>
      <c r="E79" t="s">
        <v>914</v>
      </c>
      <c r="F79" t="s">
        <v>1212</v>
      </c>
      <c r="G79">
        <v>6</v>
      </c>
      <c r="H79" t="s">
        <v>71</v>
      </c>
      <c r="I79" t="s">
        <v>84</v>
      </c>
      <c r="J79">
        <v>4</v>
      </c>
      <c r="K79" s="46">
        <f t="shared" si="24"/>
        <v>4.5737142857142858E-2</v>
      </c>
      <c r="U79" s="45">
        <v>4.5737142857142858E-2</v>
      </c>
      <c r="AN79" s="45"/>
    </row>
    <row r="80" spans="1:40" x14ac:dyDescent="0.25">
      <c r="A80" t="str">
        <f t="shared" si="23"/>
        <v>PP04.FN07</v>
      </c>
      <c r="B80" t="s">
        <v>83</v>
      </c>
      <c r="C80" s="62"/>
      <c r="D80" t="s">
        <v>913</v>
      </c>
      <c r="E80" t="s">
        <v>914</v>
      </c>
      <c r="F80" t="s">
        <v>93</v>
      </c>
      <c r="G80">
        <v>7</v>
      </c>
      <c r="H80" t="s">
        <v>71</v>
      </c>
      <c r="I80" t="s">
        <v>84</v>
      </c>
      <c r="J80">
        <v>4</v>
      </c>
      <c r="K80" s="46">
        <f t="shared" si="24"/>
        <v>4.5737142857142858E-2</v>
      </c>
      <c r="U80" s="45">
        <v>4.5737142857142858E-2</v>
      </c>
      <c r="AN80" s="45"/>
    </row>
    <row r="81" spans="1:40" x14ac:dyDescent="0.25">
      <c r="A81" t="str">
        <f t="shared" si="23"/>
        <v>PP04.FN08</v>
      </c>
      <c r="B81" t="s">
        <v>83</v>
      </c>
      <c r="C81" s="62"/>
      <c r="D81" t="s">
        <v>913</v>
      </c>
      <c r="E81" t="s">
        <v>914</v>
      </c>
      <c r="F81" t="s">
        <v>1213</v>
      </c>
      <c r="G81">
        <v>8</v>
      </c>
      <c r="H81" t="s">
        <v>71</v>
      </c>
      <c r="I81" t="s">
        <v>84</v>
      </c>
      <c r="J81">
        <v>4</v>
      </c>
      <c r="K81" s="46">
        <f t="shared" si="24"/>
        <v>4.5737142857142858E-2</v>
      </c>
      <c r="U81" s="45">
        <v>4.5737142857142858E-2</v>
      </c>
      <c r="AN81" s="45"/>
    </row>
    <row r="82" spans="1:40" x14ac:dyDescent="0.25">
      <c r="A82" t="str">
        <f t="shared" si="23"/>
        <v>PP04.FN09</v>
      </c>
      <c r="B82" t="s">
        <v>83</v>
      </c>
      <c r="C82" s="62"/>
      <c r="D82" t="s">
        <v>913</v>
      </c>
      <c r="E82" t="s">
        <v>914</v>
      </c>
      <c r="F82" t="s">
        <v>95</v>
      </c>
      <c r="G82">
        <v>9</v>
      </c>
      <c r="H82" t="s">
        <v>71</v>
      </c>
      <c r="I82" t="s">
        <v>84</v>
      </c>
      <c r="J82">
        <v>4</v>
      </c>
      <c r="K82" s="46">
        <f t="shared" si="24"/>
        <v>4.5737142857142858E-2</v>
      </c>
      <c r="U82" s="45">
        <v>4.5737142857142858E-2</v>
      </c>
      <c r="AN82" s="45"/>
    </row>
    <row r="83" spans="1:40" x14ac:dyDescent="0.25">
      <c r="A83" t="str">
        <f t="shared" si="23"/>
        <v>PP04.FN10</v>
      </c>
      <c r="B83" t="s">
        <v>83</v>
      </c>
      <c r="C83" s="62"/>
      <c r="D83" t="s">
        <v>913</v>
      </c>
      <c r="E83" t="s">
        <v>914</v>
      </c>
      <c r="F83" t="s">
        <v>96</v>
      </c>
      <c r="G83">
        <v>10</v>
      </c>
      <c r="H83" t="s">
        <v>71</v>
      </c>
      <c r="I83" t="s">
        <v>84</v>
      </c>
      <c r="J83">
        <v>4</v>
      </c>
      <c r="K83" s="46">
        <f t="shared" si="24"/>
        <v>4.5737142857142858E-2</v>
      </c>
      <c r="U83" s="45">
        <v>4.5737142857142858E-2</v>
      </c>
      <c r="AN83" s="45"/>
    </row>
    <row r="84" spans="1:40" x14ac:dyDescent="0.25">
      <c r="A84" t="str">
        <f t="shared" si="23"/>
        <v>PP04.FN11</v>
      </c>
      <c r="B84" t="s">
        <v>83</v>
      </c>
      <c r="C84" s="62"/>
      <c r="D84" t="s">
        <v>913</v>
      </c>
      <c r="E84" t="s">
        <v>914</v>
      </c>
      <c r="F84" t="s">
        <v>97</v>
      </c>
      <c r="G84">
        <v>11</v>
      </c>
      <c r="H84" t="s">
        <v>71</v>
      </c>
      <c r="I84" t="s">
        <v>84</v>
      </c>
      <c r="J84">
        <v>4</v>
      </c>
      <c r="K84" s="46">
        <f t="shared" si="24"/>
        <v>0</v>
      </c>
      <c r="U84" s="45">
        <v>0</v>
      </c>
      <c r="AN84" s="45"/>
    </row>
    <row r="85" spans="1:40" x14ac:dyDescent="0.25">
      <c r="A85" t="str">
        <f t="shared" si="23"/>
        <v>PP04.FN12</v>
      </c>
      <c r="B85" t="s">
        <v>83</v>
      </c>
      <c r="C85" s="62"/>
      <c r="D85" t="s">
        <v>913</v>
      </c>
      <c r="E85" t="s">
        <v>914</v>
      </c>
      <c r="F85" t="s">
        <v>147</v>
      </c>
      <c r="G85">
        <v>12</v>
      </c>
      <c r="H85" t="s">
        <v>71</v>
      </c>
      <c r="I85" t="s">
        <v>84</v>
      </c>
      <c r="J85">
        <v>4</v>
      </c>
      <c r="K85" s="46">
        <f t="shared" si="24"/>
        <v>8.3159999999999998E-2</v>
      </c>
      <c r="U85" s="45">
        <v>8.3159999999999998E-2</v>
      </c>
      <c r="AN85" s="45"/>
    </row>
    <row r="86" spans="1:40" x14ac:dyDescent="0.25">
      <c r="A86" t="str">
        <f t="shared" si="23"/>
        <v>PP05.FN01</v>
      </c>
      <c r="B86" t="s">
        <v>85</v>
      </c>
      <c r="C86" s="62"/>
      <c r="D86" t="s">
        <v>913</v>
      </c>
      <c r="E86" t="s">
        <v>914</v>
      </c>
      <c r="F86" t="s">
        <v>87</v>
      </c>
      <c r="G86">
        <v>1</v>
      </c>
      <c r="H86" t="s">
        <v>71</v>
      </c>
      <c r="I86" t="s">
        <v>86</v>
      </c>
      <c r="J86">
        <v>5</v>
      </c>
      <c r="K86" s="46">
        <f t="shared" si="24"/>
        <v>7.084E-2</v>
      </c>
      <c r="U86" s="45">
        <v>7.084E-2</v>
      </c>
      <c r="Y86" s="47"/>
      <c r="AN86" s="45"/>
    </row>
    <row r="87" spans="1:40" x14ac:dyDescent="0.25">
      <c r="A87" t="str">
        <f t="shared" si="23"/>
        <v>PP05.FN02</v>
      </c>
      <c r="B87" t="s">
        <v>85</v>
      </c>
      <c r="C87" s="62"/>
      <c r="D87" t="s">
        <v>913</v>
      </c>
      <c r="E87" t="s">
        <v>914</v>
      </c>
      <c r="F87" t="s">
        <v>88</v>
      </c>
      <c r="G87">
        <v>2</v>
      </c>
      <c r="H87" t="s">
        <v>71</v>
      </c>
      <c r="I87" t="s">
        <v>86</v>
      </c>
      <c r="J87">
        <v>5</v>
      </c>
      <c r="K87" s="46">
        <f t="shared" si="24"/>
        <v>1.9000000000000003E-2</v>
      </c>
      <c r="U87" s="45">
        <v>1.9000000000000003E-2</v>
      </c>
      <c r="AN87" s="45"/>
    </row>
    <row r="88" spans="1:40" x14ac:dyDescent="0.25">
      <c r="A88" t="str">
        <f t="shared" si="23"/>
        <v>PP05.FN03</v>
      </c>
      <c r="B88" t="s">
        <v>85</v>
      </c>
      <c r="C88" s="62"/>
      <c r="D88" t="s">
        <v>913</v>
      </c>
      <c r="E88" t="s">
        <v>914</v>
      </c>
      <c r="F88" t="s">
        <v>89</v>
      </c>
      <c r="G88">
        <v>3</v>
      </c>
      <c r="H88" t="s">
        <v>71</v>
      </c>
      <c r="I88" t="s">
        <v>86</v>
      </c>
      <c r="J88">
        <v>5</v>
      </c>
      <c r="K88" s="46">
        <f t="shared" si="24"/>
        <v>6.2691428571428578E-2</v>
      </c>
      <c r="U88" s="45">
        <v>6.2691428571428578E-2</v>
      </c>
      <c r="AN88" s="45"/>
    </row>
    <row r="89" spans="1:40" x14ac:dyDescent="0.25">
      <c r="A89" t="str">
        <f t="shared" si="23"/>
        <v>PP05.FN04</v>
      </c>
      <c r="B89" t="s">
        <v>85</v>
      </c>
      <c r="C89" s="62"/>
      <c r="D89" t="s">
        <v>913</v>
      </c>
      <c r="E89" t="s">
        <v>914</v>
      </c>
      <c r="F89" t="s">
        <v>90</v>
      </c>
      <c r="G89">
        <v>4</v>
      </c>
      <c r="H89" t="s">
        <v>71</v>
      </c>
      <c r="I89" t="s">
        <v>86</v>
      </c>
      <c r="J89">
        <v>5</v>
      </c>
      <c r="K89" s="46">
        <f t="shared" si="24"/>
        <v>6.2691428571428578E-2</v>
      </c>
      <c r="U89" s="45">
        <v>6.2691428571428578E-2</v>
      </c>
      <c r="AN89" s="45"/>
    </row>
    <row r="90" spans="1:40" x14ac:dyDescent="0.25">
      <c r="A90" t="str">
        <f t="shared" si="23"/>
        <v>PP05.FN05</v>
      </c>
      <c r="B90" t="s">
        <v>85</v>
      </c>
      <c r="C90" s="62"/>
      <c r="D90" t="s">
        <v>913</v>
      </c>
      <c r="E90" t="s">
        <v>914</v>
      </c>
      <c r="F90" t="s">
        <v>91</v>
      </c>
      <c r="G90">
        <v>5</v>
      </c>
      <c r="H90" t="s">
        <v>71</v>
      </c>
      <c r="I90" t="s">
        <v>86</v>
      </c>
      <c r="J90">
        <v>5</v>
      </c>
      <c r="K90" s="46">
        <f t="shared" si="24"/>
        <v>6.2691428571428578E-2</v>
      </c>
      <c r="U90" s="45">
        <v>6.2691428571428578E-2</v>
      </c>
      <c r="AN90" s="45"/>
    </row>
    <row r="91" spans="1:40" x14ac:dyDescent="0.25">
      <c r="A91" t="str">
        <f t="shared" si="23"/>
        <v>PP05.FN06</v>
      </c>
      <c r="B91" t="s">
        <v>85</v>
      </c>
      <c r="C91" s="62"/>
      <c r="D91" t="s">
        <v>913</v>
      </c>
      <c r="E91" t="s">
        <v>914</v>
      </c>
      <c r="F91" t="s">
        <v>1212</v>
      </c>
      <c r="G91">
        <v>6</v>
      </c>
      <c r="H91" t="s">
        <v>71</v>
      </c>
      <c r="I91" t="s">
        <v>86</v>
      </c>
      <c r="J91">
        <v>5</v>
      </c>
      <c r="K91" s="46">
        <f t="shared" si="24"/>
        <v>6.2691428571428578E-2</v>
      </c>
      <c r="U91" s="45">
        <v>6.2691428571428578E-2</v>
      </c>
      <c r="AN91" s="45"/>
    </row>
    <row r="92" spans="1:40" x14ac:dyDescent="0.25">
      <c r="A92" t="str">
        <f t="shared" si="23"/>
        <v>PP05.FN07</v>
      </c>
      <c r="B92" t="s">
        <v>85</v>
      </c>
      <c r="C92" s="62"/>
      <c r="D92" t="s">
        <v>913</v>
      </c>
      <c r="E92" t="s">
        <v>914</v>
      </c>
      <c r="F92" t="s">
        <v>93</v>
      </c>
      <c r="G92">
        <v>7</v>
      </c>
      <c r="H92" t="s">
        <v>71</v>
      </c>
      <c r="I92" t="s">
        <v>86</v>
      </c>
      <c r="J92">
        <v>5</v>
      </c>
      <c r="K92" s="46">
        <f t="shared" si="24"/>
        <v>6.2691428571428578E-2</v>
      </c>
      <c r="U92" s="45">
        <v>6.2691428571428578E-2</v>
      </c>
      <c r="AN92" s="45"/>
    </row>
    <row r="93" spans="1:40" x14ac:dyDescent="0.25">
      <c r="A93" t="str">
        <f t="shared" si="23"/>
        <v>PP05.FN08</v>
      </c>
      <c r="B93" t="s">
        <v>85</v>
      </c>
      <c r="C93" s="62"/>
      <c r="D93" t="s">
        <v>913</v>
      </c>
      <c r="E93" t="s">
        <v>914</v>
      </c>
      <c r="F93" t="s">
        <v>1213</v>
      </c>
      <c r="G93">
        <v>8</v>
      </c>
      <c r="H93" t="s">
        <v>71</v>
      </c>
      <c r="I93" t="s">
        <v>86</v>
      </c>
      <c r="J93">
        <v>5</v>
      </c>
      <c r="K93" s="46">
        <f t="shared" si="24"/>
        <v>6.2691428571428578E-2</v>
      </c>
      <c r="U93" s="45">
        <v>6.2691428571428578E-2</v>
      </c>
      <c r="AN93" s="45"/>
    </row>
    <row r="94" spans="1:40" x14ac:dyDescent="0.25">
      <c r="A94" t="str">
        <f t="shared" si="23"/>
        <v>PP05.FN09</v>
      </c>
      <c r="B94" t="s">
        <v>85</v>
      </c>
      <c r="C94" s="62"/>
      <c r="D94" t="s">
        <v>913</v>
      </c>
      <c r="E94" t="s">
        <v>914</v>
      </c>
      <c r="F94" t="s">
        <v>95</v>
      </c>
      <c r="G94">
        <v>9</v>
      </c>
      <c r="H94" t="s">
        <v>71</v>
      </c>
      <c r="I94" t="s">
        <v>86</v>
      </c>
      <c r="J94">
        <v>5</v>
      </c>
      <c r="K94" s="46">
        <f t="shared" si="24"/>
        <v>6.2691428571428578E-2</v>
      </c>
      <c r="U94" s="45">
        <v>6.2691428571428578E-2</v>
      </c>
      <c r="AN94" s="45"/>
    </row>
    <row r="95" spans="1:40" x14ac:dyDescent="0.25">
      <c r="A95" t="str">
        <f t="shared" si="23"/>
        <v>PP05.FN10</v>
      </c>
      <c r="B95" t="s">
        <v>85</v>
      </c>
      <c r="C95" s="62"/>
      <c r="D95" t="s">
        <v>913</v>
      </c>
      <c r="E95" t="s">
        <v>914</v>
      </c>
      <c r="F95" t="s">
        <v>96</v>
      </c>
      <c r="G95">
        <v>10</v>
      </c>
      <c r="H95" t="s">
        <v>71</v>
      </c>
      <c r="I95" t="s">
        <v>86</v>
      </c>
      <c r="J95">
        <v>5</v>
      </c>
      <c r="K95" s="46">
        <f t="shared" si="24"/>
        <v>6.2691428571428578E-2</v>
      </c>
      <c r="U95" s="45">
        <v>6.2691428571428578E-2</v>
      </c>
      <c r="AN95" s="45"/>
    </row>
    <row r="96" spans="1:40" x14ac:dyDescent="0.25">
      <c r="A96" t="str">
        <f t="shared" si="23"/>
        <v>PP05.FN11</v>
      </c>
      <c r="B96" t="s">
        <v>85</v>
      </c>
      <c r="C96" s="62"/>
      <c r="D96" t="s">
        <v>913</v>
      </c>
      <c r="E96" t="s">
        <v>914</v>
      </c>
      <c r="F96" t="s">
        <v>97</v>
      </c>
      <c r="G96">
        <v>11</v>
      </c>
      <c r="H96" t="s">
        <v>71</v>
      </c>
      <c r="I96" t="s">
        <v>86</v>
      </c>
      <c r="J96">
        <v>5</v>
      </c>
      <c r="K96" s="46">
        <f t="shared" si="24"/>
        <v>1.9000000000000003E-2</v>
      </c>
      <c r="U96" s="45">
        <v>1.9000000000000003E-2</v>
      </c>
      <c r="AN96" s="45"/>
    </row>
    <row r="97" spans="1:41" x14ac:dyDescent="0.25">
      <c r="A97" t="str">
        <f t="shared" si="23"/>
        <v>PP05.FN12</v>
      </c>
      <c r="B97" t="s">
        <v>85</v>
      </c>
      <c r="C97" s="62"/>
      <c r="D97" t="s">
        <v>913</v>
      </c>
      <c r="E97" t="s">
        <v>914</v>
      </c>
      <c r="F97" t="s">
        <v>147</v>
      </c>
      <c r="G97">
        <v>12</v>
      </c>
      <c r="H97" t="s">
        <v>71</v>
      </c>
      <c r="I97" t="s">
        <v>86</v>
      </c>
      <c r="J97">
        <v>5</v>
      </c>
      <c r="K97" s="46">
        <f t="shared" si="24"/>
        <v>7.084E-2</v>
      </c>
      <c r="U97" s="45">
        <v>7.084E-2</v>
      </c>
      <c r="AN97" s="45"/>
    </row>
    <row r="98" spans="1:41" x14ac:dyDescent="0.25">
      <c r="A98" t="str">
        <f t="shared" si="23"/>
        <v>PP01.VE01</v>
      </c>
      <c r="B98" t="s">
        <v>66</v>
      </c>
      <c r="C98" s="62"/>
      <c r="D98" t="s">
        <v>98</v>
      </c>
      <c r="E98" t="s">
        <v>99</v>
      </c>
      <c r="F98" t="s">
        <v>100</v>
      </c>
      <c r="G98">
        <v>1</v>
      </c>
      <c r="H98" t="s">
        <v>71</v>
      </c>
      <c r="I98" t="s">
        <v>72</v>
      </c>
      <c r="J98">
        <v>1</v>
      </c>
      <c r="K98" s="45">
        <f>IF(AND(ISBLANK(K104),ISBLANK(K110),ISBLANK(K116),ISBLANK(K122)),"",SUM(IF(ISBLANK(K104),$K104,K104),IF(ISBLANK(K110),$K110,K110),IF(ISBLANK(K116),$K116,K116),IF(ISBLANK(K122),$K122,K122)))</f>
        <v>0.23972499999999999</v>
      </c>
      <c r="L98" s="45" t="str">
        <f>IF(AND(ISBLANK(L104),ISBLANK(L110),ISBLANK(L116),ISBLANK(L122)),"",SUM(IF(ISBLANK(L104),$K104,L104),IF(ISBLANK(L110),$K110,L110),IF(ISBLANK(L116),$K116,L116),IF(ISBLANK(L122),$K122,L122)))</f>
        <v/>
      </c>
      <c r="M98" s="45" t="str">
        <f t="shared" ref="M98:AN98" si="25">IF(AND(ISBLANK(M104),ISBLANK(M110),ISBLANK(M116),ISBLANK(M122)),"",SUM(IF(ISBLANK(M104),$K104,M104),IF(ISBLANK(M110),$K110,M110),IF(ISBLANK(M116),$K116,M116),IF(ISBLANK(M122),$K122,M122)))</f>
        <v/>
      </c>
      <c r="N98" s="45" t="str">
        <f t="shared" si="25"/>
        <v/>
      </c>
      <c r="O98" s="45" t="str">
        <f t="shared" si="25"/>
        <v/>
      </c>
      <c r="P98" s="45" t="str">
        <f t="shared" si="25"/>
        <v/>
      </c>
      <c r="Q98" s="45" t="str">
        <f t="shared" si="25"/>
        <v/>
      </c>
      <c r="R98" s="45">
        <f t="shared" si="25"/>
        <v>0.21</v>
      </c>
      <c r="S98" s="45" t="str">
        <f t="shared" si="25"/>
        <v/>
      </c>
      <c r="T98" s="45">
        <f t="shared" si="25"/>
        <v>0.21</v>
      </c>
      <c r="U98" s="45">
        <f t="shared" si="25"/>
        <v>0.21</v>
      </c>
      <c r="V98" s="45" t="str">
        <f t="shared" si="25"/>
        <v/>
      </c>
      <c r="W98" s="45" t="str">
        <f t="shared" si="25"/>
        <v/>
      </c>
      <c r="X98" s="45" t="str">
        <f t="shared" si="25"/>
        <v/>
      </c>
      <c r="Y98" s="45">
        <f t="shared" si="25"/>
        <v>0.34195833333333331</v>
      </c>
      <c r="Z98" s="45" t="str">
        <f t="shared" si="25"/>
        <v/>
      </c>
      <c r="AA98" s="45" t="str">
        <f t="shared" si="25"/>
        <v/>
      </c>
      <c r="AB98" s="45" t="str">
        <f t="shared" si="25"/>
        <v/>
      </c>
      <c r="AC98" s="45" t="str">
        <f t="shared" si="25"/>
        <v/>
      </c>
      <c r="AD98" s="45" t="str">
        <f t="shared" si="25"/>
        <v/>
      </c>
      <c r="AE98" s="45" t="str">
        <f t="shared" si="25"/>
        <v/>
      </c>
      <c r="AF98" s="45" t="str">
        <f t="shared" si="25"/>
        <v/>
      </c>
      <c r="AG98" s="45" t="str">
        <f t="shared" si="25"/>
        <v/>
      </c>
      <c r="AH98" s="45" t="str">
        <f t="shared" si="25"/>
        <v/>
      </c>
      <c r="AI98" s="45" t="str">
        <f t="shared" si="25"/>
        <v/>
      </c>
      <c r="AJ98" s="45" t="str">
        <f t="shared" si="25"/>
        <v/>
      </c>
      <c r="AK98" s="45" t="str">
        <f t="shared" si="25"/>
        <v/>
      </c>
      <c r="AL98" s="45">
        <f t="shared" si="25"/>
        <v>0.22666666666666668</v>
      </c>
      <c r="AM98" s="45" t="str">
        <f t="shared" si="25"/>
        <v/>
      </c>
      <c r="AN98" s="45" t="str">
        <f t="shared" si="25"/>
        <v/>
      </c>
    </row>
    <row r="99" spans="1:41" x14ac:dyDescent="0.25">
      <c r="A99" t="str">
        <f t="shared" si="23"/>
        <v>PP01.VE02</v>
      </c>
      <c r="B99" t="s">
        <v>66</v>
      </c>
      <c r="C99" s="62"/>
      <c r="D99" t="s">
        <v>98</v>
      </c>
      <c r="E99" t="s">
        <v>99</v>
      </c>
      <c r="F99" t="s">
        <v>101</v>
      </c>
      <c r="G99">
        <v>2</v>
      </c>
      <c r="H99" t="s">
        <v>71</v>
      </c>
      <c r="I99" t="s">
        <v>72</v>
      </c>
      <c r="J99">
        <v>1</v>
      </c>
      <c r="K99" s="45">
        <f t="shared" ref="K99:L103" si="26">IF(AND(ISBLANK(K105),ISBLANK(K111),ISBLANK(K117),ISBLANK(K123)),"",SUM(IF(ISBLANK(K105),$K105,K105),IF(ISBLANK(K111),$K111,K111),IF(ISBLANK(K117),$K117,K117),IF(ISBLANK(K123),$K123,K123)))</f>
        <v>0.08</v>
      </c>
      <c r="L99" s="45" t="str">
        <f t="shared" si="26"/>
        <v/>
      </c>
      <c r="M99" s="45" t="str">
        <f t="shared" ref="M99:AN99" si="27">IF(AND(ISBLANK(M105),ISBLANK(M111),ISBLANK(M117),ISBLANK(M123)),"",SUM(IF(ISBLANK(M105),$K105,M105),IF(ISBLANK(M111),$K111,M111),IF(ISBLANK(M117),$K117,M117),IF(ISBLANK(M123),$K123,M123)))</f>
        <v/>
      </c>
      <c r="N99" s="45" t="str">
        <f t="shared" si="27"/>
        <v/>
      </c>
      <c r="O99" s="45" t="str">
        <f t="shared" si="27"/>
        <v/>
      </c>
      <c r="P99" s="45" t="str">
        <f t="shared" si="27"/>
        <v/>
      </c>
      <c r="Q99" s="45" t="str">
        <f t="shared" si="27"/>
        <v/>
      </c>
      <c r="R99" s="45" t="str">
        <f t="shared" si="27"/>
        <v/>
      </c>
      <c r="S99" s="45" t="str">
        <f t="shared" si="27"/>
        <v/>
      </c>
      <c r="T99" s="45" t="str">
        <f t="shared" si="27"/>
        <v/>
      </c>
      <c r="U99" s="45">
        <f t="shared" si="27"/>
        <v>0.08</v>
      </c>
      <c r="V99" s="45" t="str">
        <f t="shared" si="27"/>
        <v/>
      </c>
      <c r="W99" s="45" t="str">
        <f t="shared" si="27"/>
        <v/>
      </c>
      <c r="X99" s="45" t="str">
        <f t="shared" si="27"/>
        <v/>
      </c>
      <c r="Y99" s="45" t="str">
        <f t="shared" si="27"/>
        <v/>
      </c>
      <c r="Z99" s="45" t="str">
        <f t="shared" si="27"/>
        <v/>
      </c>
      <c r="AA99" s="45" t="str">
        <f t="shared" si="27"/>
        <v/>
      </c>
      <c r="AB99" s="45" t="str">
        <f t="shared" si="27"/>
        <v/>
      </c>
      <c r="AC99" s="45" t="str">
        <f t="shared" si="27"/>
        <v/>
      </c>
      <c r="AD99" s="45" t="str">
        <f t="shared" si="27"/>
        <v/>
      </c>
      <c r="AE99" s="45" t="str">
        <f t="shared" si="27"/>
        <v/>
      </c>
      <c r="AF99" s="45" t="str">
        <f t="shared" si="27"/>
        <v/>
      </c>
      <c r="AG99" s="45" t="str">
        <f t="shared" si="27"/>
        <v/>
      </c>
      <c r="AH99" s="45" t="str">
        <f t="shared" si="27"/>
        <v/>
      </c>
      <c r="AI99" s="45" t="str">
        <f t="shared" si="27"/>
        <v/>
      </c>
      <c r="AJ99" s="45" t="str">
        <f t="shared" si="27"/>
        <v/>
      </c>
      <c r="AK99" s="45" t="str">
        <f t="shared" si="27"/>
        <v/>
      </c>
      <c r="AL99" s="45" t="str">
        <f t="shared" si="27"/>
        <v/>
      </c>
      <c r="AM99" s="45" t="str">
        <f t="shared" si="27"/>
        <v/>
      </c>
      <c r="AN99" s="45" t="str">
        <f t="shared" si="27"/>
        <v/>
      </c>
      <c r="AO99" s="45"/>
    </row>
    <row r="100" spans="1:41" x14ac:dyDescent="0.25">
      <c r="A100" t="str">
        <f t="shared" si="23"/>
        <v>PP01.VE03</v>
      </c>
      <c r="B100" t="s">
        <v>66</v>
      </c>
      <c r="C100" s="62"/>
      <c r="D100" t="s">
        <v>98</v>
      </c>
      <c r="E100" t="s">
        <v>99</v>
      </c>
      <c r="F100" t="s">
        <v>102</v>
      </c>
      <c r="G100">
        <v>3</v>
      </c>
      <c r="H100" t="s">
        <v>71</v>
      </c>
      <c r="I100" t="s">
        <v>72</v>
      </c>
      <c r="J100">
        <v>1</v>
      </c>
      <c r="K100" s="45">
        <f t="shared" si="26"/>
        <v>0.2466581746031746</v>
      </c>
      <c r="L100" s="45" t="str">
        <f t="shared" si="26"/>
        <v/>
      </c>
      <c r="M100" s="45" t="str">
        <f t="shared" ref="M100:AN100" si="28">IF(AND(ISBLANK(M106),ISBLANK(M112),ISBLANK(M118),ISBLANK(M124)),"",SUM(IF(ISBLANK(M106),$K106,M106),IF(ISBLANK(M112),$K112,M112),IF(ISBLANK(M118),$K118,M118),IF(ISBLANK(M124),$K124,M124)))</f>
        <v/>
      </c>
      <c r="N100" s="45" t="str">
        <f t="shared" si="28"/>
        <v/>
      </c>
      <c r="O100" s="45" t="str">
        <f t="shared" si="28"/>
        <v/>
      </c>
      <c r="P100" s="45" t="str">
        <f t="shared" si="28"/>
        <v/>
      </c>
      <c r="Q100" s="45" t="str">
        <f t="shared" si="28"/>
        <v/>
      </c>
      <c r="R100" s="45">
        <f t="shared" si="28"/>
        <v>0.19933333333333333</v>
      </c>
      <c r="S100" s="45" t="str">
        <f t="shared" si="28"/>
        <v/>
      </c>
      <c r="T100" s="45">
        <f t="shared" si="28"/>
        <v>0.2072</v>
      </c>
      <c r="U100" s="45">
        <f t="shared" si="28"/>
        <v>0.14383333333333331</v>
      </c>
      <c r="V100" s="45" t="str">
        <f t="shared" si="28"/>
        <v/>
      </c>
      <c r="W100" s="45" t="str">
        <f t="shared" si="28"/>
        <v/>
      </c>
      <c r="X100" s="45" t="str">
        <f t="shared" si="28"/>
        <v/>
      </c>
      <c r="Y100" s="45">
        <f t="shared" si="28"/>
        <v>0.42370198412698418</v>
      </c>
      <c r="Z100" s="45" t="str">
        <f t="shared" si="28"/>
        <v/>
      </c>
      <c r="AA100" s="45" t="str">
        <f t="shared" si="28"/>
        <v/>
      </c>
      <c r="AB100" s="45" t="str">
        <f t="shared" si="28"/>
        <v/>
      </c>
      <c r="AC100" s="45" t="str">
        <f t="shared" si="28"/>
        <v/>
      </c>
      <c r="AD100" s="45" t="str">
        <f t="shared" si="28"/>
        <v/>
      </c>
      <c r="AE100" s="45" t="str">
        <f t="shared" si="28"/>
        <v/>
      </c>
      <c r="AF100" s="45" t="str">
        <f t="shared" si="28"/>
        <v/>
      </c>
      <c r="AG100" s="45" t="str">
        <f t="shared" si="28"/>
        <v/>
      </c>
      <c r="AH100" s="45" t="str">
        <f t="shared" si="28"/>
        <v/>
      </c>
      <c r="AI100" s="45" t="str">
        <f t="shared" si="28"/>
        <v/>
      </c>
      <c r="AJ100" s="45" t="str">
        <f t="shared" si="28"/>
        <v/>
      </c>
      <c r="AK100" s="45" t="str">
        <f t="shared" si="28"/>
        <v/>
      </c>
      <c r="AL100" s="45">
        <f t="shared" si="28"/>
        <v>0.25922222222222224</v>
      </c>
      <c r="AM100" s="45" t="str">
        <f t="shared" si="28"/>
        <v/>
      </c>
      <c r="AN100" s="45" t="str">
        <f t="shared" si="28"/>
        <v/>
      </c>
      <c r="AO100" s="45"/>
    </row>
    <row r="101" spans="1:41" x14ac:dyDescent="0.25">
      <c r="A101" t="str">
        <f t="shared" si="23"/>
        <v>PP01.VE04</v>
      </c>
      <c r="B101" t="s">
        <v>66</v>
      </c>
      <c r="C101" s="62"/>
      <c r="D101" t="s">
        <v>98</v>
      </c>
      <c r="E101" t="s">
        <v>99</v>
      </c>
      <c r="F101" t="s">
        <v>103</v>
      </c>
      <c r="G101">
        <v>4</v>
      </c>
      <c r="H101" t="s">
        <v>71</v>
      </c>
      <c r="I101" t="s">
        <v>72</v>
      </c>
      <c r="J101">
        <v>1</v>
      </c>
      <c r="K101" s="45">
        <f t="shared" si="26"/>
        <v>4.2999999999999997E-2</v>
      </c>
      <c r="L101" s="45" t="str">
        <f t="shared" si="26"/>
        <v/>
      </c>
      <c r="M101" s="45" t="str">
        <f t="shared" ref="M101:AN101" si="29">IF(AND(ISBLANK(M107),ISBLANK(M113),ISBLANK(M119),ISBLANK(M125)),"",SUM(IF(ISBLANK(M107),$K107,M107),IF(ISBLANK(M113),$K113,M113),IF(ISBLANK(M119),$K119,M119),IF(ISBLANK(M125),$K125,M125)))</f>
        <v/>
      </c>
      <c r="N101" s="45" t="str">
        <f t="shared" si="29"/>
        <v/>
      </c>
      <c r="O101" s="45" t="str">
        <f t="shared" si="29"/>
        <v/>
      </c>
      <c r="P101" s="45" t="str">
        <f t="shared" si="29"/>
        <v/>
      </c>
      <c r="Q101" s="45" t="str">
        <f t="shared" si="29"/>
        <v/>
      </c>
      <c r="R101" s="45" t="str">
        <f t="shared" si="29"/>
        <v/>
      </c>
      <c r="S101" s="45" t="str">
        <f t="shared" si="29"/>
        <v/>
      </c>
      <c r="T101" s="45" t="str">
        <f t="shared" si="29"/>
        <v/>
      </c>
      <c r="U101" s="45">
        <f t="shared" si="29"/>
        <v>4.2999999999999997E-2</v>
      </c>
      <c r="V101" s="45" t="str">
        <f t="shared" si="29"/>
        <v/>
      </c>
      <c r="W101" s="45" t="str">
        <f t="shared" si="29"/>
        <v/>
      </c>
      <c r="X101" s="45" t="str">
        <f t="shared" si="29"/>
        <v/>
      </c>
      <c r="Y101" s="45" t="str">
        <f t="shared" si="29"/>
        <v/>
      </c>
      <c r="Z101" s="45" t="str">
        <f t="shared" si="29"/>
        <v/>
      </c>
      <c r="AA101" s="45" t="str">
        <f t="shared" si="29"/>
        <v/>
      </c>
      <c r="AB101" s="45" t="str">
        <f t="shared" si="29"/>
        <v/>
      </c>
      <c r="AC101" s="45" t="str">
        <f t="shared" si="29"/>
        <v/>
      </c>
      <c r="AD101" s="45" t="str">
        <f t="shared" si="29"/>
        <v/>
      </c>
      <c r="AE101" s="45" t="str">
        <f t="shared" si="29"/>
        <v/>
      </c>
      <c r="AF101" s="45" t="str">
        <f t="shared" si="29"/>
        <v/>
      </c>
      <c r="AG101" s="45" t="str">
        <f t="shared" si="29"/>
        <v/>
      </c>
      <c r="AH101" s="45" t="str">
        <f t="shared" si="29"/>
        <v/>
      </c>
      <c r="AI101" s="45" t="str">
        <f t="shared" si="29"/>
        <v/>
      </c>
      <c r="AJ101" s="45" t="str">
        <f t="shared" si="29"/>
        <v/>
      </c>
      <c r="AK101" s="45" t="str">
        <f t="shared" si="29"/>
        <v/>
      </c>
      <c r="AL101" s="45" t="str">
        <f t="shared" si="29"/>
        <v/>
      </c>
      <c r="AM101" s="45" t="str">
        <f t="shared" si="29"/>
        <v/>
      </c>
      <c r="AN101" s="45" t="str">
        <f t="shared" si="29"/>
        <v/>
      </c>
      <c r="AO101" s="45"/>
    </row>
    <row r="102" spans="1:41" x14ac:dyDescent="0.25">
      <c r="A102" t="str">
        <f t="shared" si="23"/>
        <v>PP01.VE05</v>
      </c>
      <c r="B102" t="s">
        <v>66</v>
      </c>
      <c r="C102" s="62"/>
      <c r="D102" t="s">
        <v>98</v>
      </c>
      <c r="E102" t="s">
        <v>99</v>
      </c>
      <c r="F102" t="s">
        <v>104</v>
      </c>
      <c r="G102">
        <v>5</v>
      </c>
      <c r="H102" t="s">
        <v>71</v>
      </c>
      <c r="I102" t="s">
        <v>72</v>
      </c>
      <c r="J102">
        <v>1</v>
      </c>
      <c r="K102" s="45">
        <f>IF(AND(ISBLANK(K108),ISBLANK(K114),ISBLANK(K120),ISBLANK(K126)),"",SUM(IF(ISBLANK(K108),$K108,K108),IF(ISBLANK(K114),$K114,K114),IF(ISBLANK(K120),$K120,K120),IF(ISBLANK(K126),$K126,K126)))</f>
        <v>0.151</v>
      </c>
      <c r="L102" s="45" t="str">
        <f>IF(AND(ISBLANK(L108),ISBLANK(L114),ISBLANK(L120),ISBLANK(L126)),"",SUM(IF(ISBLANK(L108),$K108,L108),IF(ISBLANK(L114),$K114,L114),IF(ISBLANK(L120),$K120,L120),IF(ISBLANK(L126),$K126,L126)))</f>
        <v/>
      </c>
      <c r="M102" s="45" t="str">
        <f t="shared" ref="M102:AN102" si="30">IF(AND(ISBLANK(M108),ISBLANK(M114),ISBLANK(M120),ISBLANK(M126)),"",SUM(IF(ISBLANK(M108),$K108,M108),IF(ISBLANK(M114),$K114,M114),IF(ISBLANK(M120),$K120,M120),IF(ISBLANK(M126),$K126,M126)))</f>
        <v/>
      </c>
      <c r="N102" s="45" t="str">
        <f t="shared" si="30"/>
        <v/>
      </c>
      <c r="O102" s="45" t="str">
        <f t="shared" si="30"/>
        <v/>
      </c>
      <c r="P102" s="45" t="str">
        <f t="shared" si="30"/>
        <v/>
      </c>
      <c r="Q102" s="45" t="str">
        <f t="shared" si="30"/>
        <v/>
      </c>
      <c r="R102" s="45">
        <f t="shared" si="30"/>
        <v>0.18</v>
      </c>
      <c r="S102" s="45" t="str">
        <f t="shared" si="30"/>
        <v/>
      </c>
      <c r="T102" s="45">
        <f t="shared" si="30"/>
        <v>0.18</v>
      </c>
      <c r="U102" s="45">
        <f t="shared" si="30"/>
        <v>4.2999999999999997E-2</v>
      </c>
      <c r="V102" s="45" t="str">
        <f t="shared" si="30"/>
        <v/>
      </c>
      <c r="W102" s="45" t="str">
        <f t="shared" si="30"/>
        <v/>
      </c>
      <c r="X102" s="45" t="str">
        <f t="shared" si="30"/>
        <v/>
      </c>
      <c r="Y102" s="45" t="str">
        <f t="shared" si="30"/>
        <v/>
      </c>
      <c r="Z102" s="45" t="str">
        <f t="shared" si="30"/>
        <v/>
      </c>
      <c r="AA102" s="45" t="str">
        <f t="shared" si="30"/>
        <v/>
      </c>
      <c r="AB102" s="45" t="str">
        <f t="shared" si="30"/>
        <v/>
      </c>
      <c r="AC102" s="45" t="str">
        <f t="shared" si="30"/>
        <v/>
      </c>
      <c r="AD102" s="45" t="str">
        <f t="shared" si="30"/>
        <v/>
      </c>
      <c r="AE102" s="45" t="str">
        <f t="shared" si="30"/>
        <v/>
      </c>
      <c r="AF102" s="45" t="str">
        <f t="shared" si="30"/>
        <v/>
      </c>
      <c r="AG102" s="45" t="str">
        <f t="shared" si="30"/>
        <v/>
      </c>
      <c r="AH102" s="45" t="str">
        <f t="shared" si="30"/>
        <v/>
      </c>
      <c r="AI102" s="45" t="str">
        <f t="shared" si="30"/>
        <v/>
      </c>
      <c r="AJ102" s="45" t="str">
        <f t="shared" si="30"/>
        <v/>
      </c>
      <c r="AK102" s="45" t="str">
        <f t="shared" si="30"/>
        <v/>
      </c>
      <c r="AL102" s="45">
        <f t="shared" si="30"/>
        <v>0.20100000000000001</v>
      </c>
      <c r="AM102" s="45" t="str">
        <f t="shared" si="30"/>
        <v/>
      </c>
      <c r="AN102" s="45" t="str">
        <f t="shared" si="30"/>
        <v/>
      </c>
      <c r="AO102" s="45"/>
    </row>
    <row r="103" spans="1:41" x14ac:dyDescent="0.25">
      <c r="A103" t="str">
        <f t="shared" si="23"/>
        <v>PP01.VE06</v>
      </c>
      <c r="B103" t="s">
        <v>66</v>
      </c>
      <c r="C103" s="62"/>
      <c r="D103" t="s">
        <v>98</v>
      </c>
      <c r="E103" t="s">
        <v>99</v>
      </c>
      <c r="F103" t="s">
        <v>105</v>
      </c>
      <c r="G103">
        <v>6</v>
      </c>
      <c r="H103" t="s">
        <v>71</v>
      </c>
      <c r="I103" t="s">
        <v>72</v>
      </c>
      <c r="J103">
        <v>1</v>
      </c>
      <c r="K103" s="45">
        <f t="shared" si="26"/>
        <v>4.2999999999999997E-2</v>
      </c>
      <c r="L103" s="45" t="str">
        <f t="shared" si="26"/>
        <v/>
      </c>
      <c r="M103" s="45" t="str">
        <f t="shared" ref="M103:AN103" si="31">IF(AND(ISBLANK(M109),ISBLANK(M115),ISBLANK(M121),ISBLANK(M127)),"",SUM(IF(ISBLANK(M109),$K109,M109),IF(ISBLANK(M115),$K115,M115),IF(ISBLANK(M121),$K121,M121),IF(ISBLANK(M127),$K127,M127)))</f>
        <v/>
      </c>
      <c r="N103" s="45" t="str">
        <f t="shared" si="31"/>
        <v/>
      </c>
      <c r="O103" s="45" t="str">
        <f t="shared" si="31"/>
        <v/>
      </c>
      <c r="P103" s="45" t="str">
        <f t="shared" si="31"/>
        <v/>
      </c>
      <c r="Q103" s="45" t="str">
        <f t="shared" si="31"/>
        <v/>
      </c>
      <c r="R103" s="45" t="str">
        <f t="shared" si="31"/>
        <v/>
      </c>
      <c r="S103" s="45" t="str">
        <f t="shared" si="31"/>
        <v/>
      </c>
      <c r="T103" s="45" t="str">
        <f t="shared" si="31"/>
        <v/>
      </c>
      <c r="U103" s="45">
        <f t="shared" si="31"/>
        <v>4.2999999999999997E-2</v>
      </c>
      <c r="V103" s="45" t="str">
        <f t="shared" si="31"/>
        <v/>
      </c>
      <c r="W103" s="45" t="str">
        <f t="shared" si="31"/>
        <v/>
      </c>
      <c r="X103" s="45" t="str">
        <f t="shared" si="31"/>
        <v/>
      </c>
      <c r="Y103" s="45" t="str">
        <f t="shared" si="31"/>
        <v/>
      </c>
      <c r="Z103" s="45" t="str">
        <f t="shared" si="31"/>
        <v/>
      </c>
      <c r="AA103" s="45" t="str">
        <f t="shared" si="31"/>
        <v/>
      </c>
      <c r="AB103" s="45" t="str">
        <f t="shared" si="31"/>
        <v/>
      </c>
      <c r="AC103" s="45" t="str">
        <f t="shared" si="31"/>
        <v/>
      </c>
      <c r="AD103" s="45" t="str">
        <f t="shared" si="31"/>
        <v/>
      </c>
      <c r="AE103" s="45" t="str">
        <f t="shared" si="31"/>
        <v/>
      </c>
      <c r="AF103" s="45" t="str">
        <f t="shared" si="31"/>
        <v/>
      </c>
      <c r="AG103" s="45" t="str">
        <f t="shared" si="31"/>
        <v/>
      </c>
      <c r="AH103" s="45" t="str">
        <f t="shared" si="31"/>
        <v/>
      </c>
      <c r="AI103" s="45" t="str">
        <f t="shared" si="31"/>
        <v/>
      </c>
      <c r="AJ103" s="45" t="str">
        <f t="shared" si="31"/>
        <v/>
      </c>
      <c r="AK103" s="45" t="str">
        <f t="shared" si="31"/>
        <v/>
      </c>
      <c r="AL103" s="45" t="str">
        <f t="shared" si="31"/>
        <v/>
      </c>
      <c r="AM103" s="45" t="str">
        <f t="shared" si="31"/>
        <v/>
      </c>
      <c r="AN103" s="45" t="str">
        <f t="shared" si="31"/>
        <v/>
      </c>
      <c r="AO103" s="45"/>
    </row>
    <row r="104" spans="1:41" x14ac:dyDescent="0.25">
      <c r="A104" t="str">
        <f t="shared" si="23"/>
        <v>PP02.VE01</v>
      </c>
      <c r="B104" t="s">
        <v>79</v>
      </c>
      <c r="C104" s="62"/>
      <c r="D104" t="s">
        <v>98</v>
      </c>
      <c r="E104" t="s">
        <v>99</v>
      </c>
      <c r="F104" t="s">
        <v>100</v>
      </c>
      <c r="G104">
        <v>1</v>
      </c>
      <c r="H104" t="s">
        <v>71</v>
      </c>
      <c r="I104" t="s">
        <v>80</v>
      </c>
      <c r="J104">
        <v>2</v>
      </c>
      <c r="K104" s="46">
        <f t="shared" si="24"/>
        <v>0.14776666666666666</v>
      </c>
      <c r="R104" s="45">
        <v>0.105</v>
      </c>
      <c r="T104" s="45">
        <v>0.105</v>
      </c>
      <c r="U104" s="45">
        <v>0.19949999999999998</v>
      </c>
      <c r="Y104" s="47">
        <v>0.25</v>
      </c>
      <c r="AL104" s="45">
        <v>7.9333333333333339E-2</v>
      </c>
    </row>
    <row r="105" spans="1:41" x14ac:dyDescent="0.25">
      <c r="A105" t="str">
        <f t="shared" si="23"/>
        <v>PP02.VE02</v>
      </c>
      <c r="B105" t="s">
        <v>79</v>
      </c>
      <c r="C105" s="62"/>
      <c r="D105" t="s">
        <v>98</v>
      </c>
      <c r="E105" t="s">
        <v>99</v>
      </c>
      <c r="F105" t="s">
        <v>101</v>
      </c>
      <c r="G105">
        <v>2</v>
      </c>
      <c r="H105" t="s">
        <v>71</v>
      </c>
      <c r="I105" t="s">
        <v>80</v>
      </c>
      <c r="J105">
        <v>2</v>
      </c>
      <c r="K105" s="46">
        <f t="shared" si="24"/>
        <v>0.04</v>
      </c>
      <c r="U105" s="45">
        <v>0.04</v>
      </c>
    </row>
    <row r="106" spans="1:41" x14ac:dyDescent="0.25">
      <c r="A106" t="str">
        <f t="shared" si="23"/>
        <v>PP02.VE03</v>
      </c>
      <c r="B106" t="s">
        <v>79</v>
      </c>
      <c r="C106" s="62"/>
      <c r="D106" t="s">
        <v>98</v>
      </c>
      <c r="E106" t="s">
        <v>99</v>
      </c>
      <c r="F106" t="s">
        <v>102</v>
      </c>
      <c r="G106">
        <v>3</v>
      </c>
      <c r="H106" t="s">
        <v>71</v>
      </c>
      <c r="I106" t="s">
        <v>80</v>
      </c>
      <c r="J106">
        <v>2</v>
      </c>
      <c r="K106" s="46">
        <f t="shared" si="24"/>
        <v>8.1972222222222238E-2</v>
      </c>
      <c r="R106" s="45">
        <v>7.2133333333333341E-2</v>
      </c>
      <c r="T106" s="45">
        <v>7.2133333333333341E-2</v>
      </c>
      <c r="U106" s="45">
        <v>4.7083333333333331E-2</v>
      </c>
      <c r="Y106" s="47">
        <v>0.16</v>
      </c>
      <c r="AL106" s="45">
        <v>5.8511111111111118E-2</v>
      </c>
    </row>
    <row r="107" spans="1:41" x14ac:dyDescent="0.25">
      <c r="A107" t="str">
        <f t="shared" si="23"/>
        <v>PP02.VE04</v>
      </c>
      <c r="B107" t="s">
        <v>79</v>
      </c>
      <c r="C107" s="62"/>
      <c r="D107" t="s">
        <v>98</v>
      </c>
      <c r="E107" t="s">
        <v>99</v>
      </c>
      <c r="F107" t="s">
        <v>103</v>
      </c>
      <c r="G107">
        <v>4</v>
      </c>
      <c r="H107" t="s">
        <v>71</v>
      </c>
      <c r="I107" t="s">
        <v>80</v>
      </c>
      <c r="J107">
        <v>2</v>
      </c>
      <c r="K107" s="46">
        <f t="shared" si="24"/>
        <v>4.2999999999999997E-2</v>
      </c>
      <c r="U107" s="45">
        <v>4.2999999999999997E-2</v>
      </c>
    </row>
    <row r="108" spans="1:41" x14ac:dyDescent="0.25">
      <c r="A108" t="str">
        <f t="shared" si="23"/>
        <v>PP02.VE05</v>
      </c>
      <c r="B108" t="s">
        <v>79</v>
      </c>
      <c r="C108" s="62"/>
      <c r="D108" t="s">
        <v>98</v>
      </c>
      <c r="E108" t="s">
        <v>99</v>
      </c>
      <c r="F108" t="s">
        <v>104</v>
      </c>
      <c r="G108">
        <v>5</v>
      </c>
      <c r="H108" t="s">
        <v>71</v>
      </c>
      <c r="I108" t="s">
        <v>80</v>
      </c>
      <c r="J108">
        <v>2</v>
      </c>
      <c r="K108" s="46">
        <f t="shared" si="24"/>
        <v>5.0500000000000003E-2</v>
      </c>
      <c r="R108" s="45">
        <v>5.9400000000000001E-2</v>
      </c>
      <c r="T108" s="45">
        <v>5.9400000000000001E-2</v>
      </c>
      <c r="U108" s="45">
        <v>4.2999999999999997E-2</v>
      </c>
      <c r="AL108" s="45">
        <v>4.0200000000000007E-2</v>
      </c>
    </row>
    <row r="109" spans="1:41" x14ac:dyDescent="0.25">
      <c r="A109" t="str">
        <f t="shared" si="23"/>
        <v>PP02.VE06</v>
      </c>
      <c r="B109" t="s">
        <v>79</v>
      </c>
      <c r="C109" s="62"/>
      <c r="D109" t="s">
        <v>98</v>
      </c>
      <c r="E109" t="s">
        <v>99</v>
      </c>
      <c r="F109" t="s">
        <v>105</v>
      </c>
      <c r="G109">
        <v>6</v>
      </c>
      <c r="H109" t="s">
        <v>71</v>
      </c>
      <c r="I109" t="s">
        <v>80</v>
      </c>
      <c r="J109">
        <v>2</v>
      </c>
      <c r="K109" s="46">
        <f t="shared" si="24"/>
        <v>4.2999999999999997E-2</v>
      </c>
      <c r="U109" s="45">
        <v>4.2999999999999997E-2</v>
      </c>
    </row>
    <row r="110" spans="1:41" x14ac:dyDescent="0.25">
      <c r="A110" t="str">
        <f t="shared" si="23"/>
        <v>PP03.VE01</v>
      </c>
      <c r="B110" t="s">
        <v>81</v>
      </c>
      <c r="C110" s="62"/>
      <c r="D110" t="s">
        <v>98</v>
      </c>
      <c r="E110" t="s">
        <v>99</v>
      </c>
      <c r="F110" t="s">
        <v>100</v>
      </c>
      <c r="G110">
        <v>1</v>
      </c>
      <c r="H110" t="s">
        <v>71</v>
      </c>
      <c r="I110" t="s">
        <v>82</v>
      </c>
      <c r="J110">
        <v>3</v>
      </c>
      <c r="K110" s="46">
        <f t="shared" si="24"/>
        <v>0</v>
      </c>
      <c r="R110" s="45">
        <v>0</v>
      </c>
      <c r="T110" s="45">
        <v>0</v>
      </c>
      <c r="U110" s="45">
        <v>0</v>
      </c>
      <c r="Y110" s="47"/>
      <c r="AL110" s="45">
        <v>0</v>
      </c>
    </row>
    <row r="111" spans="1:41" x14ac:dyDescent="0.25">
      <c r="A111" t="str">
        <f t="shared" si="23"/>
        <v>PP03.VE02</v>
      </c>
      <c r="B111" t="s">
        <v>81</v>
      </c>
      <c r="C111" s="62"/>
      <c r="D111" t="s">
        <v>98</v>
      </c>
      <c r="E111" t="s">
        <v>99</v>
      </c>
      <c r="F111" t="s">
        <v>101</v>
      </c>
      <c r="G111">
        <v>2</v>
      </c>
      <c r="H111" t="s">
        <v>71</v>
      </c>
      <c r="I111" t="s">
        <v>82</v>
      </c>
      <c r="J111">
        <v>3</v>
      </c>
      <c r="K111" s="46">
        <f t="shared" si="24"/>
        <v>0</v>
      </c>
      <c r="U111" s="45">
        <v>0</v>
      </c>
    </row>
    <row r="112" spans="1:41" x14ac:dyDescent="0.25">
      <c r="A112" t="str">
        <f t="shared" si="23"/>
        <v>PP03.VE03</v>
      </c>
      <c r="B112" t="s">
        <v>81</v>
      </c>
      <c r="C112" s="62"/>
      <c r="D112" t="s">
        <v>98</v>
      </c>
      <c r="E112" t="s">
        <v>99</v>
      </c>
      <c r="F112" t="s">
        <v>102</v>
      </c>
      <c r="G112">
        <v>3</v>
      </c>
      <c r="H112" t="s">
        <v>71</v>
      </c>
      <c r="I112" t="s">
        <v>82</v>
      </c>
      <c r="J112">
        <v>3</v>
      </c>
      <c r="K112" s="46">
        <f t="shared" si="24"/>
        <v>5.6188333333333333E-2</v>
      </c>
      <c r="R112" s="45">
        <v>4.2293333333333329E-2</v>
      </c>
      <c r="T112" s="45">
        <v>4.2293333333333329E-2</v>
      </c>
      <c r="U112" s="45">
        <v>3.0416666666666672E-2</v>
      </c>
      <c r="Y112" s="47"/>
      <c r="AL112" s="45">
        <v>0.10975</v>
      </c>
    </row>
    <row r="113" spans="1:41" x14ac:dyDescent="0.25">
      <c r="A113" t="str">
        <f t="shared" si="23"/>
        <v>PP03.VE04</v>
      </c>
      <c r="B113" t="s">
        <v>81</v>
      </c>
      <c r="C113" s="62"/>
      <c r="D113" t="s">
        <v>98</v>
      </c>
      <c r="E113" t="s">
        <v>99</v>
      </c>
      <c r="F113" t="s">
        <v>103</v>
      </c>
      <c r="G113">
        <v>4</v>
      </c>
      <c r="H113" t="s">
        <v>71</v>
      </c>
      <c r="I113" t="s">
        <v>82</v>
      </c>
      <c r="J113">
        <v>3</v>
      </c>
      <c r="K113" s="46">
        <f t="shared" si="24"/>
        <v>0</v>
      </c>
      <c r="U113" s="45">
        <v>0</v>
      </c>
      <c r="AO113" s="45"/>
    </row>
    <row r="114" spans="1:41" x14ac:dyDescent="0.25">
      <c r="A114" t="str">
        <f t="shared" si="23"/>
        <v>PP03.VE05</v>
      </c>
      <c r="B114" t="s">
        <v>81</v>
      </c>
      <c r="C114" s="62"/>
      <c r="D114" t="s">
        <v>98</v>
      </c>
      <c r="E114" t="s">
        <v>99</v>
      </c>
      <c r="F114" t="s">
        <v>104</v>
      </c>
      <c r="G114">
        <v>5</v>
      </c>
      <c r="H114" t="s">
        <v>71</v>
      </c>
      <c r="I114" t="s">
        <v>82</v>
      </c>
      <c r="J114">
        <v>3</v>
      </c>
      <c r="K114" s="46">
        <f t="shared" si="24"/>
        <v>3.7687499999999999E-2</v>
      </c>
      <c r="R114" s="45">
        <v>0</v>
      </c>
      <c r="T114" s="45">
        <v>0</v>
      </c>
      <c r="U114" s="45">
        <v>0</v>
      </c>
      <c r="AL114" s="45">
        <v>0.15075</v>
      </c>
      <c r="AO114" s="45"/>
    </row>
    <row r="115" spans="1:41" x14ac:dyDescent="0.25">
      <c r="A115" t="str">
        <f t="shared" si="23"/>
        <v>PP03.VE06</v>
      </c>
      <c r="B115" t="s">
        <v>81</v>
      </c>
      <c r="C115" s="62"/>
      <c r="D115" t="s">
        <v>98</v>
      </c>
      <c r="E115" t="s">
        <v>99</v>
      </c>
      <c r="F115" t="s">
        <v>105</v>
      </c>
      <c r="G115">
        <v>6</v>
      </c>
      <c r="H115" t="s">
        <v>71</v>
      </c>
      <c r="I115" t="s">
        <v>82</v>
      </c>
      <c r="J115">
        <v>3</v>
      </c>
      <c r="K115" s="46">
        <f t="shared" si="24"/>
        <v>0</v>
      </c>
      <c r="U115" s="45">
        <v>0</v>
      </c>
      <c r="AO115" s="45"/>
    </row>
    <row r="116" spans="1:41" x14ac:dyDescent="0.25">
      <c r="A116" t="str">
        <f t="shared" si="23"/>
        <v>PP04.VE01</v>
      </c>
      <c r="B116" t="s">
        <v>83</v>
      </c>
      <c r="C116" s="62"/>
      <c r="D116" t="s">
        <v>98</v>
      </c>
      <c r="E116" t="s">
        <v>99</v>
      </c>
      <c r="F116" t="s">
        <v>100</v>
      </c>
      <c r="G116">
        <v>1</v>
      </c>
      <c r="H116" t="s">
        <v>71</v>
      </c>
      <c r="I116" t="s">
        <v>84</v>
      </c>
      <c r="J116">
        <v>4</v>
      </c>
      <c r="K116" s="46">
        <f t="shared" si="24"/>
        <v>8.3666666666666667E-2</v>
      </c>
      <c r="R116" s="45">
        <v>0.105</v>
      </c>
      <c r="T116" s="45">
        <v>0.105</v>
      </c>
      <c r="U116" s="45">
        <v>0</v>
      </c>
      <c r="Y116" s="47"/>
      <c r="AL116" s="45">
        <v>0.12466666666666669</v>
      </c>
      <c r="AO116" s="45"/>
    </row>
    <row r="117" spans="1:41" x14ac:dyDescent="0.25">
      <c r="A117" t="str">
        <f t="shared" si="23"/>
        <v>PP04.VE02</v>
      </c>
      <c r="B117" t="s">
        <v>83</v>
      </c>
      <c r="C117" s="62"/>
      <c r="D117" t="s">
        <v>98</v>
      </c>
      <c r="E117" t="s">
        <v>99</v>
      </c>
      <c r="F117" t="s">
        <v>101</v>
      </c>
      <c r="G117">
        <v>2</v>
      </c>
      <c r="H117" t="s">
        <v>71</v>
      </c>
      <c r="I117" t="s">
        <v>84</v>
      </c>
      <c r="J117">
        <v>4</v>
      </c>
      <c r="K117" s="46">
        <f t="shared" si="24"/>
        <v>0</v>
      </c>
      <c r="U117" s="45">
        <v>0</v>
      </c>
      <c r="AO117" s="45"/>
    </row>
    <row r="118" spans="1:41" x14ac:dyDescent="0.25">
      <c r="A118" t="str">
        <f t="shared" si="23"/>
        <v>PP04.VE03</v>
      </c>
      <c r="B118" t="s">
        <v>83</v>
      </c>
      <c r="C118" s="62"/>
      <c r="D118" t="s">
        <v>98</v>
      </c>
      <c r="E118" t="s">
        <v>99</v>
      </c>
      <c r="F118" t="s">
        <v>102</v>
      </c>
      <c r="G118">
        <v>3</v>
      </c>
      <c r="H118" t="s">
        <v>71</v>
      </c>
      <c r="I118" t="s">
        <v>84</v>
      </c>
      <c r="J118">
        <v>4</v>
      </c>
      <c r="K118" s="46">
        <f t="shared" si="24"/>
        <v>9.9555396825396825E-2</v>
      </c>
      <c r="R118" s="45">
        <v>8.2133333333333336E-2</v>
      </c>
      <c r="T118" s="45">
        <v>0.09</v>
      </c>
      <c r="U118" s="45">
        <v>5.4166666666666662E-2</v>
      </c>
      <c r="Y118" s="47">
        <v>0.19857142857142859</v>
      </c>
      <c r="AL118" s="45">
        <v>7.2905555555555557E-2</v>
      </c>
      <c r="AO118" s="45"/>
    </row>
    <row r="119" spans="1:41" x14ac:dyDescent="0.25">
      <c r="A119" t="str">
        <f t="shared" si="23"/>
        <v>PP04.VE04</v>
      </c>
      <c r="B119" t="s">
        <v>83</v>
      </c>
      <c r="C119" s="62"/>
      <c r="D119" t="s">
        <v>98</v>
      </c>
      <c r="E119" t="s">
        <v>99</v>
      </c>
      <c r="F119" t="s">
        <v>103</v>
      </c>
      <c r="G119">
        <v>4</v>
      </c>
      <c r="H119" t="s">
        <v>71</v>
      </c>
      <c r="I119" t="s">
        <v>84</v>
      </c>
      <c r="J119">
        <v>4</v>
      </c>
      <c r="K119" s="46">
        <f t="shared" si="24"/>
        <v>0</v>
      </c>
      <c r="U119" s="45">
        <v>0</v>
      </c>
      <c r="AO119" s="45"/>
    </row>
    <row r="120" spans="1:41" x14ac:dyDescent="0.25">
      <c r="A120" t="str">
        <f t="shared" si="23"/>
        <v>PP04.VE05</v>
      </c>
      <c r="B120" t="s">
        <v>83</v>
      </c>
      <c r="C120" s="62"/>
      <c r="D120" t="s">
        <v>98</v>
      </c>
      <c r="E120" t="s">
        <v>99</v>
      </c>
      <c r="F120" t="s">
        <v>104</v>
      </c>
      <c r="G120">
        <v>5</v>
      </c>
      <c r="H120" t="s">
        <v>71</v>
      </c>
      <c r="I120" t="s">
        <v>84</v>
      </c>
      <c r="J120">
        <v>4</v>
      </c>
      <c r="K120" s="46">
        <f t="shared" si="24"/>
        <v>6.2812499999999993E-2</v>
      </c>
      <c r="R120" s="45">
        <v>0.1206</v>
      </c>
      <c r="T120" s="45">
        <v>0.1206</v>
      </c>
      <c r="U120" s="45">
        <v>0</v>
      </c>
      <c r="AL120" s="45">
        <v>1.0050000000000002E-2</v>
      </c>
      <c r="AO120" s="45"/>
    </row>
    <row r="121" spans="1:41" x14ac:dyDescent="0.25">
      <c r="A121" t="str">
        <f t="shared" si="23"/>
        <v>PP04.VE06</v>
      </c>
      <c r="B121" t="s">
        <v>83</v>
      </c>
      <c r="C121" s="62"/>
      <c r="D121" t="s">
        <v>98</v>
      </c>
      <c r="E121" t="s">
        <v>99</v>
      </c>
      <c r="F121" t="s">
        <v>105</v>
      </c>
      <c r="G121">
        <v>6</v>
      </c>
      <c r="H121" t="s">
        <v>71</v>
      </c>
      <c r="I121" t="s">
        <v>84</v>
      </c>
      <c r="J121">
        <v>4</v>
      </c>
      <c r="K121" s="46">
        <f t="shared" si="24"/>
        <v>0</v>
      </c>
      <c r="U121" s="45">
        <v>0</v>
      </c>
      <c r="AO121" s="45"/>
    </row>
    <row r="122" spans="1:41" x14ac:dyDescent="0.25">
      <c r="A122" t="str">
        <f t="shared" si="23"/>
        <v>PP05.VE01</v>
      </c>
      <c r="B122" t="s">
        <v>85</v>
      </c>
      <c r="C122" s="62"/>
      <c r="D122" t="s">
        <v>98</v>
      </c>
      <c r="E122" t="s">
        <v>99</v>
      </c>
      <c r="F122" t="s">
        <v>100</v>
      </c>
      <c r="G122">
        <v>1</v>
      </c>
      <c r="H122" t="s">
        <v>71</v>
      </c>
      <c r="I122" t="s">
        <v>86</v>
      </c>
      <c r="J122">
        <v>5</v>
      </c>
      <c r="K122" s="46">
        <f t="shared" si="24"/>
        <v>8.2916666666666677E-3</v>
      </c>
      <c r="R122" s="45">
        <v>0</v>
      </c>
      <c r="T122" s="45">
        <v>0</v>
      </c>
      <c r="U122" s="45">
        <v>1.0500000000000001E-2</v>
      </c>
      <c r="Y122" s="47"/>
      <c r="AL122" s="45">
        <v>2.2666666666666668E-2</v>
      </c>
      <c r="AO122" s="45"/>
    </row>
    <row r="123" spans="1:41" x14ac:dyDescent="0.25">
      <c r="A123" t="str">
        <f t="shared" si="23"/>
        <v>PP05.VE02</v>
      </c>
      <c r="B123" t="s">
        <v>85</v>
      </c>
      <c r="C123" s="62"/>
      <c r="D123" t="s">
        <v>98</v>
      </c>
      <c r="E123" t="s">
        <v>99</v>
      </c>
      <c r="F123" t="s">
        <v>101</v>
      </c>
      <c r="G123">
        <v>2</v>
      </c>
      <c r="H123" t="s">
        <v>71</v>
      </c>
      <c r="I123" t="s">
        <v>86</v>
      </c>
      <c r="J123">
        <v>5</v>
      </c>
      <c r="K123" s="46">
        <f t="shared" si="24"/>
        <v>0.04</v>
      </c>
      <c r="U123" s="45">
        <v>0.04</v>
      </c>
      <c r="AO123" s="45"/>
    </row>
    <row r="124" spans="1:41" x14ac:dyDescent="0.25">
      <c r="A124" t="str">
        <f t="shared" si="23"/>
        <v>PP05.VE03</v>
      </c>
      <c r="B124" t="s">
        <v>85</v>
      </c>
      <c r="C124" s="62"/>
      <c r="D124" t="s">
        <v>98</v>
      </c>
      <c r="E124" t="s">
        <v>99</v>
      </c>
      <c r="F124" t="s">
        <v>102</v>
      </c>
      <c r="G124">
        <v>3</v>
      </c>
      <c r="H124" t="s">
        <v>71</v>
      </c>
      <c r="I124" t="s">
        <v>86</v>
      </c>
      <c r="J124">
        <v>5</v>
      </c>
      <c r="K124" s="46">
        <f t="shared" si="24"/>
        <v>8.9422222222222229E-3</v>
      </c>
      <c r="R124" s="45">
        <v>2.7733333333333329E-3</v>
      </c>
      <c r="T124" s="45">
        <v>2.7733333333333329E-3</v>
      </c>
      <c r="U124" s="45">
        <v>1.2166666666666666E-2</v>
      </c>
      <c r="Y124" s="47"/>
      <c r="AL124" s="45">
        <v>1.8055555555555557E-2</v>
      </c>
      <c r="AO124" s="45"/>
    </row>
    <row r="125" spans="1:41" x14ac:dyDescent="0.25">
      <c r="A125" t="str">
        <f t="shared" si="23"/>
        <v>PP05.VE04</v>
      </c>
      <c r="B125" t="s">
        <v>85</v>
      </c>
      <c r="C125" s="62"/>
      <c r="D125" t="s">
        <v>98</v>
      </c>
      <c r="E125" t="s">
        <v>99</v>
      </c>
      <c r="F125" t="s">
        <v>103</v>
      </c>
      <c r="G125">
        <v>4</v>
      </c>
      <c r="H125" t="s">
        <v>71</v>
      </c>
      <c r="I125" t="s">
        <v>86</v>
      </c>
      <c r="J125">
        <v>5</v>
      </c>
      <c r="K125" s="46">
        <f t="shared" si="24"/>
        <v>0</v>
      </c>
      <c r="U125" s="45">
        <v>0</v>
      </c>
      <c r="AO125" s="45"/>
    </row>
    <row r="126" spans="1:41" x14ac:dyDescent="0.25">
      <c r="A126" t="str">
        <f t="shared" si="23"/>
        <v>PP05.VE05</v>
      </c>
      <c r="B126" t="s">
        <v>85</v>
      </c>
      <c r="C126" s="62"/>
      <c r="D126" t="s">
        <v>98</v>
      </c>
      <c r="E126" t="s">
        <v>99</v>
      </c>
      <c r="F126" t="s">
        <v>104</v>
      </c>
      <c r="G126">
        <v>5</v>
      </c>
      <c r="H126" t="s">
        <v>71</v>
      </c>
      <c r="I126" t="s">
        <v>86</v>
      </c>
      <c r="J126">
        <v>5</v>
      </c>
      <c r="K126" s="46">
        <f t="shared" si="24"/>
        <v>0</v>
      </c>
      <c r="R126" s="45">
        <v>0</v>
      </c>
      <c r="T126" s="45">
        <v>0</v>
      </c>
      <c r="U126" s="45">
        <v>0</v>
      </c>
      <c r="AL126" s="45">
        <v>0</v>
      </c>
      <c r="AO126" s="45"/>
    </row>
    <row r="127" spans="1:41" x14ac:dyDescent="0.25">
      <c r="A127" t="str">
        <f t="shared" si="23"/>
        <v>PP05.VE06</v>
      </c>
      <c r="B127" t="s">
        <v>85</v>
      </c>
      <c r="C127" s="62"/>
      <c r="D127" t="s">
        <v>98</v>
      </c>
      <c r="E127" t="s">
        <v>99</v>
      </c>
      <c r="F127" t="s">
        <v>105</v>
      </c>
      <c r="G127">
        <v>6</v>
      </c>
      <c r="H127" t="s">
        <v>71</v>
      </c>
      <c r="I127" t="s">
        <v>86</v>
      </c>
      <c r="J127">
        <v>5</v>
      </c>
      <c r="K127" s="46">
        <f t="shared" si="24"/>
        <v>0</v>
      </c>
      <c r="U127" s="45">
        <v>0</v>
      </c>
      <c r="AO127" s="45"/>
    </row>
    <row r="128" spans="1:41" x14ac:dyDescent="0.25">
      <c r="A128" t="str">
        <f t="shared" ref="A128" si="32">_xlfn.CONCAT(H128,IF(J128&lt;10,"0",""),J128,".",E128,IF(ISBLANK(G128),"",_xlfn.CONCAT(IF(G128&lt;10,"0",""),G128)))</f>
        <v>PP01.PO01</v>
      </c>
      <c r="B128" t="s">
        <v>66</v>
      </c>
      <c r="C128" s="62"/>
      <c r="D128" t="s">
        <v>106</v>
      </c>
      <c r="E128" t="s">
        <v>107</v>
      </c>
      <c r="F128" t="s">
        <v>106</v>
      </c>
      <c r="G128">
        <v>1</v>
      </c>
      <c r="H128" t="s">
        <v>71</v>
      </c>
      <c r="I128" t="s">
        <v>72</v>
      </c>
      <c r="J128">
        <v>1</v>
      </c>
      <c r="K128" s="45">
        <f>IF(AND(ISBLANK(K130),ISBLANK(K132),ISBLANK(K134),ISBLANK(K136)),"",SUM(IF(ISBLANK(K130),$K130,K130),IF(ISBLANK(K132),$K132,K132),IF(ISBLANK(K134),$K134,K134),IF(ISBLANK(K136),$K136,K136)))</f>
        <v>0.12066666666666666</v>
      </c>
      <c r="L128" s="45">
        <f>IF(AND(ISBLANK(L130),ISBLANK(L132),ISBLANK(L134),ISBLANK(L136)),"",SUM(IF(ISBLANK(L130),$K130,L130),IF(ISBLANK(L132),$K132,L132),IF(ISBLANK(L134),$K134,L134),IF(ISBLANK(L136),$K136,L136)))</f>
        <v>0.15333333333333335</v>
      </c>
      <c r="M128" s="45" t="str">
        <f t="shared" ref="M128:AN128" si="33">IF(AND(ISBLANK(M130),ISBLANK(M132),ISBLANK(M134),ISBLANK(M136)),"",SUM(IF(ISBLANK(M130),$K130,M130),IF(ISBLANK(M132),$K132,M132),IF(ISBLANK(M134),$K134,M134),IF(ISBLANK(M136),$K136,M136)))</f>
        <v/>
      </c>
      <c r="N128" s="45" t="str">
        <f t="shared" si="33"/>
        <v/>
      </c>
      <c r="O128" s="45" t="str">
        <f t="shared" si="33"/>
        <v/>
      </c>
      <c r="P128" s="45" t="str">
        <f t="shared" si="33"/>
        <v/>
      </c>
      <c r="Q128" s="45" t="str">
        <f t="shared" si="33"/>
        <v/>
      </c>
      <c r="R128" s="45" t="str">
        <f t="shared" si="33"/>
        <v/>
      </c>
      <c r="S128" s="45" t="str">
        <f t="shared" si="33"/>
        <v/>
      </c>
      <c r="T128" s="45">
        <f t="shared" si="33"/>
        <v>8.3333333333333329E-2</v>
      </c>
      <c r="U128" s="45">
        <f t="shared" si="33"/>
        <v>0.14000000000000001</v>
      </c>
      <c r="V128" s="45">
        <f t="shared" si="33"/>
        <v>0.10333333333333333</v>
      </c>
      <c r="W128" s="45" t="str">
        <f t="shared" si="33"/>
        <v/>
      </c>
      <c r="X128" s="45" t="str">
        <f t="shared" si="33"/>
        <v/>
      </c>
      <c r="Y128" s="45">
        <f t="shared" si="33"/>
        <v>0.23400000000000004</v>
      </c>
      <c r="Z128" s="45" t="str">
        <f t="shared" si="33"/>
        <v/>
      </c>
      <c r="AA128" s="45" t="str">
        <f t="shared" si="33"/>
        <v/>
      </c>
      <c r="AB128" s="45" t="str">
        <f t="shared" si="33"/>
        <v/>
      </c>
      <c r="AC128" s="45" t="str">
        <f t="shared" si="33"/>
        <v/>
      </c>
      <c r="AD128" s="45" t="str">
        <f t="shared" si="33"/>
        <v/>
      </c>
      <c r="AE128" s="45" t="str">
        <f t="shared" si="33"/>
        <v/>
      </c>
      <c r="AF128" s="45" t="str">
        <f t="shared" si="33"/>
        <v/>
      </c>
      <c r="AG128" s="45" t="str">
        <f t="shared" si="33"/>
        <v/>
      </c>
      <c r="AH128" s="45" t="str">
        <f t="shared" si="33"/>
        <v/>
      </c>
      <c r="AI128" s="45" t="str">
        <f t="shared" si="33"/>
        <v/>
      </c>
      <c r="AJ128" s="45" t="str">
        <f t="shared" si="33"/>
        <v/>
      </c>
      <c r="AK128" s="45" t="str">
        <f t="shared" si="33"/>
        <v/>
      </c>
      <c r="AL128" s="45">
        <f t="shared" si="33"/>
        <v>0.01</v>
      </c>
      <c r="AM128" s="45" t="str">
        <f t="shared" si="33"/>
        <v/>
      </c>
      <c r="AN128" s="45" t="str">
        <f t="shared" si="33"/>
        <v/>
      </c>
      <c r="AO128" s="45"/>
    </row>
    <row r="129" spans="1:41" x14ac:dyDescent="0.25">
      <c r="A129" t="str">
        <f t="shared" si="23"/>
        <v>PP01.PO02</v>
      </c>
      <c r="B129" t="s">
        <v>66</v>
      </c>
      <c r="C129" s="62"/>
      <c r="D129" t="s">
        <v>106</v>
      </c>
      <c r="E129" t="s">
        <v>107</v>
      </c>
      <c r="F129" t="s">
        <v>910</v>
      </c>
      <c r="G129">
        <v>2</v>
      </c>
      <c r="H129" t="s">
        <v>71</v>
      </c>
      <c r="I129" t="s">
        <v>72</v>
      </c>
      <c r="J129">
        <v>1</v>
      </c>
      <c r="K129" s="45">
        <f>IF(AND(ISBLANK(K131),ISBLANK(K133),ISBLANK(K135),ISBLANK(K137)),"",SUM(IF(ISBLANK(K131),$K131,K131),IF(ISBLANK(K133),$K133,K133),IF(ISBLANK(K135),$K135,K135),IF(ISBLANK(K137),$K137,K137)))</f>
        <v>0.12066666666666666</v>
      </c>
      <c r="L129" s="45">
        <f>IF(AND(ISBLANK(L131),ISBLANK(L133),ISBLANK(L135),ISBLANK(L137)),"",SUM(IF(ISBLANK(L131),$K131,L131),IF(ISBLANK(L133),$K133,L133),IF(ISBLANK(L135),$K135,L135),IF(ISBLANK(L137),$K137,L137)))</f>
        <v>0.15333333333333335</v>
      </c>
      <c r="M129" s="45" t="str">
        <f t="shared" ref="M129:AN129" si="34">IF(AND(ISBLANK(M131),ISBLANK(M133),ISBLANK(M135),ISBLANK(M137)),"",SUM(IF(ISBLANK(M131),$K131,M131),IF(ISBLANK(M133),$K133,M133),IF(ISBLANK(M135),$K135,M135),IF(ISBLANK(M137),$K137,M137)))</f>
        <v/>
      </c>
      <c r="N129" s="45" t="str">
        <f t="shared" si="34"/>
        <v/>
      </c>
      <c r="O129" s="45" t="str">
        <f t="shared" si="34"/>
        <v/>
      </c>
      <c r="P129" s="45" t="str">
        <f t="shared" si="34"/>
        <v/>
      </c>
      <c r="Q129" s="45" t="str">
        <f t="shared" si="34"/>
        <v/>
      </c>
      <c r="R129" s="45" t="str">
        <f t="shared" si="34"/>
        <v/>
      </c>
      <c r="S129" s="45" t="str">
        <f t="shared" si="34"/>
        <v/>
      </c>
      <c r="T129" s="45">
        <f t="shared" si="34"/>
        <v>8.3333333333333329E-2</v>
      </c>
      <c r="U129" s="45">
        <f t="shared" si="34"/>
        <v>0.14000000000000001</v>
      </c>
      <c r="V129" s="45">
        <f t="shared" si="34"/>
        <v>0.10333333333333333</v>
      </c>
      <c r="W129" s="45" t="str">
        <f t="shared" si="34"/>
        <v/>
      </c>
      <c r="X129" s="45" t="str">
        <f t="shared" si="34"/>
        <v/>
      </c>
      <c r="Y129" s="45">
        <f t="shared" si="34"/>
        <v>0.23400000000000004</v>
      </c>
      <c r="Z129" s="45" t="str">
        <f t="shared" si="34"/>
        <v/>
      </c>
      <c r="AA129" s="45" t="str">
        <f t="shared" si="34"/>
        <v/>
      </c>
      <c r="AB129" s="45" t="str">
        <f t="shared" si="34"/>
        <v/>
      </c>
      <c r="AC129" s="45" t="str">
        <f t="shared" si="34"/>
        <v/>
      </c>
      <c r="AD129" s="45" t="str">
        <f t="shared" si="34"/>
        <v/>
      </c>
      <c r="AE129" s="45" t="str">
        <f t="shared" si="34"/>
        <v/>
      </c>
      <c r="AF129" s="45" t="str">
        <f t="shared" si="34"/>
        <v/>
      </c>
      <c r="AG129" s="45" t="str">
        <f t="shared" si="34"/>
        <v/>
      </c>
      <c r="AH129" s="45" t="str">
        <f t="shared" si="34"/>
        <v/>
      </c>
      <c r="AI129" s="45" t="str">
        <f t="shared" si="34"/>
        <v/>
      </c>
      <c r="AJ129" s="45" t="str">
        <f t="shared" si="34"/>
        <v/>
      </c>
      <c r="AK129" s="45" t="str">
        <f t="shared" si="34"/>
        <v/>
      </c>
      <c r="AL129" s="45">
        <f t="shared" si="34"/>
        <v>0.01</v>
      </c>
      <c r="AM129" s="45" t="str">
        <f t="shared" si="34"/>
        <v/>
      </c>
      <c r="AN129" s="45" t="str">
        <f t="shared" si="34"/>
        <v/>
      </c>
      <c r="AO129" s="45"/>
    </row>
    <row r="130" spans="1:41" x14ac:dyDescent="0.25">
      <c r="A130" t="str">
        <f t="shared" ref="A130" si="35">_xlfn.CONCAT(H130,IF(J130&lt;10,"0",""),J130,".",E130,IF(ISBLANK(G130),"",_xlfn.CONCAT(IF(G130&lt;10,"0",""),G130)))</f>
        <v>PP02.PO01</v>
      </c>
      <c r="B130" t="s">
        <v>79</v>
      </c>
      <c r="C130" s="62"/>
      <c r="D130" t="s">
        <v>106</v>
      </c>
      <c r="E130" t="s">
        <v>107</v>
      </c>
      <c r="F130" t="s">
        <v>106</v>
      </c>
      <c r="G130">
        <v>1</v>
      </c>
      <c r="H130" t="s">
        <v>71</v>
      </c>
      <c r="I130" t="s">
        <v>80</v>
      </c>
      <c r="J130">
        <v>2</v>
      </c>
      <c r="K130" s="46">
        <f t="shared" ref="K130" si="36">IFERROR(AVERAGE(L130:AL130),"")</f>
        <v>3.3333333333333333E-2</v>
      </c>
      <c r="U130" s="45">
        <v>0</v>
      </c>
      <c r="Y130" s="47">
        <v>0.09</v>
      </c>
      <c r="AL130" s="47">
        <v>0.01</v>
      </c>
    </row>
    <row r="131" spans="1:41" x14ac:dyDescent="0.25">
      <c r="A131" t="str">
        <f t="shared" si="23"/>
        <v>PP02.PO02</v>
      </c>
      <c r="B131" t="s">
        <v>79</v>
      </c>
      <c r="C131" s="62"/>
      <c r="D131" t="s">
        <v>106</v>
      </c>
      <c r="E131" t="s">
        <v>107</v>
      </c>
      <c r="F131" t="s">
        <v>910</v>
      </c>
      <c r="G131">
        <v>2</v>
      </c>
      <c r="H131" t="s">
        <v>71</v>
      </c>
      <c r="I131" t="s">
        <v>80</v>
      </c>
      <c r="J131">
        <v>2</v>
      </c>
      <c r="K131" s="46">
        <f t="shared" si="24"/>
        <v>3.3333333333333333E-2</v>
      </c>
      <c r="U131" s="45">
        <v>0</v>
      </c>
      <c r="Y131" s="47">
        <v>0.09</v>
      </c>
      <c r="AL131" s="47">
        <v>0.01</v>
      </c>
    </row>
    <row r="132" spans="1:41" x14ac:dyDescent="0.25">
      <c r="A132" t="str">
        <f t="shared" ref="A132" si="37">_xlfn.CONCAT(H132,IF(J132&lt;10,"0",""),J132,".",E132,IF(ISBLANK(G132),"",_xlfn.CONCAT(IF(G132&lt;10,"0",""),G132)))</f>
        <v>PP03.PO01</v>
      </c>
      <c r="B132" t="s">
        <v>81</v>
      </c>
      <c r="C132" s="62"/>
      <c r="D132" t="s">
        <v>106</v>
      </c>
      <c r="E132" t="s">
        <v>107</v>
      </c>
      <c r="F132" t="s">
        <v>106</v>
      </c>
      <c r="G132">
        <v>1</v>
      </c>
      <c r="H132" t="s">
        <v>71</v>
      </c>
      <c r="I132" t="s">
        <v>82</v>
      </c>
      <c r="J132">
        <v>3</v>
      </c>
      <c r="K132" s="46">
        <f t="shared" ref="K132" si="38">IFERROR(AVERAGE(L132:AL132),"")</f>
        <v>2.6000000000000006E-2</v>
      </c>
      <c r="U132" s="45">
        <v>2.8000000000000004E-2</v>
      </c>
      <c r="Y132" s="47">
        <v>0.05</v>
      </c>
      <c r="AL132" s="4">
        <v>0</v>
      </c>
    </row>
    <row r="133" spans="1:41" x14ac:dyDescent="0.25">
      <c r="A133" t="str">
        <f t="shared" si="23"/>
        <v>PP03.PO02</v>
      </c>
      <c r="B133" t="s">
        <v>81</v>
      </c>
      <c r="C133" s="62"/>
      <c r="D133" t="s">
        <v>106</v>
      </c>
      <c r="E133" t="s">
        <v>107</v>
      </c>
      <c r="F133" t="s">
        <v>910</v>
      </c>
      <c r="G133">
        <v>2</v>
      </c>
      <c r="H133" t="s">
        <v>71</v>
      </c>
      <c r="I133" t="s">
        <v>82</v>
      </c>
      <c r="J133">
        <v>3</v>
      </c>
      <c r="K133" s="46">
        <f t="shared" si="24"/>
        <v>2.6000000000000006E-2</v>
      </c>
      <c r="U133" s="45">
        <v>2.8000000000000004E-2</v>
      </c>
      <c r="Y133" s="47">
        <v>0.05</v>
      </c>
      <c r="AL133" s="4">
        <v>0</v>
      </c>
    </row>
    <row r="134" spans="1:41" x14ac:dyDescent="0.25">
      <c r="A134" t="str">
        <f t="shared" ref="A134" si="39">_xlfn.CONCAT(H134,IF(J134&lt;10,"0",""),J134,".",E134,IF(ISBLANK(G134),"",_xlfn.CONCAT(IF(G134&lt;10,"0",""),G134)))</f>
        <v>PP04.PO01</v>
      </c>
      <c r="B134" t="s">
        <v>83</v>
      </c>
      <c r="C134" s="62"/>
      <c r="D134" t="s">
        <v>106</v>
      </c>
      <c r="E134" t="s">
        <v>107</v>
      </c>
      <c r="F134" t="s">
        <v>106</v>
      </c>
      <c r="G134">
        <v>1</v>
      </c>
      <c r="H134" t="s">
        <v>71</v>
      </c>
      <c r="I134" t="s">
        <v>84</v>
      </c>
      <c r="J134">
        <v>4</v>
      </c>
      <c r="K134" s="46">
        <f t="shared" ref="K134" si="40">IFERROR(AVERAGE(L134:AL134),"")</f>
        <v>4.7333333333333331E-2</v>
      </c>
      <c r="L134" s="4">
        <v>0.08</v>
      </c>
      <c r="T134" s="47">
        <v>0.01</v>
      </c>
      <c r="U134" s="45">
        <v>8.4000000000000005E-2</v>
      </c>
      <c r="V134" s="4">
        <v>0.03</v>
      </c>
      <c r="Y134" s="47">
        <v>0.08</v>
      </c>
      <c r="AL134" s="4">
        <v>0</v>
      </c>
    </row>
    <row r="135" spans="1:41" x14ac:dyDescent="0.25">
      <c r="A135" t="str">
        <f t="shared" si="23"/>
        <v>PP04.PO02</v>
      </c>
      <c r="B135" t="s">
        <v>83</v>
      </c>
      <c r="C135" s="62"/>
      <c r="D135" t="s">
        <v>106</v>
      </c>
      <c r="E135" t="s">
        <v>107</v>
      </c>
      <c r="F135" t="s">
        <v>910</v>
      </c>
      <c r="G135">
        <v>2</v>
      </c>
      <c r="H135" t="s">
        <v>71</v>
      </c>
      <c r="I135" t="s">
        <v>84</v>
      </c>
      <c r="J135">
        <v>4</v>
      </c>
      <c r="K135" s="46">
        <f t="shared" si="24"/>
        <v>4.7333333333333331E-2</v>
      </c>
      <c r="L135" s="4">
        <v>0.08</v>
      </c>
      <c r="T135" s="47">
        <v>0.01</v>
      </c>
      <c r="U135" s="45">
        <v>8.4000000000000005E-2</v>
      </c>
      <c r="V135" s="4">
        <v>0.03</v>
      </c>
      <c r="Y135" s="47">
        <v>0.08</v>
      </c>
      <c r="AL135" s="4">
        <v>0</v>
      </c>
    </row>
    <row r="136" spans="1:41" x14ac:dyDescent="0.25">
      <c r="A136" t="str">
        <f t="shared" ref="A136" si="41">_xlfn.CONCAT(H136,IF(J136&lt;10,"0",""),J136,".",E136,IF(ISBLANK(G136),"",_xlfn.CONCAT(IF(G136&lt;10,"0",""),G136)))</f>
        <v>PP05.PO01</v>
      </c>
      <c r="B136" t="s">
        <v>85</v>
      </c>
      <c r="C136" s="62"/>
      <c r="D136" t="s">
        <v>106</v>
      </c>
      <c r="E136" t="s">
        <v>107</v>
      </c>
      <c r="F136" t="s">
        <v>106</v>
      </c>
      <c r="G136">
        <v>1</v>
      </c>
      <c r="H136" t="s">
        <v>71</v>
      </c>
      <c r="I136" t="s">
        <v>86</v>
      </c>
      <c r="J136">
        <v>5</v>
      </c>
      <c r="K136" s="46">
        <f t="shared" ref="K136" si="42">IFERROR(AVERAGE(L136:AL136),"")</f>
        <v>1.4000000000000002E-2</v>
      </c>
      <c r="U136" s="45">
        <v>2.8000000000000004E-2</v>
      </c>
      <c r="Y136" s="47"/>
      <c r="AL136" s="4">
        <v>0</v>
      </c>
    </row>
    <row r="137" spans="1:41" x14ac:dyDescent="0.25">
      <c r="A137" t="str">
        <f t="shared" ref="A137:A203" si="43">_xlfn.CONCAT(H137,IF(J137&lt;10,"0",""),J137,".",E137,IF(ISBLANK(G137),"",_xlfn.CONCAT(IF(G137&lt;10,"0",""),G137)))</f>
        <v>PP05.PO02</v>
      </c>
      <c r="B137" t="s">
        <v>85</v>
      </c>
      <c r="C137" s="62"/>
      <c r="D137" t="s">
        <v>106</v>
      </c>
      <c r="E137" t="s">
        <v>107</v>
      </c>
      <c r="F137" t="s">
        <v>910</v>
      </c>
      <c r="G137">
        <v>2</v>
      </c>
      <c r="H137" t="s">
        <v>71</v>
      </c>
      <c r="I137" t="s">
        <v>86</v>
      </c>
      <c r="J137">
        <v>5</v>
      </c>
      <c r="K137" s="46">
        <f t="shared" ref="K137:K203" si="44">IFERROR(AVERAGE(L137:AL137),"")</f>
        <v>1.4000000000000002E-2</v>
      </c>
      <c r="U137" s="45">
        <v>2.8000000000000004E-2</v>
      </c>
      <c r="Y137" s="47"/>
      <c r="AL137" s="4">
        <v>0</v>
      </c>
    </row>
    <row r="138" spans="1:41" x14ac:dyDescent="0.25">
      <c r="A138" t="str">
        <f t="shared" si="43"/>
        <v>PP01.SU</v>
      </c>
      <c r="B138" t="s">
        <v>66</v>
      </c>
      <c r="C138" s="62"/>
      <c r="D138" t="s">
        <v>108</v>
      </c>
      <c r="E138" t="s">
        <v>109</v>
      </c>
      <c r="H138" t="s">
        <v>71</v>
      </c>
      <c r="I138" t="s">
        <v>72</v>
      </c>
      <c r="J138">
        <v>1</v>
      </c>
      <c r="K138" s="45">
        <f>IF(AND(ISBLANK(K139),ISBLANK(K140),ISBLANK(K141),ISBLANK(K142)),"",SUM(IF(ISBLANK(K139),$K139,K139),IF(ISBLANK(K140),$K140,K140),IF(ISBLANK(K141),$K141,K141),IF(ISBLANK(K142),$K142,K142)))</f>
        <v>0.03</v>
      </c>
      <c r="L138" s="45" t="str">
        <f>IF(AND(ISBLANK(L139),ISBLANK(L140),ISBLANK(L141),ISBLANK(L142)),"",SUM(IF(ISBLANK(L139),$K139,L139),IF(ISBLANK(L140),$K140,L140),IF(ISBLANK(L141),$K141,L141),IF(ISBLANK(L142),$K142,L142)))</f>
        <v/>
      </c>
      <c r="M138" s="45" t="str">
        <f t="shared" ref="M138:AN138" si="45">IF(AND(ISBLANK(M139),ISBLANK(M140),ISBLANK(M141),ISBLANK(M142)),"",SUM(IF(ISBLANK(M139),$K139,M139),IF(ISBLANK(M140),$K140,M140),IF(ISBLANK(M141),$K141,M141),IF(ISBLANK(M142),$K142,M142)))</f>
        <v/>
      </c>
      <c r="N138" s="45" t="str">
        <f t="shared" si="45"/>
        <v/>
      </c>
      <c r="O138" s="45" t="str">
        <f t="shared" si="45"/>
        <v/>
      </c>
      <c r="P138" s="45" t="str">
        <f t="shared" si="45"/>
        <v/>
      </c>
      <c r="Q138" s="45" t="str">
        <f t="shared" si="45"/>
        <v/>
      </c>
      <c r="R138" s="45" t="str">
        <f t="shared" si="45"/>
        <v/>
      </c>
      <c r="S138" s="45" t="str">
        <f t="shared" si="45"/>
        <v/>
      </c>
      <c r="T138" s="45" t="str">
        <f t="shared" si="45"/>
        <v/>
      </c>
      <c r="U138" s="45">
        <f t="shared" si="45"/>
        <v>0.03</v>
      </c>
      <c r="V138" s="45" t="str">
        <f t="shared" si="45"/>
        <v/>
      </c>
      <c r="W138" s="45" t="str">
        <f t="shared" si="45"/>
        <v/>
      </c>
      <c r="X138" s="45" t="str">
        <f t="shared" si="45"/>
        <v/>
      </c>
      <c r="Y138" s="45" t="str">
        <f t="shared" si="45"/>
        <v/>
      </c>
      <c r="Z138" s="45" t="str">
        <f t="shared" si="45"/>
        <v/>
      </c>
      <c r="AA138" s="45" t="str">
        <f t="shared" si="45"/>
        <v/>
      </c>
      <c r="AB138" s="45" t="str">
        <f t="shared" si="45"/>
        <v/>
      </c>
      <c r="AC138" s="45" t="str">
        <f t="shared" si="45"/>
        <v/>
      </c>
      <c r="AD138" s="45" t="str">
        <f t="shared" si="45"/>
        <v/>
      </c>
      <c r="AE138" s="45" t="str">
        <f t="shared" si="45"/>
        <v/>
      </c>
      <c r="AF138" s="45" t="str">
        <f t="shared" si="45"/>
        <v/>
      </c>
      <c r="AG138" s="45" t="str">
        <f t="shared" si="45"/>
        <v/>
      </c>
      <c r="AH138" s="45" t="str">
        <f t="shared" si="45"/>
        <v/>
      </c>
      <c r="AI138" s="45" t="str">
        <f t="shared" si="45"/>
        <v/>
      </c>
      <c r="AJ138" s="45" t="str">
        <f t="shared" si="45"/>
        <v/>
      </c>
      <c r="AK138" s="45" t="str">
        <f t="shared" si="45"/>
        <v/>
      </c>
      <c r="AL138" s="45" t="str">
        <f t="shared" si="45"/>
        <v/>
      </c>
      <c r="AM138" s="45" t="str">
        <f t="shared" si="45"/>
        <v/>
      </c>
      <c r="AN138" s="45" t="str">
        <f t="shared" si="45"/>
        <v/>
      </c>
    </row>
    <row r="139" spans="1:41" x14ac:dyDescent="0.25">
      <c r="A139" t="str">
        <f t="shared" si="43"/>
        <v>PP02.SU</v>
      </c>
      <c r="B139" t="s">
        <v>79</v>
      </c>
      <c r="C139" s="62"/>
      <c r="D139" t="s">
        <v>108</v>
      </c>
      <c r="E139" t="s">
        <v>109</v>
      </c>
      <c r="H139" t="s">
        <v>71</v>
      </c>
      <c r="I139" t="s">
        <v>80</v>
      </c>
      <c r="J139">
        <v>2</v>
      </c>
      <c r="K139" s="46">
        <f t="shared" si="44"/>
        <v>0</v>
      </c>
      <c r="U139" s="45">
        <v>0</v>
      </c>
    </row>
    <row r="140" spans="1:41" x14ac:dyDescent="0.25">
      <c r="A140" t="str">
        <f t="shared" si="43"/>
        <v>PP03.SU</v>
      </c>
      <c r="B140" t="s">
        <v>81</v>
      </c>
      <c r="C140" s="62"/>
      <c r="D140" t="s">
        <v>108</v>
      </c>
      <c r="E140" t="s">
        <v>109</v>
      </c>
      <c r="H140" t="s">
        <v>71</v>
      </c>
      <c r="I140" t="s">
        <v>82</v>
      </c>
      <c r="J140">
        <v>3</v>
      </c>
      <c r="K140" s="46">
        <f t="shared" si="44"/>
        <v>1.4999999999999999E-2</v>
      </c>
      <c r="U140" s="45">
        <v>1.4999999999999999E-2</v>
      </c>
    </row>
    <row r="141" spans="1:41" x14ac:dyDescent="0.25">
      <c r="A141" t="str">
        <f t="shared" si="43"/>
        <v>PP04.SU</v>
      </c>
      <c r="B141" t="s">
        <v>83</v>
      </c>
      <c r="C141" s="62"/>
      <c r="D141" t="s">
        <v>108</v>
      </c>
      <c r="E141" t="s">
        <v>109</v>
      </c>
      <c r="H141" t="s">
        <v>71</v>
      </c>
      <c r="I141" t="s">
        <v>84</v>
      </c>
      <c r="J141">
        <v>4</v>
      </c>
      <c r="K141" s="46">
        <f t="shared" si="44"/>
        <v>1.4999999999999999E-2</v>
      </c>
      <c r="U141" s="45">
        <v>1.4999999999999999E-2</v>
      </c>
    </row>
    <row r="142" spans="1:41" x14ac:dyDescent="0.25">
      <c r="A142" t="str">
        <f t="shared" si="43"/>
        <v>PP05.SU</v>
      </c>
      <c r="B142" t="s">
        <v>85</v>
      </c>
      <c r="C142" s="62"/>
      <c r="D142" t="s">
        <v>108</v>
      </c>
      <c r="E142" t="s">
        <v>109</v>
      </c>
      <c r="H142" t="s">
        <v>71</v>
      </c>
      <c r="I142" t="s">
        <v>86</v>
      </c>
      <c r="J142">
        <v>5</v>
      </c>
      <c r="K142" s="46">
        <f t="shared" si="44"/>
        <v>0</v>
      </c>
      <c r="U142" s="45">
        <v>0</v>
      </c>
    </row>
    <row r="143" spans="1:41" x14ac:dyDescent="0.25">
      <c r="A143" t="str">
        <f t="shared" si="43"/>
        <v>PP01.OC01</v>
      </c>
      <c r="B143" t="s">
        <v>66</v>
      </c>
      <c r="C143" s="62"/>
      <c r="D143" t="s">
        <v>110</v>
      </c>
      <c r="E143" t="s">
        <v>111</v>
      </c>
      <c r="F143" t="s">
        <v>114</v>
      </c>
      <c r="G143">
        <v>1</v>
      </c>
      <c r="H143" t="s">
        <v>71</v>
      </c>
      <c r="I143" t="s">
        <v>72</v>
      </c>
      <c r="J143">
        <v>1</v>
      </c>
      <c r="K143" s="45">
        <f>IF(AND(ISBLANK(K148),ISBLANK(K153),ISBLANK(K158),ISBLANK(K163)),"",SUM(IF(ISBLANK(K14),$K148,K148),IF(ISBLANK(K153),$K153,K153),IF(ISBLANK(K158),$K158,K158),IF(ISBLANK(K163),$K163,K163)))</f>
        <v>0.05</v>
      </c>
      <c r="L143" s="45" t="str">
        <f>IF(AND(ISBLANK(L148),ISBLANK(L153),ISBLANK(L158),ISBLANK(L163)),"",SUM(IF(ISBLANK(L14),$K148,L148),IF(ISBLANK(L153),$K153,L153),IF(ISBLANK(L158),$K158,L158),IF(ISBLANK(L163),$K163,L163)))</f>
        <v/>
      </c>
      <c r="M143" s="45" t="str">
        <f t="shared" ref="M143:AN143" si="46">IF(AND(ISBLANK(M148),ISBLANK(M153),ISBLANK(M158),ISBLANK(M163)),"",SUM(IF(ISBLANK(M14),$K148,M148),IF(ISBLANK(M153),$K153,M153),IF(ISBLANK(M158),$K158,M158),IF(ISBLANK(M163),$K163,M163)))</f>
        <v/>
      </c>
      <c r="N143" s="45" t="str">
        <f t="shared" si="46"/>
        <v/>
      </c>
      <c r="O143" s="45" t="str">
        <f t="shared" si="46"/>
        <v/>
      </c>
      <c r="P143" s="45" t="str">
        <f t="shared" si="46"/>
        <v/>
      </c>
      <c r="Q143" s="45" t="str">
        <f t="shared" si="46"/>
        <v/>
      </c>
      <c r="R143" s="45" t="str">
        <f t="shared" si="46"/>
        <v/>
      </c>
      <c r="S143" s="45" t="str">
        <f t="shared" si="46"/>
        <v/>
      </c>
      <c r="T143" s="45" t="str">
        <f t="shared" si="46"/>
        <v/>
      </c>
      <c r="U143" s="45">
        <f t="shared" si="46"/>
        <v>0.05</v>
      </c>
      <c r="V143" s="45" t="str">
        <f t="shared" si="46"/>
        <v/>
      </c>
      <c r="W143" s="45" t="str">
        <f t="shared" si="46"/>
        <v/>
      </c>
      <c r="X143" s="45" t="str">
        <f t="shared" si="46"/>
        <v/>
      </c>
      <c r="Y143" s="45" t="str">
        <f t="shared" si="46"/>
        <v/>
      </c>
      <c r="Z143" s="45" t="str">
        <f t="shared" si="46"/>
        <v/>
      </c>
      <c r="AA143" s="45" t="str">
        <f t="shared" si="46"/>
        <v/>
      </c>
      <c r="AB143" s="45" t="str">
        <f t="shared" si="46"/>
        <v/>
      </c>
      <c r="AC143" s="45" t="str">
        <f t="shared" si="46"/>
        <v/>
      </c>
      <c r="AD143" s="45" t="str">
        <f t="shared" si="46"/>
        <v/>
      </c>
      <c r="AE143" s="45" t="str">
        <f t="shared" si="46"/>
        <v/>
      </c>
      <c r="AF143" s="45" t="str">
        <f t="shared" si="46"/>
        <v/>
      </c>
      <c r="AG143" s="45" t="str">
        <f t="shared" si="46"/>
        <v/>
      </c>
      <c r="AH143" s="45" t="str">
        <f t="shared" si="46"/>
        <v/>
      </c>
      <c r="AI143" s="45" t="str">
        <f t="shared" si="46"/>
        <v/>
      </c>
      <c r="AJ143" s="45" t="str">
        <f t="shared" si="46"/>
        <v/>
      </c>
      <c r="AK143" s="45" t="str">
        <f t="shared" si="46"/>
        <v/>
      </c>
      <c r="AL143" s="45" t="str">
        <f t="shared" si="46"/>
        <v/>
      </c>
      <c r="AM143" s="45" t="str">
        <f t="shared" si="46"/>
        <v/>
      </c>
      <c r="AN143" s="45" t="str">
        <f t="shared" si="46"/>
        <v/>
      </c>
    </row>
    <row r="144" spans="1:41" x14ac:dyDescent="0.25">
      <c r="A144" t="str">
        <f t="shared" ref="A144:A146" si="47">_xlfn.CONCAT(H144,IF(J144&lt;10,"0",""),J144,".",E144,IF(ISBLANK(G144),"",_xlfn.CONCAT(IF(G144&lt;10,"0",""),G144)))</f>
        <v>PP01.OC02</v>
      </c>
      <c r="B144" t="s">
        <v>66</v>
      </c>
      <c r="C144" s="62"/>
      <c r="D144" t="s">
        <v>110</v>
      </c>
      <c r="E144" t="s">
        <v>111</v>
      </c>
      <c r="F144" t="s">
        <v>116</v>
      </c>
      <c r="G144">
        <v>2</v>
      </c>
      <c r="H144" t="s">
        <v>71</v>
      </c>
      <c r="I144" t="s">
        <v>72</v>
      </c>
      <c r="J144">
        <v>1</v>
      </c>
      <c r="K144" s="45">
        <f t="shared" ref="K144:AN144" si="48">IF(AND(ISBLANK(K149),ISBLANK(K154),ISBLANK(K159),ISBLANK(K164)),"",SUM(IF(ISBLANK(K15),$K149,K149),IF(ISBLANK(K154),$K154,K154),IF(ISBLANK(K159),$K159,K159),IF(ISBLANK(K164),$K164,K164)))</f>
        <v>4.7500000000000001E-2</v>
      </c>
      <c r="L144" s="45" t="str">
        <f t="shared" si="48"/>
        <v/>
      </c>
      <c r="M144" s="45" t="str">
        <f t="shared" si="48"/>
        <v/>
      </c>
      <c r="N144" s="45" t="str">
        <f t="shared" si="48"/>
        <v/>
      </c>
      <c r="O144" s="45" t="str">
        <f t="shared" si="48"/>
        <v/>
      </c>
      <c r="P144" s="45" t="str">
        <f t="shared" si="48"/>
        <v/>
      </c>
      <c r="Q144" s="45" t="str">
        <f t="shared" si="48"/>
        <v/>
      </c>
      <c r="R144" s="45" t="str">
        <f t="shared" si="48"/>
        <v/>
      </c>
      <c r="S144" s="45" t="str">
        <f t="shared" si="48"/>
        <v/>
      </c>
      <c r="T144" s="45" t="str">
        <f t="shared" si="48"/>
        <v/>
      </c>
      <c r="U144" s="45">
        <f t="shared" si="48"/>
        <v>0.05</v>
      </c>
      <c r="V144" s="45" t="str">
        <f t="shared" si="48"/>
        <v/>
      </c>
      <c r="W144" s="45" t="str">
        <f t="shared" si="48"/>
        <v/>
      </c>
      <c r="X144" s="45" t="str">
        <f t="shared" si="48"/>
        <v/>
      </c>
      <c r="Y144" s="45">
        <f t="shared" si="48"/>
        <v>4.4999999999999998E-2</v>
      </c>
      <c r="Z144" s="45" t="str">
        <f t="shared" si="48"/>
        <v/>
      </c>
      <c r="AA144" s="45" t="str">
        <f t="shared" si="48"/>
        <v/>
      </c>
      <c r="AB144" s="45" t="str">
        <f t="shared" si="48"/>
        <v/>
      </c>
      <c r="AC144" s="45" t="str">
        <f t="shared" si="48"/>
        <v/>
      </c>
      <c r="AD144" s="45" t="str">
        <f t="shared" si="48"/>
        <v/>
      </c>
      <c r="AE144" s="45" t="str">
        <f t="shared" si="48"/>
        <v/>
      </c>
      <c r="AF144" s="45" t="str">
        <f t="shared" si="48"/>
        <v/>
      </c>
      <c r="AG144" s="45" t="str">
        <f t="shared" si="48"/>
        <v/>
      </c>
      <c r="AH144" s="45" t="str">
        <f t="shared" si="48"/>
        <v/>
      </c>
      <c r="AI144" s="45" t="str">
        <f t="shared" si="48"/>
        <v/>
      </c>
      <c r="AJ144" s="45" t="str">
        <f t="shared" si="48"/>
        <v/>
      </c>
      <c r="AK144" s="45" t="str">
        <f t="shared" si="48"/>
        <v/>
      </c>
      <c r="AL144" s="45" t="str">
        <f t="shared" si="48"/>
        <v/>
      </c>
      <c r="AM144" s="45" t="str">
        <f t="shared" si="48"/>
        <v/>
      </c>
      <c r="AN144" s="45" t="str">
        <f t="shared" si="48"/>
        <v/>
      </c>
    </row>
    <row r="145" spans="1:40" x14ac:dyDescent="0.25">
      <c r="A145" t="str">
        <f t="shared" si="47"/>
        <v>PP01.OC03</v>
      </c>
      <c r="B145" t="s">
        <v>66</v>
      </c>
      <c r="C145" s="62"/>
      <c r="D145" t="s">
        <v>110</v>
      </c>
      <c r="E145" t="s">
        <v>111</v>
      </c>
      <c r="F145" t="s">
        <v>117</v>
      </c>
      <c r="G145">
        <v>3</v>
      </c>
      <c r="H145" t="s">
        <v>71</v>
      </c>
      <c r="I145" t="s">
        <v>72</v>
      </c>
      <c r="J145">
        <v>1</v>
      </c>
      <c r="K145" s="45">
        <f t="shared" ref="K145:AN145" si="49">IF(AND(ISBLANK(K150),ISBLANK(K155),ISBLANK(K160),ISBLANK(K165)),"",SUM(IF(ISBLANK(K16),$K150,K150),IF(ISBLANK(K155),$K155,K155),IF(ISBLANK(K160),$K160,K160),IF(ISBLANK(K165),$K165,K165)))</f>
        <v>0.05</v>
      </c>
      <c r="L145" s="45" t="str">
        <f t="shared" si="49"/>
        <v/>
      </c>
      <c r="M145" s="45" t="str">
        <f t="shared" si="49"/>
        <v/>
      </c>
      <c r="N145" s="45" t="str">
        <f t="shared" si="49"/>
        <v/>
      </c>
      <c r="O145" s="45" t="str">
        <f t="shared" si="49"/>
        <v/>
      </c>
      <c r="P145" s="45" t="str">
        <f t="shared" si="49"/>
        <v/>
      </c>
      <c r="Q145" s="45" t="str">
        <f t="shared" si="49"/>
        <v/>
      </c>
      <c r="R145" s="45" t="str">
        <f t="shared" si="49"/>
        <v/>
      </c>
      <c r="S145" s="45" t="str">
        <f t="shared" si="49"/>
        <v/>
      </c>
      <c r="T145" s="45" t="str">
        <f t="shared" si="49"/>
        <v/>
      </c>
      <c r="U145" s="45">
        <f t="shared" si="49"/>
        <v>0.05</v>
      </c>
      <c r="V145" s="45" t="str">
        <f t="shared" si="49"/>
        <v/>
      </c>
      <c r="W145" s="45" t="str">
        <f t="shared" si="49"/>
        <v/>
      </c>
      <c r="X145" s="45" t="str">
        <f t="shared" si="49"/>
        <v/>
      </c>
      <c r="Y145" s="45" t="str">
        <f t="shared" si="49"/>
        <v/>
      </c>
      <c r="Z145" s="45" t="str">
        <f t="shared" si="49"/>
        <v/>
      </c>
      <c r="AA145" s="45" t="str">
        <f t="shared" si="49"/>
        <v/>
      </c>
      <c r="AB145" s="45" t="str">
        <f t="shared" si="49"/>
        <v/>
      </c>
      <c r="AC145" s="45" t="str">
        <f t="shared" si="49"/>
        <v/>
      </c>
      <c r="AD145" s="45" t="str">
        <f t="shared" si="49"/>
        <v/>
      </c>
      <c r="AE145" s="45" t="str">
        <f t="shared" si="49"/>
        <v/>
      </c>
      <c r="AF145" s="45" t="str">
        <f t="shared" si="49"/>
        <v/>
      </c>
      <c r="AG145" s="45" t="str">
        <f t="shared" si="49"/>
        <v/>
      </c>
      <c r="AH145" s="45" t="str">
        <f t="shared" si="49"/>
        <v/>
      </c>
      <c r="AI145" s="45" t="str">
        <f t="shared" si="49"/>
        <v/>
      </c>
      <c r="AJ145" s="45" t="str">
        <f t="shared" si="49"/>
        <v/>
      </c>
      <c r="AK145" s="45" t="str">
        <f t="shared" si="49"/>
        <v/>
      </c>
      <c r="AL145" s="45" t="str">
        <f t="shared" si="49"/>
        <v/>
      </c>
      <c r="AM145" s="45" t="str">
        <f t="shared" si="49"/>
        <v/>
      </c>
      <c r="AN145" s="45" t="str">
        <f t="shared" si="49"/>
        <v/>
      </c>
    </row>
    <row r="146" spans="1:40" x14ac:dyDescent="0.25">
      <c r="A146" t="str">
        <f t="shared" si="47"/>
        <v>PP01.OC04</v>
      </c>
      <c r="B146" t="s">
        <v>66</v>
      </c>
      <c r="C146" s="62"/>
      <c r="D146" t="s">
        <v>110</v>
      </c>
      <c r="E146" t="s">
        <v>111</v>
      </c>
      <c r="F146" t="s">
        <v>118</v>
      </c>
      <c r="G146">
        <v>4</v>
      </c>
      <c r="H146" t="s">
        <v>71</v>
      </c>
      <c r="I146" t="s">
        <v>72</v>
      </c>
      <c r="J146">
        <v>1</v>
      </c>
      <c r="K146" s="45">
        <f t="shared" ref="K146:AN146" si="50">IF(AND(ISBLANK(K151),ISBLANK(K156),ISBLANK(K161),ISBLANK(K166)),"",SUM(IF(ISBLANK(K17),$K151,K151),IF(ISBLANK(K156),$K156,K156),IF(ISBLANK(K161),$K161,K161),IF(ISBLANK(K166),$K166,K166)))</f>
        <v>0.05</v>
      </c>
      <c r="L146" s="45" t="str">
        <f t="shared" si="50"/>
        <v/>
      </c>
      <c r="M146" s="45" t="str">
        <f t="shared" si="50"/>
        <v/>
      </c>
      <c r="N146" s="45" t="str">
        <f t="shared" si="50"/>
        <v/>
      </c>
      <c r="O146" s="45" t="str">
        <f t="shared" si="50"/>
        <v/>
      </c>
      <c r="P146" s="45" t="str">
        <f t="shared" si="50"/>
        <v/>
      </c>
      <c r="Q146" s="45" t="str">
        <f t="shared" si="50"/>
        <v/>
      </c>
      <c r="R146" s="45" t="str">
        <f t="shared" si="50"/>
        <v/>
      </c>
      <c r="S146" s="45" t="str">
        <f t="shared" si="50"/>
        <v/>
      </c>
      <c r="T146" s="45" t="str">
        <f t="shared" si="50"/>
        <v/>
      </c>
      <c r="U146" s="45">
        <f t="shared" si="50"/>
        <v>0.05</v>
      </c>
      <c r="V146" s="45" t="str">
        <f t="shared" si="50"/>
        <v/>
      </c>
      <c r="W146" s="45" t="str">
        <f t="shared" si="50"/>
        <v/>
      </c>
      <c r="X146" s="45" t="str">
        <f t="shared" si="50"/>
        <v/>
      </c>
      <c r="Y146" s="45" t="str">
        <f t="shared" si="50"/>
        <v/>
      </c>
      <c r="Z146" s="45" t="str">
        <f t="shared" si="50"/>
        <v/>
      </c>
      <c r="AA146" s="45" t="str">
        <f t="shared" si="50"/>
        <v/>
      </c>
      <c r="AB146" s="45" t="str">
        <f t="shared" si="50"/>
        <v/>
      </c>
      <c r="AC146" s="45" t="str">
        <f t="shared" si="50"/>
        <v/>
      </c>
      <c r="AD146" s="45" t="str">
        <f t="shared" si="50"/>
        <v/>
      </c>
      <c r="AE146" s="45" t="str">
        <f t="shared" si="50"/>
        <v/>
      </c>
      <c r="AF146" s="45" t="str">
        <f t="shared" si="50"/>
        <v/>
      </c>
      <c r="AG146" s="45" t="str">
        <f t="shared" si="50"/>
        <v/>
      </c>
      <c r="AH146" s="45" t="str">
        <f t="shared" si="50"/>
        <v/>
      </c>
      <c r="AI146" s="45" t="str">
        <f t="shared" si="50"/>
        <v/>
      </c>
      <c r="AJ146" s="45" t="str">
        <f t="shared" si="50"/>
        <v/>
      </c>
      <c r="AK146" s="45" t="str">
        <f t="shared" si="50"/>
        <v/>
      </c>
      <c r="AL146" s="45" t="str">
        <f t="shared" si="50"/>
        <v/>
      </c>
      <c r="AM146" s="45" t="str">
        <f t="shared" si="50"/>
        <v/>
      </c>
      <c r="AN146" s="45" t="str">
        <f t="shared" si="50"/>
        <v/>
      </c>
    </row>
    <row r="147" spans="1:40" x14ac:dyDescent="0.25">
      <c r="A147" t="str">
        <f t="shared" si="43"/>
        <v>PP01.OC05</v>
      </c>
      <c r="B147" t="s">
        <v>66</v>
      </c>
      <c r="C147" s="62"/>
      <c r="D147" t="s">
        <v>110</v>
      </c>
      <c r="E147" t="s">
        <v>111</v>
      </c>
      <c r="F147" t="s">
        <v>119</v>
      </c>
      <c r="G147">
        <v>5</v>
      </c>
      <c r="H147" t="s">
        <v>71</v>
      </c>
      <c r="I147" t="s">
        <v>72</v>
      </c>
      <c r="J147">
        <v>1</v>
      </c>
      <c r="K147" s="45">
        <f t="shared" ref="K147:AN147" si="51">IF(AND(ISBLANK(K152),ISBLANK(K157),ISBLANK(K162),ISBLANK(K167)),"",SUM(IF(ISBLANK(K18),$K152,K152),IF(ISBLANK(K157),$K157,K157),IF(ISBLANK(K162),$K162,K162),IF(ISBLANK(K167),$K167,K167)))</f>
        <v>0.05</v>
      </c>
      <c r="L147" s="45" t="str">
        <f t="shared" si="51"/>
        <v/>
      </c>
      <c r="M147" s="45" t="str">
        <f t="shared" si="51"/>
        <v/>
      </c>
      <c r="N147" s="45" t="str">
        <f t="shared" si="51"/>
        <v/>
      </c>
      <c r="O147" s="45" t="str">
        <f t="shared" si="51"/>
        <v/>
      </c>
      <c r="P147" s="45" t="str">
        <f t="shared" si="51"/>
        <v/>
      </c>
      <c r="Q147" s="45" t="str">
        <f t="shared" si="51"/>
        <v/>
      </c>
      <c r="R147" s="45" t="str">
        <f t="shared" si="51"/>
        <v/>
      </c>
      <c r="S147" s="45" t="str">
        <f t="shared" si="51"/>
        <v/>
      </c>
      <c r="T147" s="45" t="str">
        <f t="shared" si="51"/>
        <v/>
      </c>
      <c r="U147" s="45">
        <f t="shared" si="51"/>
        <v>0.05</v>
      </c>
      <c r="V147" s="45" t="str">
        <f t="shared" si="51"/>
        <v/>
      </c>
      <c r="W147" s="45" t="str">
        <f t="shared" si="51"/>
        <v/>
      </c>
      <c r="X147" s="45" t="str">
        <f t="shared" si="51"/>
        <v/>
      </c>
      <c r="Y147" s="45" t="str">
        <f t="shared" si="51"/>
        <v/>
      </c>
      <c r="Z147" s="45" t="str">
        <f t="shared" si="51"/>
        <v/>
      </c>
      <c r="AA147" s="45" t="str">
        <f t="shared" si="51"/>
        <v/>
      </c>
      <c r="AB147" s="45" t="str">
        <f t="shared" si="51"/>
        <v/>
      </c>
      <c r="AC147" s="45" t="str">
        <f t="shared" si="51"/>
        <v/>
      </c>
      <c r="AD147" s="45" t="str">
        <f t="shared" si="51"/>
        <v/>
      </c>
      <c r="AE147" s="45" t="str">
        <f t="shared" si="51"/>
        <v/>
      </c>
      <c r="AF147" s="45" t="str">
        <f t="shared" si="51"/>
        <v/>
      </c>
      <c r="AG147" s="45" t="str">
        <f t="shared" si="51"/>
        <v/>
      </c>
      <c r="AH147" s="45" t="str">
        <f t="shared" si="51"/>
        <v/>
      </c>
      <c r="AI147" s="45" t="str">
        <f t="shared" si="51"/>
        <v/>
      </c>
      <c r="AJ147" s="45" t="str">
        <f t="shared" si="51"/>
        <v/>
      </c>
      <c r="AK147" s="45" t="str">
        <f t="shared" si="51"/>
        <v/>
      </c>
      <c r="AL147" s="45" t="str">
        <f t="shared" si="51"/>
        <v/>
      </c>
      <c r="AM147" s="45" t="str">
        <f t="shared" si="51"/>
        <v/>
      </c>
      <c r="AN147" s="45" t="str">
        <f t="shared" si="51"/>
        <v/>
      </c>
    </row>
    <row r="148" spans="1:40" x14ac:dyDescent="0.25">
      <c r="A148" t="str">
        <f t="shared" si="43"/>
        <v>PP02.OC01</v>
      </c>
      <c r="B148" t="s">
        <v>79</v>
      </c>
      <c r="C148" s="62"/>
      <c r="D148" t="s">
        <v>110</v>
      </c>
      <c r="E148" t="s">
        <v>111</v>
      </c>
      <c r="F148" t="s">
        <v>114</v>
      </c>
      <c r="G148">
        <v>1</v>
      </c>
      <c r="H148" t="s">
        <v>71</v>
      </c>
      <c r="I148" t="s">
        <v>80</v>
      </c>
      <c r="J148">
        <v>2</v>
      </c>
      <c r="K148" s="46">
        <f t="shared" ref="K148:K150" si="52">IFERROR(AVERAGE(L148:AL148),"")</f>
        <v>5.000000000000001E-3</v>
      </c>
      <c r="U148" s="45">
        <v>5.000000000000001E-3</v>
      </c>
    </row>
    <row r="149" spans="1:40" x14ac:dyDescent="0.25">
      <c r="A149" t="str">
        <f t="shared" si="43"/>
        <v>PP02.OC02</v>
      </c>
      <c r="B149" t="s">
        <v>79</v>
      </c>
      <c r="C149" s="62"/>
      <c r="D149" t="s">
        <v>110</v>
      </c>
      <c r="E149" t="s">
        <v>111</v>
      </c>
      <c r="F149" t="s">
        <v>116</v>
      </c>
      <c r="G149">
        <v>2</v>
      </c>
      <c r="H149" t="s">
        <v>71</v>
      </c>
      <c r="I149" t="s">
        <v>80</v>
      </c>
      <c r="J149">
        <v>2</v>
      </c>
      <c r="K149" s="46">
        <f t="shared" si="52"/>
        <v>5.000000000000001E-3</v>
      </c>
      <c r="U149" s="45">
        <v>5.000000000000001E-3</v>
      </c>
    </row>
    <row r="150" spans="1:40" x14ac:dyDescent="0.25">
      <c r="A150" t="str">
        <f t="shared" ref="A150" si="53">_xlfn.CONCAT(H150,IF(J150&lt;10,"0",""),J150,".",E150,IF(ISBLANK(G150),"",_xlfn.CONCAT(IF(G150&lt;10,"0",""),G150)))</f>
        <v>PP02.OC03</v>
      </c>
      <c r="B150" t="s">
        <v>79</v>
      </c>
      <c r="C150" s="62"/>
      <c r="D150" t="s">
        <v>110</v>
      </c>
      <c r="E150" t="s">
        <v>111</v>
      </c>
      <c r="F150" t="s">
        <v>117</v>
      </c>
      <c r="G150">
        <v>3</v>
      </c>
      <c r="H150" t="s">
        <v>71</v>
      </c>
      <c r="I150" t="s">
        <v>80</v>
      </c>
      <c r="J150">
        <v>2</v>
      </c>
      <c r="K150" s="46">
        <f t="shared" si="52"/>
        <v>5.000000000000001E-3</v>
      </c>
      <c r="U150" s="45">
        <v>5.000000000000001E-3</v>
      </c>
    </row>
    <row r="151" spans="1:40" x14ac:dyDescent="0.25">
      <c r="A151" t="str">
        <f t="shared" ref="A151" si="54">_xlfn.CONCAT(H151,IF(J151&lt;10,"0",""),J151,".",E151,IF(ISBLANK(G151),"",_xlfn.CONCAT(IF(G151&lt;10,"0",""),G151)))</f>
        <v>PP02.OC04</v>
      </c>
      <c r="B151" t="s">
        <v>79</v>
      </c>
      <c r="C151" s="62"/>
      <c r="D151" t="s">
        <v>110</v>
      </c>
      <c r="E151" t="s">
        <v>111</v>
      </c>
      <c r="F151" t="s">
        <v>118</v>
      </c>
      <c r="G151">
        <v>4</v>
      </c>
      <c r="H151" t="s">
        <v>71</v>
      </c>
      <c r="I151" t="s">
        <v>80</v>
      </c>
      <c r="J151">
        <v>2</v>
      </c>
      <c r="K151" s="46">
        <f t="shared" ref="K151" si="55">IFERROR(AVERAGE(L151:AL151),"")</f>
        <v>5.000000000000001E-3</v>
      </c>
      <c r="U151" s="45">
        <v>5.000000000000001E-3</v>
      </c>
    </row>
    <row r="152" spans="1:40" x14ac:dyDescent="0.25">
      <c r="A152" t="str">
        <f t="shared" si="43"/>
        <v>PP02.OC05</v>
      </c>
      <c r="B152" t="s">
        <v>79</v>
      </c>
      <c r="C152" s="62"/>
      <c r="D152" t="s">
        <v>110</v>
      </c>
      <c r="E152" t="s">
        <v>111</v>
      </c>
      <c r="F152" t="s">
        <v>119</v>
      </c>
      <c r="G152">
        <v>5</v>
      </c>
      <c r="H152" t="s">
        <v>71</v>
      </c>
      <c r="I152" t="s">
        <v>80</v>
      </c>
      <c r="J152">
        <v>2</v>
      </c>
      <c r="K152" s="46">
        <f t="shared" si="44"/>
        <v>5.000000000000001E-3</v>
      </c>
      <c r="U152" s="45">
        <v>5.000000000000001E-3</v>
      </c>
    </row>
    <row r="153" spans="1:40" x14ac:dyDescent="0.25">
      <c r="A153" t="str">
        <f t="shared" ref="A153:A154" si="56">_xlfn.CONCAT(H153,IF(J153&lt;10,"0",""),J153,".",E153,IF(ISBLANK(G153),"",_xlfn.CONCAT(IF(G153&lt;10,"0",""),G153)))</f>
        <v>PP03.OC01</v>
      </c>
      <c r="B153" t="s">
        <v>81</v>
      </c>
      <c r="C153" s="62"/>
      <c r="D153" t="s">
        <v>110</v>
      </c>
      <c r="E153" t="s">
        <v>111</v>
      </c>
      <c r="F153" t="s">
        <v>114</v>
      </c>
      <c r="G153">
        <v>1</v>
      </c>
      <c r="H153" t="s">
        <v>71</v>
      </c>
      <c r="I153" t="s">
        <v>82</v>
      </c>
      <c r="J153">
        <v>3</v>
      </c>
      <c r="K153" s="46">
        <f t="shared" ref="K153:K154" si="57">IFERROR(AVERAGE(L153:AL153),"")</f>
        <v>0</v>
      </c>
      <c r="U153" s="45">
        <v>0</v>
      </c>
    </row>
    <row r="154" spans="1:40" x14ac:dyDescent="0.25">
      <c r="A154" t="str">
        <f t="shared" si="56"/>
        <v>PP03.OC02</v>
      </c>
      <c r="B154" t="s">
        <v>81</v>
      </c>
      <c r="C154" s="62"/>
      <c r="D154" t="s">
        <v>110</v>
      </c>
      <c r="E154" t="s">
        <v>111</v>
      </c>
      <c r="F154" t="s">
        <v>116</v>
      </c>
      <c r="G154">
        <v>2</v>
      </c>
      <c r="H154" t="s">
        <v>71</v>
      </c>
      <c r="I154" t="s">
        <v>82</v>
      </c>
      <c r="J154">
        <v>3</v>
      </c>
      <c r="K154" s="46">
        <f t="shared" si="57"/>
        <v>0</v>
      </c>
      <c r="U154" s="45">
        <v>0</v>
      </c>
    </row>
    <row r="155" spans="1:40" x14ac:dyDescent="0.25">
      <c r="A155" t="str">
        <f t="shared" si="43"/>
        <v>PP03.OC03</v>
      </c>
      <c r="B155" t="s">
        <v>81</v>
      </c>
      <c r="C155" s="62"/>
      <c r="D155" t="s">
        <v>110</v>
      </c>
      <c r="E155" t="s">
        <v>111</v>
      </c>
      <c r="F155" t="s">
        <v>117</v>
      </c>
      <c r="G155">
        <v>3</v>
      </c>
      <c r="H155" t="s">
        <v>71</v>
      </c>
      <c r="I155" t="s">
        <v>82</v>
      </c>
      <c r="J155">
        <v>3</v>
      </c>
      <c r="K155" s="46">
        <f t="shared" si="44"/>
        <v>0</v>
      </c>
      <c r="U155" s="45">
        <v>0</v>
      </c>
    </row>
    <row r="156" spans="1:40" x14ac:dyDescent="0.25">
      <c r="A156" t="str">
        <f t="shared" ref="A156" si="58">_xlfn.CONCAT(H156,IF(J156&lt;10,"0",""),J156,".",E156,IF(ISBLANK(G156),"",_xlfn.CONCAT(IF(G156&lt;10,"0",""),G156)))</f>
        <v>PP03.OC04</v>
      </c>
      <c r="B156" t="s">
        <v>81</v>
      </c>
      <c r="C156" s="62"/>
      <c r="D156" t="s">
        <v>110</v>
      </c>
      <c r="E156" t="s">
        <v>111</v>
      </c>
      <c r="F156" t="s">
        <v>118</v>
      </c>
      <c r="G156">
        <v>4</v>
      </c>
      <c r="H156" t="s">
        <v>71</v>
      </c>
      <c r="I156" t="s">
        <v>82</v>
      </c>
      <c r="J156">
        <v>3</v>
      </c>
      <c r="K156" s="46">
        <f t="shared" ref="K156" si="59">IFERROR(AVERAGE(L156:AL156),"")</f>
        <v>0</v>
      </c>
      <c r="U156" s="45">
        <v>0</v>
      </c>
    </row>
    <row r="157" spans="1:40" x14ac:dyDescent="0.25">
      <c r="A157" t="str">
        <f t="shared" si="43"/>
        <v>PP03.OC05</v>
      </c>
      <c r="B157" t="s">
        <v>81</v>
      </c>
      <c r="C157" s="62"/>
      <c r="D157" t="s">
        <v>110</v>
      </c>
      <c r="E157" t="s">
        <v>111</v>
      </c>
      <c r="F157" t="s">
        <v>119</v>
      </c>
      <c r="G157">
        <v>5</v>
      </c>
      <c r="H157" t="s">
        <v>71</v>
      </c>
      <c r="I157" t="s">
        <v>82</v>
      </c>
      <c r="J157">
        <v>3</v>
      </c>
      <c r="K157" s="46">
        <f t="shared" si="44"/>
        <v>0</v>
      </c>
      <c r="U157" s="45">
        <v>0</v>
      </c>
    </row>
    <row r="158" spans="1:40" x14ac:dyDescent="0.25">
      <c r="A158" t="str">
        <f t="shared" si="43"/>
        <v>PP04.OC01</v>
      </c>
      <c r="B158" t="s">
        <v>83</v>
      </c>
      <c r="C158" s="62"/>
      <c r="D158" t="s">
        <v>110</v>
      </c>
      <c r="E158" t="s">
        <v>111</v>
      </c>
      <c r="F158" t="s">
        <v>114</v>
      </c>
      <c r="G158">
        <v>1</v>
      </c>
      <c r="H158" t="s">
        <v>71</v>
      </c>
      <c r="I158" t="s">
        <v>84</v>
      </c>
      <c r="J158">
        <v>4</v>
      </c>
      <c r="K158" s="46">
        <f t="shared" si="44"/>
        <v>4.5000000000000005E-2</v>
      </c>
      <c r="U158" s="45">
        <v>4.5000000000000005E-2</v>
      </c>
      <c r="Y158" s="4"/>
    </row>
    <row r="159" spans="1:40" x14ac:dyDescent="0.25">
      <c r="A159" t="str">
        <f t="shared" ref="A159" si="60">_xlfn.CONCAT(H159,IF(J159&lt;10,"0",""),J159,".",E159,IF(ISBLANK(G159),"",_xlfn.CONCAT(IF(G159&lt;10,"0",""),G159)))</f>
        <v>PP04.OC02</v>
      </c>
      <c r="B159" t="s">
        <v>83</v>
      </c>
      <c r="C159" s="62"/>
      <c r="D159" t="s">
        <v>110</v>
      </c>
      <c r="E159" t="s">
        <v>111</v>
      </c>
      <c r="F159" t="s">
        <v>116</v>
      </c>
      <c r="G159">
        <v>2</v>
      </c>
      <c r="H159" t="s">
        <v>71</v>
      </c>
      <c r="I159" t="s">
        <v>84</v>
      </c>
      <c r="J159">
        <v>4</v>
      </c>
      <c r="K159" s="46">
        <f t="shared" ref="K159" si="61">IFERROR(AVERAGE(L159:AL159),"")</f>
        <v>4.2500000000000003E-2</v>
      </c>
      <c r="U159" s="45">
        <v>4.5000000000000005E-2</v>
      </c>
      <c r="Y159" s="4">
        <v>0.04</v>
      </c>
    </row>
    <row r="160" spans="1:40" x14ac:dyDescent="0.25">
      <c r="A160" t="str">
        <f t="shared" si="43"/>
        <v>PP04.OC03</v>
      </c>
      <c r="B160" t="s">
        <v>83</v>
      </c>
      <c r="C160" s="62"/>
      <c r="D160" t="s">
        <v>110</v>
      </c>
      <c r="E160" t="s">
        <v>111</v>
      </c>
      <c r="F160" t="s">
        <v>117</v>
      </c>
      <c r="G160">
        <v>3</v>
      </c>
      <c r="H160" t="s">
        <v>71</v>
      </c>
      <c r="I160" t="s">
        <v>84</v>
      </c>
      <c r="J160">
        <v>4</v>
      </c>
      <c r="K160" s="46">
        <f t="shared" si="44"/>
        <v>4.5000000000000005E-2</v>
      </c>
      <c r="U160" s="45">
        <v>4.5000000000000005E-2</v>
      </c>
      <c r="Y160" s="4"/>
    </row>
    <row r="161" spans="1:40" x14ac:dyDescent="0.25">
      <c r="A161" t="str">
        <f t="shared" ref="A161" si="62">_xlfn.CONCAT(H161,IF(J161&lt;10,"0",""),J161,".",E161,IF(ISBLANK(G161),"",_xlfn.CONCAT(IF(G161&lt;10,"0",""),G161)))</f>
        <v>PP04.OC04</v>
      </c>
      <c r="B161" t="s">
        <v>83</v>
      </c>
      <c r="C161" s="62"/>
      <c r="D161" t="s">
        <v>110</v>
      </c>
      <c r="E161" t="s">
        <v>111</v>
      </c>
      <c r="F161" t="s">
        <v>118</v>
      </c>
      <c r="G161">
        <v>4</v>
      </c>
      <c r="H161" t="s">
        <v>71</v>
      </c>
      <c r="I161" t="s">
        <v>84</v>
      </c>
      <c r="J161">
        <v>4</v>
      </c>
      <c r="K161" s="46">
        <f t="shared" ref="K161" si="63">IFERROR(AVERAGE(L161:AL161),"")</f>
        <v>4.5000000000000005E-2</v>
      </c>
      <c r="U161" s="45">
        <v>4.5000000000000005E-2</v>
      </c>
      <c r="Y161" s="4"/>
    </row>
    <row r="162" spans="1:40" x14ac:dyDescent="0.25">
      <c r="A162" t="str">
        <f t="shared" si="43"/>
        <v>PP04.OC05</v>
      </c>
      <c r="B162" t="s">
        <v>83</v>
      </c>
      <c r="C162" s="62"/>
      <c r="D162" t="s">
        <v>110</v>
      </c>
      <c r="E162" t="s">
        <v>111</v>
      </c>
      <c r="F162" t="s">
        <v>119</v>
      </c>
      <c r="G162">
        <v>5</v>
      </c>
      <c r="H162" t="s">
        <v>71</v>
      </c>
      <c r="I162" t="s">
        <v>84</v>
      </c>
      <c r="J162">
        <v>4</v>
      </c>
      <c r="K162" s="46">
        <f t="shared" si="44"/>
        <v>4.5000000000000005E-2</v>
      </c>
      <c r="U162" s="45">
        <v>4.5000000000000005E-2</v>
      </c>
      <c r="Y162" s="4"/>
    </row>
    <row r="163" spans="1:40" x14ac:dyDescent="0.25">
      <c r="A163" t="str">
        <f t="shared" ref="A163:A164" si="64">_xlfn.CONCAT(H163,IF(J163&lt;10,"0",""),J163,".",E163,IF(ISBLANK(G163),"",_xlfn.CONCAT(IF(G163&lt;10,"0",""),G163)))</f>
        <v>PP05.OC01</v>
      </c>
      <c r="B163" t="s">
        <v>85</v>
      </c>
      <c r="C163" s="62"/>
      <c r="D163" t="s">
        <v>110</v>
      </c>
      <c r="E163" t="s">
        <v>111</v>
      </c>
      <c r="F163" t="s">
        <v>114</v>
      </c>
      <c r="G163">
        <v>1</v>
      </c>
      <c r="H163" t="s">
        <v>71</v>
      </c>
      <c r="I163" t="s">
        <v>86</v>
      </c>
      <c r="J163">
        <v>5</v>
      </c>
      <c r="K163" s="46">
        <f t="shared" ref="K163:K164" si="65">IFERROR(AVERAGE(L163:AL163),"")</f>
        <v>0</v>
      </c>
      <c r="U163" s="45">
        <v>0</v>
      </c>
    </row>
    <row r="164" spans="1:40" x14ac:dyDescent="0.25">
      <c r="A164" t="str">
        <f t="shared" si="64"/>
        <v>PP05.OC02</v>
      </c>
      <c r="B164" t="s">
        <v>85</v>
      </c>
      <c r="C164" s="62"/>
      <c r="D164" t="s">
        <v>110</v>
      </c>
      <c r="E164" t="s">
        <v>111</v>
      </c>
      <c r="F164" t="s">
        <v>116</v>
      </c>
      <c r="G164">
        <v>2</v>
      </c>
      <c r="H164" t="s">
        <v>71</v>
      </c>
      <c r="I164" t="s">
        <v>86</v>
      </c>
      <c r="J164">
        <v>5</v>
      </c>
      <c r="K164" s="46">
        <f t="shared" si="65"/>
        <v>0</v>
      </c>
      <c r="U164" s="45">
        <v>0</v>
      </c>
    </row>
    <row r="165" spans="1:40" x14ac:dyDescent="0.25">
      <c r="A165" t="str">
        <f t="shared" si="43"/>
        <v>PP05.OC03</v>
      </c>
      <c r="B165" t="s">
        <v>85</v>
      </c>
      <c r="C165" s="62"/>
      <c r="D165" t="s">
        <v>110</v>
      </c>
      <c r="E165" t="s">
        <v>111</v>
      </c>
      <c r="F165" t="s">
        <v>117</v>
      </c>
      <c r="G165">
        <v>3</v>
      </c>
      <c r="H165" t="s">
        <v>71</v>
      </c>
      <c r="I165" t="s">
        <v>86</v>
      </c>
      <c r="J165">
        <v>5</v>
      </c>
      <c r="K165" s="46">
        <f t="shared" si="44"/>
        <v>0</v>
      </c>
      <c r="U165" s="45">
        <v>0</v>
      </c>
    </row>
    <row r="166" spans="1:40" x14ac:dyDescent="0.25">
      <c r="A166" t="str">
        <f t="shared" ref="A166" si="66">_xlfn.CONCAT(H166,IF(J166&lt;10,"0",""),J166,".",E166,IF(ISBLANK(G166),"",_xlfn.CONCAT(IF(G166&lt;10,"0",""),G166)))</f>
        <v>PP05.OC04</v>
      </c>
      <c r="B166" t="s">
        <v>85</v>
      </c>
      <c r="C166" s="62"/>
      <c r="D166" t="s">
        <v>110</v>
      </c>
      <c r="E166" t="s">
        <v>111</v>
      </c>
      <c r="F166" t="s">
        <v>118</v>
      </c>
      <c r="G166">
        <v>4</v>
      </c>
      <c r="H166" t="s">
        <v>71</v>
      </c>
      <c r="I166" t="s">
        <v>86</v>
      </c>
      <c r="J166">
        <v>5</v>
      </c>
      <c r="K166" s="46">
        <f t="shared" ref="K166" si="67">IFERROR(AVERAGE(L166:AL166),"")</f>
        <v>0</v>
      </c>
      <c r="U166" s="45">
        <v>0</v>
      </c>
    </row>
    <row r="167" spans="1:40" x14ac:dyDescent="0.25">
      <c r="A167" t="str">
        <f t="shared" si="43"/>
        <v>PP05.OC05</v>
      </c>
      <c r="B167" t="s">
        <v>85</v>
      </c>
      <c r="C167" s="62"/>
      <c r="D167" t="s">
        <v>110</v>
      </c>
      <c r="E167" t="s">
        <v>111</v>
      </c>
      <c r="F167" t="s">
        <v>119</v>
      </c>
      <c r="G167">
        <v>5</v>
      </c>
      <c r="H167" t="s">
        <v>71</v>
      </c>
      <c r="I167" t="s">
        <v>86</v>
      </c>
      <c r="J167">
        <v>5</v>
      </c>
      <c r="K167" s="46">
        <f t="shared" si="44"/>
        <v>0</v>
      </c>
      <c r="U167" s="45">
        <v>0</v>
      </c>
    </row>
    <row r="168" spans="1:40" x14ac:dyDescent="0.25">
      <c r="A168" t="str">
        <f t="shared" si="43"/>
        <v>PP06.OC01</v>
      </c>
      <c r="B168" t="s">
        <v>112</v>
      </c>
      <c r="C168" s="64" t="s">
        <v>113</v>
      </c>
      <c r="D168" t="s">
        <v>110</v>
      </c>
      <c r="E168" t="s">
        <v>111</v>
      </c>
      <c r="F168" t="s">
        <v>114</v>
      </c>
      <c r="G168">
        <v>1</v>
      </c>
      <c r="H168" t="s">
        <v>71</v>
      </c>
      <c r="I168" t="s">
        <v>115</v>
      </c>
      <c r="J168">
        <v>6</v>
      </c>
      <c r="K168" s="46" t="str">
        <f t="shared" si="44"/>
        <v/>
      </c>
      <c r="U168" s="45"/>
      <c r="AM168" s="4">
        <v>0</v>
      </c>
    </row>
    <row r="169" spans="1:40" x14ac:dyDescent="0.25">
      <c r="A169" t="str">
        <f t="shared" si="43"/>
        <v>PP06.OC02</v>
      </c>
      <c r="B169" t="s">
        <v>112</v>
      </c>
      <c r="C169" s="64"/>
      <c r="D169" t="s">
        <v>110</v>
      </c>
      <c r="E169" t="s">
        <v>111</v>
      </c>
      <c r="F169" t="s">
        <v>116</v>
      </c>
      <c r="G169">
        <v>2</v>
      </c>
      <c r="H169" t="s">
        <v>71</v>
      </c>
      <c r="I169" t="s">
        <v>115</v>
      </c>
      <c r="J169">
        <v>6</v>
      </c>
      <c r="K169" s="46" t="str">
        <f t="shared" si="44"/>
        <v/>
      </c>
      <c r="U169" s="45"/>
      <c r="AM169" s="4">
        <v>0.6</v>
      </c>
    </row>
    <row r="170" spans="1:40" x14ac:dyDescent="0.25">
      <c r="A170" t="str">
        <f t="shared" si="43"/>
        <v>PP06.OC03</v>
      </c>
      <c r="B170" t="s">
        <v>112</v>
      </c>
      <c r="C170" s="64"/>
      <c r="D170" t="s">
        <v>110</v>
      </c>
      <c r="E170" t="s">
        <v>111</v>
      </c>
      <c r="F170" t="s">
        <v>117</v>
      </c>
      <c r="G170">
        <v>3</v>
      </c>
      <c r="H170" t="s">
        <v>71</v>
      </c>
      <c r="I170" t="s">
        <v>115</v>
      </c>
      <c r="J170">
        <v>6</v>
      </c>
      <c r="K170" s="46" t="str">
        <f t="shared" si="44"/>
        <v/>
      </c>
      <c r="U170" s="45"/>
      <c r="AM170" s="4">
        <v>0.27</v>
      </c>
    </row>
    <row r="171" spans="1:40" x14ac:dyDescent="0.25">
      <c r="A171" t="str">
        <f t="shared" si="43"/>
        <v>PP06.OC04</v>
      </c>
      <c r="B171" t="s">
        <v>112</v>
      </c>
      <c r="C171" s="64"/>
      <c r="D171" t="s">
        <v>110</v>
      </c>
      <c r="E171" t="s">
        <v>111</v>
      </c>
      <c r="F171" t="s">
        <v>118</v>
      </c>
      <c r="G171">
        <v>4</v>
      </c>
      <c r="H171" t="s">
        <v>71</v>
      </c>
      <c r="I171" t="s">
        <v>115</v>
      </c>
      <c r="J171">
        <v>6</v>
      </c>
      <c r="K171" s="46" t="str">
        <f t="shared" si="44"/>
        <v/>
      </c>
      <c r="U171" s="45"/>
      <c r="AM171" s="4">
        <v>0.04</v>
      </c>
    </row>
    <row r="172" spans="1:40" x14ac:dyDescent="0.25">
      <c r="A172" t="str">
        <f t="shared" si="43"/>
        <v>PP06.OC05</v>
      </c>
      <c r="B172" t="s">
        <v>112</v>
      </c>
      <c r="C172" s="64"/>
      <c r="D172" t="s">
        <v>110</v>
      </c>
      <c r="E172" t="s">
        <v>111</v>
      </c>
      <c r="F172" t="s">
        <v>119</v>
      </c>
      <c r="G172">
        <v>5</v>
      </c>
      <c r="H172" t="s">
        <v>71</v>
      </c>
      <c r="I172" t="s">
        <v>115</v>
      </c>
      <c r="J172">
        <v>6</v>
      </c>
      <c r="K172" s="46" t="str">
        <f t="shared" si="44"/>
        <v/>
      </c>
      <c r="U172" s="45"/>
      <c r="AM172" s="4">
        <v>0.44</v>
      </c>
    </row>
    <row r="173" spans="1:40" x14ac:dyDescent="0.25">
      <c r="A173" t="str">
        <f t="shared" si="43"/>
        <v>PP01.ME01</v>
      </c>
      <c r="B173" t="str">
        <f t="shared" ref="B173:B174" si="68">_xlfn.CONCAT(H173,IF(J173&lt;10,"0",""),J173)</f>
        <v>PP01</v>
      </c>
      <c r="C173" s="33"/>
      <c r="D173" t="s">
        <v>120</v>
      </c>
      <c r="E173" t="s">
        <v>121</v>
      </c>
      <c r="F173" t="s">
        <v>124</v>
      </c>
      <c r="G173">
        <v>1</v>
      </c>
      <c r="H173" t="s">
        <v>71</v>
      </c>
      <c r="I173" t="s">
        <v>72</v>
      </c>
      <c r="J173">
        <v>1</v>
      </c>
      <c r="K173" s="4">
        <f t="shared" ref="K173:L175" si="69">IF(AND(ISBLANK(K177)),"",SUM(IF(ISBLANK(K177),$K177,K177)))</f>
        <v>4.9000000000000002E-2</v>
      </c>
      <c r="L173" s="4" t="str">
        <f t="shared" si="69"/>
        <v/>
      </c>
      <c r="M173" s="4" t="str">
        <f t="shared" ref="M173:V173" si="70">IF(AND(ISBLANK(M177)),"",SUM(IF(ISBLANK(M177),$K177,M177)))</f>
        <v/>
      </c>
      <c r="N173" s="4" t="str">
        <f t="shared" si="70"/>
        <v/>
      </c>
      <c r="O173" s="4" t="str">
        <f t="shared" si="70"/>
        <v/>
      </c>
      <c r="P173" s="4" t="str">
        <f t="shared" si="70"/>
        <v/>
      </c>
      <c r="Q173" s="4" t="str">
        <f t="shared" si="70"/>
        <v/>
      </c>
      <c r="R173" s="4" t="str">
        <f t="shared" si="70"/>
        <v/>
      </c>
      <c r="S173" s="4" t="str">
        <f t="shared" si="70"/>
        <v/>
      </c>
      <c r="T173" s="4" t="str">
        <f t="shared" si="70"/>
        <v/>
      </c>
      <c r="U173" s="4">
        <f t="shared" si="70"/>
        <v>8.0000000000000002E-3</v>
      </c>
      <c r="V173" s="4" t="str">
        <f t="shared" si="70"/>
        <v/>
      </c>
      <c r="W173" s="4" t="str">
        <f t="shared" ref="W173:AN173" si="71">IF(AND(ISBLANK(W177)),"",SUM(IF(ISBLANK(W177),$K177,W177)))</f>
        <v/>
      </c>
      <c r="X173" s="4" t="str">
        <f t="shared" si="71"/>
        <v/>
      </c>
      <c r="Y173" s="4">
        <f t="shared" si="71"/>
        <v>0.09</v>
      </c>
      <c r="Z173" s="4" t="str">
        <f t="shared" si="71"/>
        <v/>
      </c>
      <c r="AA173" s="4" t="str">
        <f t="shared" si="71"/>
        <v/>
      </c>
      <c r="AB173" s="4" t="str">
        <f t="shared" si="71"/>
        <v/>
      </c>
      <c r="AC173" s="4" t="str">
        <f t="shared" si="71"/>
        <v/>
      </c>
      <c r="AD173" s="4" t="str">
        <f t="shared" si="71"/>
        <v/>
      </c>
      <c r="AE173" s="4" t="str">
        <f t="shared" si="71"/>
        <v/>
      </c>
      <c r="AF173" s="4" t="str">
        <f t="shared" si="71"/>
        <v/>
      </c>
      <c r="AG173" s="4" t="str">
        <f t="shared" si="71"/>
        <v/>
      </c>
      <c r="AH173" s="4" t="str">
        <f t="shared" si="71"/>
        <v/>
      </c>
      <c r="AI173" s="4" t="str">
        <f t="shared" si="71"/>
        <v/>
      </c>
      <c r="AJ173" s="4" t="str">
        <f t="shared" si="71"/>
        <v/>
      </c>
      <c r="AK173" s="4" t="str">
        <f t="shared" si="71"/>
        <v/>
      </c>
      <c r="AL173" s="4" t="str">
        <f t="shared" si="71"/>
        <v/>
      </c>
      <c r="AM173" s="4" t="str">
        <f t="shared" si="71"/>
        <v/>
      </c>
      <c r="AN173" s="4" t="str">
        <f t="shared" si="71"/>
        <v/>
      </c>
    </row>
    <row r="174" spans="1:40" x14ac:dyDescent="0.25">
      <c r="A174" t="str">
        <f t="shared" ref="A174" si="72">_xlfn.CONCAT(H174,IF(J174&lt;10,"0",""),J174,".",E174,IF(ISBLANK(G174),"",_xlfn.CONCAT(IF(G174&lt;10,"0",""),G174)))</f>
        <v>PP01.ME02</v>
      </c>
      <c r="B174" t="str">
        <f t="shared" si="68"/>
        <v>PP01</v>
      </c>
      <c r="C174" s="33"/>
      <c r="D174" t="s">
        <v>120</v>
      </c>
      <c r="E174" t="s">
        <v>121</v>
      </c>
      <c r="F174" t="s">
        <v>126</v>
      </c>
      <c r="G174">
        <v>2</v>
      </c>
      <c r="H174" t="s">
        <v>71</v>
      </c>
      <c r="I174" t="s">
        <v>72</v>
      </c>
      <c r="J174">
        <v>1</v>
      </c>
      <c r="K174" s="4">
        <f t="shared" si="69"/>
        <v>6.4000000000000001E-2</v>
      </c>
      <c r="L174" s="4" t="str">
        <f t="shared" si="69"/>
        <v/>
      </c>
      <c r="M174" s="4" t="str">
        <f t="shared" ref="M174:U174" si="73">IF(AND(ISBLANK(M178)),"",SUM(IF(ISBLANK(M178),$K178,M178)))</f>
        <v/>
      </c>
      <c r="N174" s="4" t="str">
        <f t="shared" si="73"/>
        <v/>
      </c>
      <c r="O174" s="4" t="str">
        <f t="shared" si="73"/>
        <v/>
      </c>
      <c r="P174" s="4" t="str">
        <f t="shared" si="73"/>
        <v/>
      </c>
      <c r="Q174" s="4" t="str">
        <f t="shared" si="73"/>
        <v/>
      </c>
      <c r="R174" s="4" t="str">
        <f t="shared" si="73"/>
        <v/>
      </c>
      <c r="S174" s="4" t="str">
        <f t="shared" si="73"/>
        <v/>
      </c>
      <c r="T174" s="4" t="str">
        <f t="shared" si="73"/>
        <v/>
      </c>
      <c r="U174" s="4">
        <f t="shared" si="73"/>
        <v>8.0000000000000002E-3</v>
      </c>
      <c r="V174" s="4" t="str">
        <f t="shared" ref="V174:AN174" si="74">IF(AND(ISBLANK(V178)),"",SUM(IF(ISBLANK(V178),$K178,V178)))</f>
        <v/>
      </c>
      <c r="W174" s="4" t="str">
        <f t="shared" si="74"/>
        <v/>
      </c>
      <c r="X174" s="4" t="str">
        <f t="shared" si="74"/>
        <v/>
      </c>
      <c r="Y174" s="4">
        <f t="shared" si="74"/>
        <v>0.12</v>
      </c>
      <c r="Z174" s="4" t="str">
        <f t="shared" si="74"/>
        <v/>
      </c>
      <c r="AA174" s="4" t="str">
        <f t="shared" si="74"/>
        <v/>
      </c>
      <c r="AB174" s="4" t="str">
        <f t="shared" si="74"/>
        <v/>
      </c>
      <c r="AC174" s="4" t="str">
        <f t="shared" si="74"/>
        <v/>
      </c>
      <c r="AD174" s="4" t="str">
        <f t="shared" si="74"/>
        <v/>
      </c>
      <c r="AE174" s="4" t="str">
        <f t="shared" si="74"/>
        <v/>
      </c>
      <c r="AF174" s="4" t="str">
        <f t="shared" si="74"/>
        <v/>
      </c>
      <c r="AG174" s="4" t="str">
        <f t="shared" si="74"/>
        <v/>
      </c>
      <c r="AH174" s="4" t="str">
        <f t="shared" si="74"/>
        <v/>
      </c>
      <c r="AI174" s="4" t="str">
        <f t="shared" si="74"/>
        <v/>
      </c>
      <c r="AJ174" s="4" t="str">
        <f t="shared" si="74"/>
        <v/>
      </c>
      <c r="AK174" s="4" t="str">
        <f t="shared" si="74"/>
        <v/>
      </c>
      <c r="AL174" s="4" t="str">
        <f t="shared" si="74"/>
        <v/>
      </c>
      <c r="AM174" s="4" t="str">
        <f t="shared" si="74"/>
        <v/>
      </c>
      <c r="AN174" s="4" t="str">
        <f t="shared" si="74"/>
        <v/>
      </c>
    </row>
    <row r="175" spans="1:40" x14ac:dyDescent="0.25">
      <c r="A175" t="str">
        <f t="shared" ref="A175" si="75">_xlfn.CONCAT(H175,IF(J175&lt;10,"0",""),J175,".",E175,IF(ISBLANK(G175),"",_xlfn.CONCAT(IF(G175&lt;10,"0",""),G175)))</f>
        <v>PP01.ME03</v>
      </c>
      <c r="B175" t="str">
        <f t="shared" ref="B175" si="76">_xlfn.CONCAT(H175,IF(J175&lt;10,"0",""),J175)</f>
        <v>PP01</v>
      </c>
      <c r="C175" s="33"/>
      <c r="D175" t="s">
        <v>120</v>
      </c>
      <c r="E175" t="s">
        <v>121</v>
      </c>
      <c r="F175" t="s">
        <v>127</v>
      </c>
      <c r="G175">
        <v>3</v>
      </c>
      <c r="H175" t="s">
        <v>71</v>
      </c>
      <c r="I175" t="s">
        <v>72</v>
      </c>
      <c r="J175">
        <v>1</v>
      </c>
      <c r="K175" s="4">
        <f t="shared" si="69"/>
        <v>2.4E-2</v>
      </c>
      <c r="L175" s="4" t="str">
        <f t="shared" si="69"/>
        <v/>
      </c>
      <c r="M175" s="4" t="str">
        <f t="shared" ref="M175:U175" si="77">IF(AND(ISBLANK(M179)),"",SUM(IF(ISBLANK(M179),$K179,M179)))</f>
        <v/>
      </c>
      <c r="N175" s="4" t="str">
        <f t="shared" si="77"/>
        <v/>
      </c>
      <c r="O175" s="4" t="str">
        <f t="shared" si="77"/>
        <v/>
      </c>
      <c r="P175" s="4" t="str">
        <f t="shared" si="77"/>
        <v/>
      </c>
      <c r="Q175" s="4" t="str">
        <f t="shared" si="77"/>
        <v/>
      </c>
      <c r="R175" s="4" t="str">
        <f t="shared" si="77"/>
        <v/>
      </c>
      <c r="S175" s="4" t="str">
        <f t="shared" si="77"/>
        <v/>
      </c>
      <c r="T175" s="4" t="str">
        <f t="shared" si="77"/>
        <v/>
      </c>
      <c r="U175" s="4">
        <f t="shared" si="77"/>
        <v>8.0000000000000002E-3</v>
      </c>
      <c r="V175" s="4" t="str">
        <f>IF(AND(ISBLANK(V179)),"",SUM(IF(ISBLANK(V179),$K179,V179)))</f>
        <v/>
      </c>
      <c r="W175" s="4" t="str">
        <f t="shared" ref="W175:AN175" si="78">IF(AND(ISBLANK(W179)),"",SUM(IF(ISBLANK(W179),$K179,W179)))</f>
        <v/>
      </c>
      <c r="X175" s="4" t="str">
        <f t="shared" si="78"/>
        <v/>
      </c>
      <c r="Y175" s="4">
        <f t="shared" si="78"/>
        <v>0.04</v>
      </c>
      <c r="Z175" s="4" t="str">
        <f t="shared" si="78"/>
        <v/>
      </c>
      <c r="AA175" s="4" t="str">
        <f t="shared" si="78"/>
        <v/>
      </c>
      <c r="AB175" s="4" t="str">
        <f t="shared" si="78"/>
        <v/>
      </c>
      <c r="AC175" s="4" t="str">
        <f t="shared" si="78"/>
        <v/>
      </c>
      <c r="AD175" s="4" t="str">
        <f t="shared" si="78"/>
        <v/>
      </c>
      <c r="AE175" s="4" t="str">
        <f t="shared" si="78"/>
        <v/>
      </c>
      <c r="AF175" s="4" t="str">
        <f t="shared" si="78"/>
        <v/>
      </c>
      <c r="AG175" s="4" t="str">
        <f t="shared" si="78"/>
        <v/>
      </c>
      <c r="AH175" s="4" t="str">
        <f t="shared" si="78"/>
        <v/>
      </c>
      <c r="AI175" s="4" t="str">
        <f t="shared" si="78"/>
        <v/>
      </c>
      <c r="AJ175" s="4" t="str">
        <f t="shared" si="78"/>
        <v/>
      </c>
      <c r="AK175" s="4" t="str">
        <f t="shared" si="78"/>
        <v/>
      </c>
      <c r="AL175" s="4" t="str">
        <f t="shared" si="78"/>
        <v/>
      </c>
      <c r="AM175" s="4" t="str">
        <f t="shared" si="78"/>
        <v/>
      </c>
      <c r="AN175" s="4" t="str">
        <f t="shared" si="78"/>
        <v/>
      </c>
    </row>
    <row r="176" spans="1:40" x14ac:dyDescent="0.25">
      <c r="A176" t="str">
        <f t="shared" si="43"/>
        <v>PP01.ME04</v>
      </c>
      <c r="B176" t="str">
        <f t="shared" ref="B176:B203" si="79">_xlfn.CONCAT(H176,IF(J176&lt;10,"0",""),J176)</f>
        <v>PP01</v>
      </c>
      <c r="C176" s="63" t="s">
        <v>67</v>
      </c>
      <c r="D176" t="s">
        <v>120</v>
      </c>
      <c r="E176" t="s">
        <v>121</v>
      </c>
      <c r="F176" t="s">
        <v>128</v>
      </c>
      <c r="G176">
        <v>4</v>
      </c>
      <c r="H176" t="s">
        <v>71</v>
      </c>
      <c r="I176" t="s">
        <v>72</v>
      </c>
      <c r="J176">
        <v>1</v>
      </c>
      <c r="K176" s="4">
        <f t="shared" ref="K176" si="80">IF(AND(ISBLANK(K180)),"",SUM(IF(ISBLANK(K180),$K180,K180)))</f>
        <v>1.9E-2</v>
      </c>
      <c r="L176" s="4" t="str">
        <f t="shared" ref="L176:V176" si="81">IF(AND(ISBLANK(L180)),"",SUM(IF(ISBLANK(L180),$K180,L180)))</f>
        <v/>
      </c>
      <c r="M176" s="4" t="str">
        <f t="shared" si="81"/>
        <v/>
      </c>
      <c r="N176" s="4" t="str">
        <f t="shared" si="81"/>
        <v/>
      </c>
      <c r="O176" s="4" t="str">
        <f t="shared" si="81"/>
        <v/>
      </c>
      <c r="P176" s="4" t="str">
        <f t="shared" si="81"/>
        <v/>
      </c>
      <c r="Q176" s="4" t="str">
        <f t="shared" si="81"/>
        <v/>
      </c>
      <c r="R176" s="4" t="str">
        <f t="shared" si="81"/>
        <v/>
      </c>
      <c r="S176" s="4" t="str">
        <f t="shared" si="81"/>
        <v/>
      </c>
      <c r="T176" s="4" t="str">
        <f t="shared" si="81"/>
        <v/>
      </c>
      <c r="U176" s="4">
        <f t="shared" si="81"/>
        <v>8.0000000000000002E-3</v>
      </c>
      <c r="V176" s="4" t="str">
        <f t="shared" si="81"/>
        <v/>
      </c>
      <c r="W176" s="4" t="str">
        <f t="shared" ref="W176:AN176" si="82">IF(AND(ISBLANK(W180)),"",SUM(IF(ISBLANK(W180),$K180,W180)))</f>
        <v/>
      </c>
      <c r="X176" s="4" t="str">
        <f t="shared" si="82"/>
        <v/>
      </c>
      <c r="Y176" s="4">
        <f t="shared" si="82"/>
        <v>0.03</v>
      </c>
      <c r="Z176" s="4" t="str">
        <f t="shared" si="82"/>
        <v/>
      </c>
      <c r="AA176" s="4" t="str">
        <f t="shared" si="82"/>
        <v/>
      </c>
      <c r="AB176" s="4" t="str">
        <f t="shared" si="82"/>
        <v/>
      </c>
      <c r="AC176" s="4" t="str">
        <f t="shared" si="82"/>
        <v/>
      </c>
      <c r="AD176" s="4" t="str">
        <f t="shared" si="82"/>
        <v/>
      </c>
      <c r="AE176" s="4" t="str">
        <f t="shared" si="82"/>
        <v/>
      </c>
      <c r="AF176" s="4" t="str">
        <f t="shared" si="82"/>
        <v/>
      </c>
      <c r="AG176" s="4" t="str">
        <f t="shared" si="82"/>
        <v/>
      </c>
      <c r="AH176" s="4" t="str">
        <f t="shared" si="82"/>
        <v/>
      </c>
      <c r="AI176" s="4" t="str">
        <f t="shared" si="82"/>
        <v/>
      </c>
      <c r="AJ176" s="4" t="str">
        <f t="shared" si="82"/>
        <v/>
      </c>
      <c r="AK176" s="4" t="str">
        <f t="shared" si="82"/>
        <v/>
      </c>
      <c r="AL176" s="4" t="str">
        <f t="shared" si="82"/>
        <v/>
      </c>
      <c r="AM176" s="4" t="str">
        <f t="shared" si="82"/>
        <v/>
      </c>
      <c r="AN176" s="4" t="str">
        <f t="shared" si="82"/>
        <v/>
      </c>
    </row>
    <row r="177" spans="1:41" x14ac:dyDescent="0.25">
      <c r="A177" t="str">
        <f t="shared" ref="A177" si="83">_xlfn.CONCAT(H177,IF(J177&lt;10,"0",""),J177,".",E177,IF(ISBLANK(G177),"",_xlfn.CONCAT(IF(G177&lt;10,"0",""),G177)))</f>
        <v>PP04.ME01</v>
      </c>
      <c r="B177" t="str">
        <f t="shared" ref="B177" si="84">_xlfn.CONCAT(H177,IF(J177&lt;10,"0",""),J177)</f>
        <v>PP04</v>
      </c>
      <c r="C177" s="63"/>
      <c r="D177" t="s">
        <v>120</v>
      </c>
      <c r="E177" t="s">
        <v>121</v>
      </c>
      <c r="F177" t="s">
        <v>124</v>
      </c>
      <c r="G177">
        <v>1</v>
      </c>
      <c r="H177" t="s">
        <v>71</v>
      </c>
      <c r="I177" t="s">
        <v>84</v>
      </c>
      <c r="J177">
        <v>4</v>
      </c>
      <c r="K177" s="46">
        <f t="shared" ref="K177" si="85">IFERROR(AVERAGE(L177:AL177),"")</f>
        <v>4.9000000000000002E-2</v>
      </c>
      <c r="U177" s="45">
        <v>8.0000000000000002E-3</v>
      </c>
      <c r="Y177" s="4">
        <v>0.09</v>
      </c>
    </row>
    <row r="178" spans="1:41" x14ac:dyDescent="0.25">
      <c r="A178" t="str">
        <f t="shared" si="43"/>
        <v>PP04.ME02</v>
      </c>
      <c r="B178" t="str">
        <f t="shared" si="79"/>
        <v>PP04</v>
      </c>
      <c r="C178" s="63"/>
      <c r="D178" t="s">
        <v>120</v>
      </c>
      <c r="E178" t="s">
        <v>121</v>
      </c>
      <c r="F178" t="s">
        <v>126</v>
      </c>
      <c r="G178">
        <v>2</v>
      </c>
      <c r="H178" t="s">
        <v>71</v>
      </c>
      <c r="I178" t="s">
        <v>84</v>
      </c>
      <c r="J178">
        <v>4</v>
      </c>
      <c r="K178" s="46">
        <f t="shared" si="44"/>
        <v>6.4000000000000001E-2</v>
      </c>
      <c r="U178" s="45">
        <v>8.0000000000000002E-3</v>
      </c>
      <c r="Y178" s="4">
        <v>0.12</v>
      </c>
    </row>
    <row r="179" spans="1:41" x14ac:dyDescent="0.25">
      <c r="A179" t="str">
        <f t="shared" ref="A179" si="86">_xlfn.CONCAT(H179,IF(J179&lt;10,"0",""),J179,".",E179,IF(ISBLANK(G179),"",_xlfn.CONCAT(IF(G179&lt;10,"0",""),G179)))</f>
        <v>PP04.ME03</v>
      </c>
      <c r="B179" t="str">
        <f t="shared" ref="B179" si="87">_xlfn.CONCAT(H179,IF(J179&lt;10,"0",""),J179)</f>
        <v>PP04</v>
      </c>
      <c r="C179" s="63"/>
      <c r="D179" t="s">
        <v>120</v>
      </c>
      <c r="E179" t="s">
        <v>121</v>
      </c>
      <c r="F179" t="s">
        <v>127</v>
      </c>
      <c r="G179">
        <v>3</v>
      </c>
      <c r="H179" t="s">
        <v>71</v>
      </c>
      <c r="I179" t="s">
        <v>84</v>
      </c>
      <c r="J179">
        <v>4</v>
      </c>
      <c r="K179" s="46">
        <f t="shared" ref="K179" si="88">IFERROR(AVERAGE(L179:AL179),"")</f>
        <v>2.4E-2</v>
      </c>
      <c r="U179" s="45">
        <v>8.0000000000000002E-3</v>
      </c>
      <c r="Y179" s="4">
        <v>0.04</v>
      </c>
    </row>
    <row r="180" spans="1:41" x14ac:dyDescent="0.25">
      <c r="A180" t="str">
        <f t="shared" si="43"/>
        <v>PP04.ME04</v>
      </c>
      <c r="B180" t="str">
        <f t="shared" si="79"/>
        <v>PP04</v>
      </c>
      <c r="C180" s="63"/>
      <c r="D180" t="s">
        <v>120</v>
      </c>
      <c r="E180" t="s">
        <v>121</v>
      </c>
      <c r="F180" t="s">
        <v>128</v>
      </c>
      <c r="G180">
        <v>4</v>
      </c>
      <c r="H180" t="s">
        <v>71</v>
      </c>
      <c r="I180" t="s">
        <v>84</v>
      </c>
      <c r="J180">
        <v>4</v>
      </c>
      <c r="K180" s="46">
        <f t="shared" si="44"/>
        <v>1.9E-2</v>
      </c>
      <c r="U180" s="45">
        <v>8.0000000000000002E-3</v>
      </c>
      <c r="Y180" s="4">
        <v>0.03</v>
      </c>
    </row>
    <row r="181" spans="1:41" x14ac:dyDescent="0.25">
      <c r="A181" t="str">
        <f t="shared" si="43"/>
        <v>PP06.ME01</v>
      </c>
      <c r="B181" t="s">
        <v>122</v>
      </c>
      <c r="C181" s="65" t="s">
        <v>123</v>
      </c>
      <c r="D181" t="s">
        <v>120</v>
      </c>
      <c r="E181" t="s">
        <v>121</v>
      </c>
      <c r="F181" t="s">
        <v>124</v>
      </c>
      <c r="G181">
        <v>1</v>
      </c>
      <c r="H181" t="s">
        <v>71</v>
      </c>
      <c r="I181" t="s">
        <v>125</v>
      </c>
      <c r="J181">
        <v>6</v>
      </c>
      <c r="K181" s="49">
        <f t="shared" si="44"/>
        <v>527.77777777777783</v>
      </c>
      <c r="L181" s="50">
        <v>593</v>
      </c>
      <c r="M181" s="50">
        <v>600</v>
      </c>
      <c r="N181" s="50">
        <v>534</v>
      </c>
      <c r="O181" s="50">
        <v>534</v>
      </c>
      <c r="P181" s="50">
        <v>350</v>
      </c>
      <c r="Q181" s="50">
        <v>530</v>
      </c>
      <c r="R181" s="50">
        <v>517</v>
      </c>
      <c r="S181" s="50">
        <v>534</v>
      </c>
      <c r="T181" s="50">
        <v>486</v>
      </c>
      <c r="U181" s="50">
        <v>562</v>
      </c>
      <c r="V181" s="50">
        <v>562</v>
      </c>
      <c r="W181" s="50">
        <v>534</v>
      </c>
      <c r="X181" s="50">
        <v>534</v>
      </c>
      <c r="Y181" s="50">
        <v>511</v>
      </c>
      <c r="Z181" s="50">
        <v>484</v>
      </c>
      <c r="AA181" s="50">
        <v>534</v>
      </c>
      <c r="AB181" s="50">
        <v>534</v>
      </c>
      <c r="AC181" s="50">
        <v>534</v>
      </c>
      <c r="AD181" s="50">
        <v>534</v>
      </c>
      <c r="AE181" s="50">
        <v>557</v>
      </c>
      <c r="AF181" s="50">
        <v>530</v>
      </c>
      <c r="AG181" s="50">
        <v>522</v>
      </c>
      <c r="AH181" s="50">
        <v>530</v>
      </c>
      <c r="AI181" s="50">
        <v>534</v>
      </c>
      <c r="AJ181" s="50">
        <v>534</v>
      </c>
      <c r="AK181" s="50">
        <v>492</v>
      </c>
      <c r="AL181" s="50">
        <v>550</v>
      </c>
      <c r="AN181" s="50">
        <v>511</v>
      </c>
    </row>
    <row r="182" spans="1:41" x14ac:dyDescent="0.25">
      <c r="A182" t="str">
        <f t="shared" si="43"/>
        <v>PP06.ME02</v>
      </c>
      <c r="B182" t="s">
        <v>122</v>
      </c>
      <c r="C182" s="65"/>
      <c r="D182" t="s">
        <v>120</v>
      </c>
      <c r="E182" t="s">
        <v>121</v>
      </c>
      <c r="F182" t="s">
        <v>126</v>
      </c>
      <c r="G182">
        <v>2</v>
      </c>
      <c r="H182" t="s">
        <v>71</v>
      </c>
      <c r="I182" t="s">
        <v>125</v>
      </c>
      <c r="J182">
        <v>6</v>
      </c>
      <c r="K182" s="49">
        <f t="shared" si="44"/>
        <v>118.22222222222223</v>
      </c>
      <c r="L182" s="50">
        <v>118</v>
      </c>
      <c r="M182" s="50">
        <v>112</v>
      </c>
      <c r="N182" s="50">
        <v>116</v>
      </c>
      <c r="O182" s="50">
        <v>116</v>
      </c>
      <c r="P182" s="50">
        <v>115</v>
      </c>
      <c r="Q182" s="50">
        <v>116</v>
      </c>
      <c r="R182" s="50">
        <v>107</v>
      </c>
      <c r="S182" s="50">
        <v>116</v>
      </c>
      <c r="T182" s="50">
        <v>116</v>
      </c>
      <c r="U182" s="50">
        <v>115</v>
      </c>
      <c r="V182" s="50">
        <v>119</v>
      </c>
      <c r="W182" s="50">
        <v>116</v>
      </c>
      <c r="X182" s="50">
        <v>116</v>
      </c>
      <c r="Y182" s="50">
        <v>100</v>
      </c>
      <c r="Z182" s="50">
        <v>166</v>
      </c>
      <c r="AA182" s="50">
        <v>116</v>
      </c>
      <c r="AB182" s="50">
        <v>116</v>
      </c>
      <c r="AC182" s="50">
        <v>116</v>
      </c>
      <c r="AD182" s="50">
        <v>116</v>
      </c>
      <c r="AE182" s="50">
        <v>115</v>
      </c>
      <c r="AF182" s="50">
        <v>116</v>
      </c>
      <c r="AG182" s="50">
        <v>116</v>
      </c>
      <c r="AH182" s="50">
        <v>116</v>
      </c>
      <c r="AI182" s="50">
        <v>116</v>
      </c>
      <c r="AJ182" s="50">
        <v>166</v>
      </c>
      <c r="AK182" s="50">
        <v>103</v>
      </c>
      <c r="AL182" s="50">
        <v>116</v>
      </c>
      <c r="AN182" s="50">
        <v>101</v>
      </c>
    </row>
    <row r="183" spans="1:41" x14ac:dyDescent="0.25">
      <c r="A183" t="str">
        <f t="shared" si="43"/>
        <v>PP06.ME03</v>
      </c>
      <c r="B183" t="s">
        <v>122</v>
      </c>
      <c r="C183" s="65"/>
      <c r="D183" t="s">
        <v>120</v>
      </c>
      <c r="E183" t="s">
        <v>121</v>
      </c>
      <c r="F183" t="s">
        <v>127</v>
      </c>
      <c r="G183">
        <v>3</v>
      </c>
      <c r="H183" t="s">
        <v>71</v>
      </c>
      <c r="I183" t="s">
        <v>125</v>
      </c>
      <c r="J183">
        <v>6</v>
      </c>
      <c r="K183" s="49">
        <f t="shared" si="44"/>
        <v>2.2866666666666671</v>
      </c>
      <c r="L183" s="50">
        <v>2.17</v>
      </c>
      <c r="M183" s="50">
        <v>2.2999999999999998</v>
      </c>
      <c r="N183" s="50">
        <v>2.19</v>
      </c>
      <c r="O183" s="50">
        <v>2.6</v>
      </c>
      <c r="P183" s="50">
        <v>2.1</v>
      </c>
      <c r="Q183" s="50">
        <v>2.19</v>
      </c>
      <c r="R183" s="50">
        <v>2.2000000000000002</v>
      </c>
      <c r="S183" s="50">
        <v>2.2000000000000002</v>
      </c>
      <c r="T183" s="50">
        <v>2.1</v>
      </c>
      <c r="U183" s="50">
        <v>2.17</v>
      </c>
      <c r="V183" s="50">
        <v>2</v>
      </c>
      <c r="W183" s="50">
        <v>2.6</v>
      </c>
      <c r="X183" s="50">
        <v>2.17</v>
      </c>
      <c r="Y183" s="50">
        <v>2.2000000000000002</v>
      </c>
      <c r="Z183" s="50">
        <v>2.6</v>
      </c>
      <c r="AA183" s="50">
        <v>2.2000000000000002</v>
      </c>
      <c r="AB183" s="50">
        <v>2.2000000000000002</v>
      </c>
      <c r="AC183" s="50">
        <v>2.17</v>
      </c>
      <c r="AD183" s="50">
        <v>2.6</v>
      </c>
      <c r="AE183" s="50">
        <v>2.2000000000000002</v>
      </c>
      <c r="AF183" s="50">
        <v>2.2000000000000002</v>
      </c>
      <c r="AG183" s="50">
        <v>2.6</v>
      </c>
      <c r="AH183" s="50">
        <v>2.19</v>
      </c>
      <c r="AI183" s="50">
        <v>2.19</v>
      </c>
      <c r="AJ183" s="50">
        <v>2.6</v>
      </c>
      <c r="AK183" s="50">
        <v>2.6</v>
      </c>
      <c r="AL183" s="50">
        <v>2.2000000000000002</v>
      </c>
      <c r="AN183" s="50">
        <v>2.2000000000000002</v>
      </c>
    </row>
    <row r="184" spans="1:41" x14ac:dyDescent="0.25">
      <c r="A184" t="str">
        <f t="shared" si="43"/>
        <v>PP06.ME04</v>
      </c>
      <c r="B184" t="s">
        <v>122</v>
      </c>
      <c r="C184" s="65"/>
      <c r="D184" t="s">
        <v>120</v>
      </c>
      <c r="E184" t="s">
        <v>121</v>
      </c>
      <c r="F184" t="s">
        <v>128</v>
      </c>
      <c r="G184">
        <v>4</v>
      </c>
      <c r="H184" t="s">
        <v>71</v>
      </c>
      <c r="I184" t="s">
        <v>125</v>
      </c>
      <c r="J184">
        <v>6</v>
      </c>
      <c r="K184" s="49">
        <f t="shared" si="44"/>
        <v>30.340740740740742</v>
      </c>
      <c r="L184" s="50">
        <v>35</v>
      </c>
      <c r="M184" s="50">
        <v>35</v>
      </c>
      <c r="N184" s="50">
        <v>21</v>
      </c>
      <c r="O184" s="50">
        <v>23.75</v>
      </c>
      <c r="P184" s="50">
        <v>26.7</v>
      </c>
      <c r="Q184" s="50">
        <v>21</v>
      </c>
      <c r="R184" s="50">
        <v>50</v>
      </c>
      <c r="S184" s="50">
        <v>41.7</v>
      </c>
      <c r="T184" s="50">
        <v>41.7</v>
      </c>
      <c r="U184" s="50">
        <v>35</v>
      </c>
      <c r="V184" s="50">
        <v>45</v>
      </c>
      <c r="W184" s="50">
        <v>35</v>
      </c>
      <c r="X184" s="50">
        <v>21</v>
      </c>
      <c r="Y184" s="50">
        <v>39</v>
      </c>
      <c r="Z184" s="50">
        <v>14</v>
      </c>
      <c r="AA184" s="50">
        <v>41.7</v>
      </c>
      <c r="AB184" s="50">
        <v>41.7</v>
      </c>
      <c r="AC184" s="50">
        <v>15</v>
      </c>
      <c r="AD184" s="50">
        <v>23.75</v>
      </c>
      <c r="AE184" s="50">
        <v>35</v>
      </c>
      <c r="AF184" s="50">
        <v>21</v>
      </c>
      <c r="AG184" s="50">
        <v>23.75</v>
      </c>
      <c r="AH184" s="50">
        <v>21</v>
      </c>
      <c r="AI184" s="50">
        <v>21</v>
      </c>
      <c r="AJ184" s="50">
        <v>23.75</v>
      </c>
      <c r="AK184" s="50">
        <v>25</v>
      </c>
      <c r="AL184" s="50">
        <v>41.7</v>
      </c>
      <c r="AN184" s="50">
        <v>42</v>
      </c>
    </row>
    <row r="185" spans="1:41" x14ac:dyDescent="0.25">
      <c r="A185" t="str">
        <f t="shared" si="43"/>
        <v>PP01.FI01</v>
      </c>
      <c r="B185" t="str">
        <f t="shared" si="79"/>
        <v>PP01</v>
      </c>
      <c r="C185" s="63" t="s">
        <v>129</v>
      </c>
      <c r="D185" t="s">
        <v>130</v>
      </c>
      <c r="E185" t="s">
        <v>131</v>
      </c>
      <c r="F185" t="s">
        <v>132</v>
      </c>
      <c r="G185">
        <v>1</v>
      </c>
      <c r="H185" t="s">
        <v>71</v>
      </c>
      <c r="I185" t="s">
        <v>72</v>
      </c>
      <c r="J185">
        <v>1</v>
      </c>
      <c r="K185" s="4">
        <f>IF(AND(ISBLANK(K187)),"",SUM(IF(ISBLANK(K187),$K187,K187)))</f>
        <v>0.24</v>
      </c>
      <c r="L185" s="4" t="str">
        <f>IF(AND(ISBLANK(L187)),"",SUM(IF(ISBLANK(L187),$K187,L187)))</f>
        <v/>
      </c>
      <c r="M185" s="4" t="str">
        <f t="shared" ref="M185:AN185" si="89">IF(AND(ISBLANK(M187)),"",SUM(IF(ISBLANK(M187),$K187,M187)))</f>
        <v/>
      </c>
      <c r="N185" s="4" t="str">
        <f t="shared" si="89"/>
        <v/>
      </c>
      <c r="O185" s="4" t="str">
        <f t="shared" si="89"/>
        <v/>
      </c>
      <c r="P185" s="4" t="str">
        <f t="shared" si="89"/>
        <v/>
      </c>
      <c r="Q185" s="4" t="str">
        <f t="shared" si="89"/>
        <v/>
      </c>
      <c r="R185" s="4" t="str">
        <f t="shared" si="89"/>
        <v/>
      </c>
      <c r="S185" s="4" t="str">
        <f t="shared" si="89"/>
        <v/>
      </c>
      <c r="T185" s="4" t="str">
        <f t="shared" si="89"/>
        <v/>
      </c>
      <c r="U185" s="4">
        <f t="shared" si="89"/>
        <v>0.24</v>
      </c>
      <c r="V185" s="4" t="str">
        <f t="shared" si="89"/>
        <v/>
      </c>
      <c r="W185" s="4" t="str">
        <f t="shared" si="89"/>
        <v/>
      </c>
      <c r="X185" s="4" t="str">
        <f t="shared" si="89"/>
        <v/>
      </c>
      <c r="Y185" s="4" t="str">
        <f t="shared" si="89"/>
        <v/>
      </c>
      <c r="Z185" s="4" t="str">
        <f t="shared" si="89"/>
        <v/>
      </c>
      <c r="AA185" s="4" t="str">
        <f t="shared" si="89"/>
        <v/>
      </c>
      <c r="AB185" s="4" t="str">
        <f t="shared" si="89"/>
        <v/>
      </c>
      <c r="AC185" s="4" t="str">
        <f t="shared" si="89"/>
        <v/>
      </c>
      <c r="AD185" s="4" t="str">
        <f t="shared" si="89"/>
        <v/>
      </c>
      <c r="AE185" s="4" t="str">
        <f t="shared" si="89"/>
        <v/>
      </c>
      <c r="AF185" s="4" t="str">
        <f t="shared" si="89"/>
        <v/>
      </c>
      <c r="AG185" s="4" t="str">
        <f t="shared" si="89"/>
        <v/>
      </c>
      <c r="AH185" s="4" t="str">
        <f t="shared" si="89"/>
        <v/>
      </c>
      <c r="AI185" s="4" t="str">
        <f t="shared" si="89"/>
        <v/>
      </c>
      <c r="AJ185" s="4" t="str">
        <f t="shared" si="89"/>
        <v/>
      </c>
      <c r="AK185" s="4" t="str">
        <f t="shared" si="89"/>
        <v/>
      </c>
      <c r="AL185" s="4" t="str">
        <f t="shared" si="89"/>
        <v/>
      </c>
      <c r="AM185" s="4" t="str">
        <f t="shared" si="89"/>
        <v/>
      </c>
      <c r="AN185" s="4" t="str">
        <f t="shared" si="89"/>
        <v/>
      </c>
    </row>
    <row r="186" spans="1:41" x14ac:dyDescent="0.25">
      <c r="A186" t="str">
        <f t="shared" si="43"/>
        <v>PP01.FI02</v>
      </c>
      <c r="B186" t="str">
        <f t="shared" si="79"/>
        <v>PP01</v>
      </c>
      <c r="C186" s="63"/>
      <c r="D186" t="s">
        <v>130</v>
      </c>
      <c r="E186" t="s">
        <v>131</v>
      </c>
      <c r="F186" t="s">
        <v>133</v>
      </c>
      <c r="G186">
        <v>2</v>
      </c>
      <c r="H186" t="s">
        <v>71</v>
      </c>
      <c r="I186" t="s">
        <v>72</v>
      </c>
      <c r="J186">
        <v>1</v>
      </c>
      <c r="K186" s="4">
        <f>IF(AND(ISBLANK(K188),ISBLANK(K189)),"",SUM(IF(ISBLANK(K188),$K188,K188),IF(ISBLANK(K189),$K189,K189)))</f>
        <v>0.36000000000000004</v>
      </c>
      <c r="L186" s="4" t="str">
        <f>IF(AND(ISBLANK(L188),ISBLANK(L189)),"",SUM(IF(ISBLANK(L188),$K188,L188),IF(ISBLANK(L189),$K189,L189)))</f>
        <v/>
      </c>
      <c r="M186" s="4" t="str">
        <f t="shared" ref="M186:AO186" si="90">IF(AND(ISBLANK(M188),ISBLANK(M189)),"",SUM(IF(ISBLANK(M188),$K188,M188),IF(ISBLANK(M189),$K189,M189)))</f>
        <v/>
      </c>
      <c r="N186" s="4" t="str">
        <f t="shared" si="90"/>
        <v/>
      </c>
      <c r="O186" s="4" t="str">
        <f t="shared" si="90"/>
        <v/>
      </c>
      <c r="P186" s="4" t="str">
        <f t="shared" si="90"/>
        <v/>
      </c>
      <c r="Q186" s="4" t="str">
        <f t="shared" si="90"/>
        <v/>
      </c>
      <c r="R186" s="4" t="str">
        <f t="shared" si="90"/>
        <v/>
      </c>
      <c r="S186" s="4" t="str">
        <f t="shared" si="90"/>
        <v/>
      </c>
      <c r="T186" s="4" t="str">
        <f t="shared" si="90"/>
        <v/>
      </c>
      <c r="U186" s="4">
        <f t="shared" si="90"/>
        <v>0.36000000000000004</v>
      </c>
      <c r="V186" s="4" t="str">
        <f t="shared" si="90"/>
        <v/>
      </c>
      <c r="W186" s="4" t="str">
        <f t="shared" si="90"/>
        <v/>
      </c>
      <c r="X186" s="4" t="str">
        <f t="shared" si="90"/>
        <v/>
      </c>
      <c r="Y186" s="4">
        <f t="shared" si="90"/>
        <v>0.36000000000000004</v>
      </c>
      <c r="Z186" s="4" t="str">
        <f t="shared" si="90"/>
        <v/>
      </c>
      <c r="AA186" s="4" t="str">
        <f t="shared" si="90"/>
        <v/>
      </c>
      <c r="AB186" s="4" t="str">
        <f t="shared" si="90"/>
        <v/>
      </c>
      <c r="AC186" s="4" t="str">
        <f t="shared" si="90"/>
        <v/>
      </c>
      <c r="AD186" s="4" t="str">
        <f t="shared" si="90"/>
        <v/>
      </c>
      <c r="AE186" s="4" t="str">
        <f t="shared" si="90"/>
        <v/>
      </c>
      <c r="AF186" s="4" t="str">
        <f t="shared" si="90"/>
        <v/>
      </c>
      <c r="AG186" s="4" t="str">
        <f t="shared" si="90"/>
        <v/>
      </c>
      <c r="AH186" s="4" t="str">
        <f t="shared" si="90"/>
        <v/>
      </c>
      <c r="AI186" s="4" t="str">
        <f t="shared" si="90"/>
        <v/>
      </c>
      <c r="AJ186" s="4" t="str">
        <f t="shared" si="90"/>
        <v/>
      </c>
      <c r="AK186" s="4" t="str">
        <f t="shared" si="90"/>
        <v/>
      </c>
      <c r="AL186" s="4" t="str">
        <f t="shared" si="90"/>
        <v/>
      </c>
      <c r="AM186" s="4" t="str">
        <f t="shared" si="90"/>
        <v/>
      </c>
      <c r="AN186" s="4" t="str">
        <f t="shared" si="90"/>
        <v/>
      </c>
      <c r="AO186" s="4" t="str">
        <f t="shared" si="90"/>
        <v/>
      </c>
    </row>
    <row r="187" spans="1:41" x14ac:dyDescent="0.25">
      <c r="A187" t="str">
        <f t="shared" si="43"/>
        <v>PP02.FI01</v>
      </c>
      <c r="B187" t="str">
        <f t="shared" si="79"/>
        <v>PP02</v>
      </c>
      <c r="C187" s="63"/>
      <c r="D187" t="s">
        <v>130</v>
      </c>
      <c r="E187" t="s">
        <v>131</v>
      </c>
      <c r="F187" t="s">
        <v>132</v>
      </c>
      <c r="G187">
        <v>1</v>
      </c>
      <c r="H187" t="s">
        <v>71</v>
      </c>
      <c r="I187" t="s">
        <v>80</v>
      </c>
      <c r="J187">
        <v>2</v>
      </c>
      <c r="K187" s="46">
        <f t="shared" si="44"/>
        <v>0.24</v>
      </c>
      <c r="U187" s="45">
        <v>0.24</v>
      </c>
    </row>
    <row r="188" spans="1:41" x14ac:dyDescent="0.25">
      <c r="A188" t="str">
        <f t="shared" ref="A188" si="91">_xlfn.CONCAT(H188,IF(J188&lt;10,"0",""),J188,".",E188,IF(ISBLANK(G188),"",_xlfn.CONCAT(IF(G188&lt;10,"0",""),G188)))</f>
        <v>PP03.FI02</v>
      </c>
      <c r="B188" t="str">
        <f t="shared" ref="B188" si="92">_xlfn.CONCAT(H188,IF(J188&lt;10,"0",""),J188)</f>
        <v>PP03</v>
      </c>
      <c r="C188" s="63"/>
      <c r="D188" t="s">
        <v>130</v>
      </c>
      <c r="E188" t="s">
        <v>131</v>
      </c>
      <c r="F188" t="s">
        <v>133</v>
      </c>
      <c r="G188">
        <v>2</v>
      </c>
      <c r="H188" t="s">
        <v>71</v>
      </c>
      <c r="I188" t="s">
        <v>82</v>
      </c>
      <c r="J188">
        <v>3</v>
      </c>
      <c r="K188" s="46">
        <f t="shared" ref="K188" si="93">IFERROR(AVERAGE(L188:AL188),"")</f>
        <v>7.0000000000000007E-2</v>
      </c>
      <c r="U188" s="45">
        <v>7.0000000000000007E-2</v>
      </c>
    </row>
    <row r="189" spans="1:41" x14ac:dyDescent="0.25">
      <c r="A189" t="str">
        <f t="shared" si="43"/>
        <v>PP04.FI02</v>
      </c>
      <c r="B189" t="str">
        <f t="shared" si="79"/>
        <v>PP04</v>
      </c>
      <c r="C189" s="63"/>
      <c r="D189" t="s">
        <v>130</v>
      </c>
      <c r="E189" t="s">
        <v>131</v>
      </c>
      <c r="F189" t="s">
        <v>133</v>
      </c>
      <c r="G189">
        <v>2</v>
      </c>
      <c r="H189" t="s">
        <v>71</v>
      </c>
      <c r="I189" t="s">
        <v>84</v>
      </c>
      <c r="J189">
        <v>4</v>
      </c>
      <c r="K189" s="46">
        <f t="shared" si="44"/>
        <v>0.29000000000000004</v>
      </c>
      <c r="U189" s="45"/>
      <c r="Y189" s="4">
        <v>0.29000000000000004</v>
      </c>
    </row>
    <row r="190" spans="1:41" x14ac:dyDescent="0.25">
      <c r="A190" t="str">
        <f t="shared" si="43"/>
        <v>PP06.FI03</v>
      </c>
      <c r="B190" t="s">
        <v>122</v>
      </c>
      <c r="C190" s="65" t="s">
        <v>134</v>
      </c>
      <c r="D190" t="s">
        <v>130</v>
      </c>
      <c r="E190" t="s">
        <v>131</v>
      </c>
      <c r="F190" t="s">
        <v>135</v>
      </c>
      <c r="G190">
        <v>3</v>
      </c>
      <c r="H190" t="s">
        <v>71</v>
      </c>
      <c r="I190" t="s">
        <v>136</v>
      </c>
      <c r="J190">
        <v>6</v>
      </c>
      <c r="K190" s="46" t="str">
        <f t="shared" si="44"/>
        <v/>
      </c>
      <c r="U190" s="45"/>
      <c r="AM190" s="4">
        <v>0.99997854514637574</v>
      </c>
    </row>
    <row r="191" spans="1:41" x14ac:dyDescent="0.25">
      <c r="A191" t="str">
        <f t="shared" si="43"/>
        <v>PP06.FI04</v>
      </c>
      <c r="B191" t="s">
        <v>122</v>
      </c>
      <c r="C191" s="65"/>
      <c r="D191" t="s">
        <v>130</v>
      </c>
      <c r="E191" t="s">
        <v>131</v>
      </c>
      <c r="F191" t="s">
        <v>137</v>
      </c>
      <c r="G191">
        <v>4</v>
      </c>
      <c r="H191" t="s">
        <v>71</v>
      </c>
      <c r="I191" t="s">
        <v>136</v>
      </c>
      <c r="J191">
        <v>6</v>
      </c>
      <c r="K191" s="46" t="str">
        <f t="shared" si="44"/>
        <v/>
      </c>
      <c r="U191" s="45"/>
      <c r="AM191" s="4">
        <v>0.99763073677014025</v>
      </c>
    </row>
    <row r="192" spans="1:41" x14ac:dyDescent="0.25">
      <c r="A192" t="str">
        <f t="shared" si="43"/>
        <v>PP06.FI05</v>
      </c>
      <c r="B192" t="s">
        <v>122</v>
      </c>
      <c r="C192" s="65"/>
      <c r="D192" t="s">
        <v>130</v>
      </c>
      <c r="E192" t="s">
        <v>131</v>
      </c>
      <c r="F192" t="s">
        <v>138</v>
      </c>
      <c r="G192">
        <v>5</v>
      </c>
      <c r="H192" t="s">
        <v>71</v>
      </c>
      <c r="I192" t="s">
        <v>136</v>
      </c>
      <c r="J192">
        <v>6</v>
      </c>
      <c r="K192" s="46" t="str">
        <f>IFERROR(AVERAGE(L192:AL192),"")</f>
        <v/>
      </c>
      <c r="U192" s="45"/>
      <c r="AM192" s="4">
        <v>0.98649405060767159</v>
      </c>
    </row>
    <row r="193" spans="1:40" x14ac:dyDescent="0.25">
      <c r="A193" t="str">
        <f t="shared" si="43"/>
        <v>PP06.FI06</v>
      </c>
      <c r="B193" t="s">
        <v>122</v>
      </c>
      <c r="C193" s="65"/>
      <c r="D193" t="s">
        <v>130</v>
      </c>
      <c r="E193" t="s">
        <v>131</v>
      </c>
      <c r="F193" t="s">
        <v>139</v>
      </c>
      <c r="G193">
        <v>6</v>
      </c>
      <c r="H193" t="s">
        <v>71</v>
      </c>
      <c r="I193" t="s">
        <v>136</v>
      </c>
      <c r="J193">
        <v>6</v>
      </c>
      <c r="K193" s="46" t="str">
        <f t="shared" si="44"/>
        <v/>
      </c>
      <c r="U193" s="45"/>
      <c r="AM193" s="4">
        <v>0.1397640031812501</v>
      </c>
    </row>
    <row r="194" spans="1:40" x14ac:dyDescent="0.25">
      <c r="A194" t="str">
        <f t="shared" si="43"/>
        <v>PP06.FI07</v>
      </c>
      <c r="B194" t="s">
        <v>122</v>
      </c>
      <c r="C194" s="65"/>
      <c r="D194" t="s">
        <v>130</v>
      </c>
      <c r="E194" t="s">
        <v>131</v>
      </c>
      <c r="F194" t="s">
        <v>140</v>
      </c>
      <c r="G194">
        <v>7</v>
      </c>
      <c r="H194" t="s">
        <v>71</v>
      </c>
      <c r="I194" t="s">
        <v>136</v>
      </c>
      <c r="J194">
        <v>6</v>
      </c>
      <c r="K194" s="46" t="str">
        <f t="shared" si="44"/>
        <v/>
      </c>
      <c r="U194" s="45"/>
      <c r="AM194" s="4">
        <v>0.68865125686319839</v>
      </c>
    </row>
    <row r="195" spans="1:40" x14ac:dyDescent="0.25">
      <c r="A195" t="str">
        <f t="shared" si="43"/>
        <v>PP06.FI08</v>
      </c>
      <c r="B195" t="s">
        <v>122</v>
      </c>
      <c r="C195" s="65"/>
      <c r="D195" t="s">
        <v>130</v>
      </c>
      <c r="E195" t="s">
        <v>131</v>
      </c>
      <c r="F195" t="s">
        <v>141</v>
      </c>
      <c r="G195">
        <v>8</v>
      </c>
      <c r="H195" t="s">
        <v>71</v>
      </c>
      <c r="I195" t="s">
        <v>136</v>
      </c>
      <c r="J195">
        <v>6</v>
      </c>
      <c r="K195" s="46" t="str">
        <f t="shared" si="44"/>
        <v/>
      </c>
      <c r="U195" s="45"/>
      <c r="AM195" s="4">
        <v>0.27158148690815687</v>
      </c>
    </row>
    <row r="196" spans="1:40" x14ac:dyDescent="0.25">
      <c r="A196" t="str">
        <f t="shared" si="43"/>
        <v>PP06.FI09</v>
      </c>
      <c r="B196" t="s">
        <v>122</v>
      </c>
      <c r="C196" s="65"/>
      <c r="D196" t="s">
        <v>130</v>
      </c>
      <c r="E196" t="s">
        <v>131</v>
      </c>
      <c r="F196" t="s">
        <v>142</v>
      </c>
      <c r="G196">
        <v>9</v>
      </c>
      <c r="H196" t="s">
        <v>71</v>
      </c>
      <c r="I196" t="s">
        <v>136</v>
      </c>
      <c r="J196">
        <v>6</v>
      </c>
      <c r="K196" s="46" t="str">
        <f t="shared" si="44"/>
        <v/>
      </c>
      <c r="U196" s="45"/>
      <c r="AM196" s="4">
        <v>0.84632312588749514</v>
      </c>
    </row>
    <row r="197" spans="1:40" x14ac:dyDescent="0.25">
      <c r="A197" t="str">
        <f t="shared" si="43"/>
        <v>PP01.DA</v>
      </c>
      <c r="B197" t="str">
        <f t="shared" si="79"/>
        <v>PP01</v>
      </c>
      <c r="C197" s="63" t="s">
        <v>67</v>
      </c>
      <c r="D197" t="s">
        <v>143</v>
      </c>
      <c r="E197" t="s">
        <v>144</v>
      </c>
      <c r="H197" t="s">
        <v>71</v>
      </c>
      <c r="I197" t="s">
        <v>72</v>
      </c>
      <c r="J197">
        <v>1</v>
      </c>
      <c r="K197" s="4">
        <f>IF(AND(ISBLANK(K198),ISBLANK(K199),ISBLANK(K200)),"",SUM(IF(ISBLANK(K198),$K198,K198),IF(ISBLANK(K199),$K199,K199),IF(ISBLANK(K200),$K200,K200)))</f>
        <v>3.4000000000000002E-2</v>
      </c>
      <c r="L197" s="4" t="str">
        <f>IF(AND(ISBLANK(L198),ISBLANK(L199),ISBLANK(L200)),"",SUM(IF(ISBLANK(L198),$K198,L198),IF(ISBLANK(L199),$K199,L199),IF(ISBLANK(L200),$K200,L200)))</f>
        <v/>
      </c>
      <c r="M197" s="4" t="str">
        <f t="shared" ref="M197:W197" si="94">IF(AND(ISBLANK(M198),ISBLANK(M199),ISBLANK(M200)),"",SUM(IF(ISBLANK(M198),$K198,M198),IF(ISBLANK(M199),$K199,M199),IF(ISBLANK(M200),$K200,M200)))</f>
        <v/>
      </c>
      <c r="N197" s="4" t="str">
        <f t="shared" si="94"/>
        <v/>
      </c>
      <c r="O197" s="4" t="str">
        <f t="shared" si="94"/>
        <v/>
      </c>
      <c r="P197" s="4" t="str">
        <f>IF(AND(ISBLANK(P198),ISBLANK(P199),ISBLANK(P200)),"",SUM(IF(ISBLANK(P198),$K198,P198),IF(ISBLANK(P199),$K199,P199),IF(ISBLANK(P200),$K200,P200)))</f>
        <v/>
      </c>
      <c r="Q197" s="4" t="str">
        <f t="shared" si="94"/>
        <v/>
      </c>
      <c r="R197" s="4" t="str">
        <f t="shared" si="94"/>
        <v/>
      </c>
      <c r="S197" s="4" t="str">
        <f t="shared" si="94"/>
        <v/>
      </c>
      <c r="T197" s="4" t="str">
        <f t="shared" si="94"/>
        <v/>
      </c>
      <c r="U197" s="4">
        <f>IF(AND(ISBLANK(U198),ISBLANK(U199),ISBLANK(U200)),"",SUM(IF(ISBLANK(U198),$K198,U198),IF(ISBLANK(U199),$K199,U199),IF(ISBLANK(U200),$K200,U200)))</f>
        <v>3.4999999999999996E-2</v>
      </c>
      <c r="V197" s="4" t="str">
        <f t="shared" si="94"/>
        <v/>
      </c>
      <c r="W197" s="4" t="str">
        <f t="shared" si="94"/>
        <v/>
      </c>
      <c r="X197" s="4" t="str">
        <f t="shared" ref="X197" si="95">IF(AND(ISBLANK(X198),ISBLANK(X199),ISBLANK(X200)),"",SUM(IF(ISBLANK(X198),$K198,X198),IF(ISBLANK(X199),$K199,X199),IF(ISBLANK(X200),$K200,X200)))</f>
        <v/>
      </c>
      <c r="Y197" s="4">
        <f t="shared" ref="Y197" si="96">IF(AND(ISBLANK(Y198),ISBLANK(Y199),ISBLANK(Y200)),"",SUM(IF(ISBLANK(Y198),$K198,Y198),IF(ISBLANK(Y199),$K199,Y199),IF(ISBLANK(Y200),$K200,Y200)))</f>
        <v>3.4000000000000002E-2</v>
      </c>
      <c r="Z197" s="4" t="str">
        <f t="shared" ref="Z197" si="97">IF(AND(ISBLANK(Z198),ISBLANK(Z199),ISBLANK(Z200)),"",SUM(IF(ISBLANK(Z198),$K198,Z198),IF(ISBLANK(Z199),$K199,Z199),IF(ISBLANK(Z200),$K200,Z200)))</f>
        <v/>
      </c>
      <c r="AA197" s="4" t="str">
        <f t="shared" ref="AA197" si="98">IF(AND(ISBLANK(AA198),ISBLANK(AA199),ISBLANK(AA200)),"",SUM(IF(ISBLANK(AA198),$K198,AA198),IF(ISBLANK(AA199),$K199,AA199),IF(ISBLANK(AA200),$K200,AA200)))</f>
        <v/>
      </c>
      <c r="AB197" s="4" t="str">
        <f t="shared" ref="AB197" si="99">IF(AND(ISBLANK(AB198),ISBLANK(AB199),ISBLANK(AB200)),"",SUM(IF(ISBLANK(AB198),$K198,AB198),IF(ISBLANK(AB199),$K199,AB199),IF(ISBLANK(AB200),$K200,AB200)))</f>
        <v/>
      </c>
      <c r="AC197" s="4" t="str">
        <f t="shared" ref="AC197" si="100">IF(AND(ISBLANK(AC198),ISBLANK(AC199),ISBLANK(AC200)),"",SUM(IF(ISBLANK(AC198),$K198,AC198),IF(ISBLANK(AC199),$K199,AC199),IF(ISBLANK(AC200),$K200,AC200)))</f>
        <v/>
      </c>
      <c r="AD197" s="4" t="str">
        <f t="shared" ref="AD197" si="101">IF(AND(ISBLANK(AD198),ISBLANK(AD199),ISBLANK(AD200)),"",SUM(IF(ISBLANK(AD198),$K198,AD198),IF(ISBLANK(AD199),$K199,AD199),IF(ISBLANK(AD200),$K200,AD200)))</f>
        <v/>
      </c>
      <c r="AE197" s="4" t="str">
        <f t="shared" ref="AE197" si="102">IF(AND(ISBLANK(AE198),ISBLANK(AE199),ISBLANK(AE200)),"",SUM(IF(ISBLANK(AE198),$K198,AE198),IF(ISBLANK(AE199),$K199,AE199),IF(ISBLANK(AE200),$K200,AE200)))</f>
        <v/>
      </c>
      <c r="AF197" s="4" t="str">
        <f t="shared" ref="AF197" si="103">IF(AND(ISBLANK(AF198),ISBLANK(AF199),ISBLANK(AF200)),"",SUM(IF(ISBLANK(AF198),$K198,AF198),IF(ISBLANK(AF199),$K199,AF199),IF(ISBLANK(AF200),$K200,AF200)))</f>
        <v/>
      </c>
      <c r="AG197" s="4" t="str">
        <f t="shared" ref="AG197:AH197" si="104">IF(AND(ISBLANK(AG198),ISBLANK(AG199),ISBLANK(AG200)),"",SUM(IF(ISBLANK(AG198),$K198,AG198),IF(ISBLANK(AG199),$K199,AG199),IF(ISBLANK(AG200),$K200,AG200)))</f>
        <v/>
      </c>
      <c r="AH197" s="4" t="str">
        <f t="shared" si="104"/>
        <v/>
      </c>
      <c r="AI197" s="4" t="str">
        <f t="shared" ref="AI197" si="105">IF(AND(ISBLANK(AI198),ISBLANK(AI199),ISBLANK(AI200)),"",SUM(IF(ISBLANK(AI198),$K198,AI198),IF(ISBLANK(AI199),$K199,AI199),IF(ISBLANK(AI200),$K200,AI200)))</f>
        <v/>
      </c>
      <c r="AJ197" s="4" t="str">
        <f t="shared" ref="AJ197" si="106">IF(AND(ISBLANK(AJ198),ISBLANK(AJ199),ISBLANK(AJ200)),"",SUM(IF(ISBLANK(AJ198),$K198,AJ198),IF(ISBLANK(AJ199),$K199,AJ199),IF(ISBLANK(AJ200),$K200,AJ200)))</f>
        <v/>
      </c>
      <c r="AK197" s="4" t="str">
        <f t="shared" ref="AK197" si="107">IF(AND(ISBLANK(AK198),ISBLANK(AK199),ISBLANK(AK200)),"",SUM(IF(ISBLANK(AK198),$K198,AK198),IF(ISBLANK(AK199),$K199,AK199),IF(ISBLANK(AK200),$K200,AK200)))</f>
        <v/>
      </c>
      <c r="AL197" s="4">
        <f t="shared" ref="AL197" si="108">IF(AND(ISBLANK(AL198),ISBLANK(AL199),ISBLANK(AL200)),"",SUM(IF(ISBLANK(AL198),$K198,AL198),IF(ISBLANK(AL199),$K199,AL199),IF(ISBLANK(AL200),$K200,AL200)))</f>
        <v>3.3000000000000002E-2</v>
      </c>
      <c r="AM197" s="4" t="str">
        <f t="shared" ref="AM197" si="109">IF(AND(ISBLANK(AM198),ISBLANK(AM199),ISBLANK(AM200)),"",SUM(IF(ISBLANK(AM198),$K198,AM198),IF(ISBLANK(AM199),$K199,AM199),IF(ISBLANK(AM200),$K200,AM200)))</f>
        <v/>
      </c>
      <c r="AN197" s="4" t="str">
        <f t="shared" ref="AN197" si="110">IF(AND(ISBLANK(AN198),ISBLANK(AN199),ISBLANK(AN200)),"",SUM(IF(ISBLANK(AN198),$K198,AN198),IF(ISBLANK(AN199),$K199,AN199),IF(ISBLANK(AN200),$K200,AN200)))</f>
        <v/>
      </c>
    </row>
    <row r="198" spans="1:40" x14ac:dyDescent="0.25">
      <c r="A198" t="str">
        <f t="shared" si="43"/>
        <v>PP02.DA</v>
      </c>
      <c r="B198" t="str">
        <f t="shared" si="79"/>
        <v>PP02</v>
      </c>
      <c r="C198" s="63"/>
      <c r="D198" t="s">
        <v>143</v>
      </c>
      <c r="E198" t="s">
        <v>144</v>
      </c>
      <c r="H198" t="s">
        <v>71</v>
      </c>
      <c r="I198" t="s">
        <v>80</v>
      </c>
      <c r="J198">
        <v>2</v>
      </c>
      <c r="K198" s="46">
        <f t="shared" si="44"/>
        <v>3.0000000000000001E-3</v>
      </c>
      <c r="U198" s="45">
        <v>3.0000000000000001E-3</v>
      </c>
      <c r="AL198" s="45">
        <v>3.0000000000000001E-3</v>
      </c>
    </row>
    <row r="199" spans="1:40" x14ac:dyDescent="0.25">
      <c r="A199" t="str">
        <f t="shared" ref="A199" si="111">_xlfn.CONCAT(H199,IF(J199&lt;10,"0",""),J199,".",E199,IF(ISBLANK(G199),"",_xlfn.CONCAT(IF(G199&lt;10,"0",""),G199)))</f>
        <v>PP03.DA</v>
      </c>
      <c r="B199" t="str">
        <f t="shared" ref="B199" si="112">_xlfn.CONCAT(H199,IF(J199&lt;10,"0",""),J199)</f>
        <v>PP03</v>
      </c>
      <c r="C199" s="63"/>
      <c r="D199" t="s">
        <v>143</v>
      </c>
      <c r="E199" t="s">
        <v>144</v>
      </c>
      <c r="H199" t="s">
        <v>71</v>
      </c>
      <c r="I199" t="s">
        <v>82</v>
      </c>
      <c r="J199">
        <v>3</v>
      </c>
      <c r="K199" s="46">
        <f t="shared" ref="K199" si="113">IFERROR(AVERAGE(L199:AL199),"")</f>
        <v>1E-3</v>
      </c>
      <c r="U199" s="45">
        <v>2E-3</v>
      </c>
      <c r="AL199" s="47">
        <v>0</v>
      </c>
    </row>
    <row r="200" spans="1:40" x14ac:dyDescent="0.25">
      <c r="A200" t="str">
        <f t="shared" si="43"/>
        <v>PP04.DA</v>
      </c>
      <c r="B200" t="str">
        <f t="shared" si="79"/>
        <v>PP04</v>
      </c>
      <c r="C200" s="63"/>
      <c r="D200" t="s">
        <v>143</v>
      </c>
      <c r="E200" t="s">
        <v>144</v>
      </c>
      <c r="H200" t="s">
        <v>71</v>
      </c>
      <c r="I200" t="s">
        <v>84</v>
      </c>
      <c r="J200">
        <v>4</v>
      </c>
      <c r="K200" s="46">
        <f t="shared" si="44"/>
        <v>0.03</v>
      </c>
      <c r="U200" s="45"/>
      <c r="Y200" s="4">
        <v>0.03</v>
      </c>
      <c r="AL200" s="47"/>
    </row>
    <row r="201" spans="1:40" x14ac:dyDescent="0.25">
      <c r="A201" t="str">
        <f t="shared" si="43"/>
        <v>PP01.EG</v>
      </c>
      <c r="B201" t="str">
        <f t="shared" si="79"/>
        <v>PP01</v>
      </c>
      <c r="C201" s="63"/>
      <c r="D201" t="s">
        <v>145</v>
      </c>
      <c r="E201" t="s">
        <v>146</v>
      </c>
      <c r="H201" t="s">
        <v>71</v>
      </c>
      <c r="I201" t="s">
        <v>72</v>
      </c>
      <c r="J201">
        <v>1</v>
      </c>
      <c r="K201" s="4">
        <f t="shared" ref="K201:N201" si="114">IF(AND(ISBLANK(K202),ISBLANK(K203)),"",SUM(IF(ISBLANK(K202),$K202,K202),IF(ISBLANK(K203),$K203,K203)))</f>
        <v>0.04</v>
      </c>
      <c r="L201" s="4" t="str">
        <f t="shared" si="114"/>
        <v/>
      </c>
      <c r="M201" s="4" t="str">
        <f t="shared" si="114"/>
        <v/>
      </c>
      <c r="N201" s="4" t="str">
        <f t="shared" si="114"/>
        <v/>
      </c>
      <c r="O201" s="4" t="str">
        <f>IF(AND(ISBLANK(O202),ISBLANK(O203)),"",SUM(IF(ISBLANK(O202),$K202,O202),IF(ISBLANK(O203),$K203,O203)))</f>
        <v/>
      </c>
      <c r="P201" s="4" t="str">
        <f t="shared" ref="P201:V201" si="115">IF(AND(ISBLANK(P202),ISBLANK(P203)),"",SUM(IF(ISBLANK(P202),$K202,P202),IF(ISBLANK(P203),$K203,P203)))</f>
        <v/>
      </c>
      <c r="Q201" s="4" t="str">
        <f t="shared" si="115"/>
        <v/>
      </c>
      <c r="R201" s="4" t="str">
        <f t="shared" si="115"/>
        <v/>
      </c>
      <c r="S201" s="4" t="str">
        <f t="shared" si="115"/>
        <v/>
      </c>
      <c r="T201" s="4" t="str">
        <f t="shared" si="115"/>
        <v/>
      </c>
      <c r="U201" s="4">
        <f t="shared" si="115"/>
        <v>0.04</v>
      </c>
      <c r="V201" s="4" t="str">
        <f t="shared" si="115"/>
        <v/>
      </c>
      <c r="W201" s="4" t="str">
        <f>IF(AND(ISBLANK(W202),ISBLANK(W203)),"",SUM(IF(ISBLANK(W202),$K202,W202),IF(ISBLANK(W203),$K203,W203)))</f>
        <v/>
      </c>
      <c r="X201" s="4" t="str">
        <f t="shared" ref="X201" si="116">IF(AND(ISBLANK(X202),ISBLANK(X203)),"",SUM(IF(ISBLANK(X202),$K202,X202),IF(ISBLANK(X203),$K203,X203)))</f>
        <v/>
      </c>
      <c r="Y201" s="4">
        <f t="shared" ref="Y201" si="117">IF(AND(ISBLANK(Y202),ISBLANK(Y203)),"",SUM(IF(ISBLANK(Y202),$K202,Y202),IF(ISBLANK(Y203),$K203,Y203)))</f>
        <v>0.04</v>
      </c>
      <c r="Z201" s="4" t="str">
        <f t="shared" ref="Z201" si="118">IF(AND(ISBLANK(Z202),ISBLANK(Z203)),"",SUM(IF(ISBLANK(Z202),$K202,Z202),IF(ISBLANK(Z203),$K203,Z203)))</f>
        <v/>
      </c>
      <c r="AA201" s="4" t="str">
        <f t="shared" ref="AA201" si="119">IF(AND(ISBLANK(AA202),ISBLANK(AA203)),"",SUM(IF(ISBLANK(AA202),$K202,AA202),IF(ISBLANK(AA203),$K203,AA203)))</f>
        <v/>
      </c>
      <c r="AB201" s="4" t="str">
        <f t="shared" ref="AB201" si="120">IF(AND(ISBLANK(AB202),ISBLANK(AB203)),"",SUM(IF(ISBLANK(AB202),$K202,AB202),IF(ISBLANK(AB203),$K203,AB203)))</f>
        <v/>
      </c>
      <c r="AC201" s="4" t="str">
        <f t="shared" ref="AC201" si="121">IF(AND(ISBLANK(AC202),ISBLANK(AC203)),"",SUM(IF(ISBLANK(AC202),$K202,AC202),IF(ISBLANK(AC203),$K203,AC203)))</f>
        <v/>
      </c>
      <c r="AD201" s="4" t="str">
        <f>IF(AND(ISBLANK(AD202),ISBLANK(AD203)),"",SUM(IF(ISBLANK(AD202),$K202,AD202),IF(ISBLANK(AD203),$K203,AD203)))</f>
        <v/>
      </c>
      <c r="AE201" s="4" t="str">
        <f t="shared" ref="AE201" si="122">IF(AND(ISBLANK(AE202),ISBLANK(AE203)),"",SUM(IF(ISBLANK(AE202),$K202,AE202),IF(ISBLANK(AE203),$K203,AE203)))</f>
        <v/>
      </c>
      <c r="AF201" s="4" t="str">
        <f t="shared" ref="AF201" si="123">IF(AND(ISBLANK(AF202),ISBLANK(AF203)),"",SUM(IF(ISBLANK(AF202),$K202,AF202),IF(ISBLANK(AF203),$K203,AF203)))</f>
        <v/>
      </c>
      <c r="AG201" s="4" t="str">
        <f t="shared" ref="AG201" si="124">IF(AND(ISBLANK(AG202),ISBLANK(AG203)),"",SUM(IF(ISBLANK(AG202),$K202,AG202),IF(ISBLANK(AG203),$K203,AG203)))</f>
        <v/>
      </c>
      <c r="AH201" s="4" t="str">
        <f t="shared" ref="AH201" si="125">IF(AND(ISBLANK(AH202),ISBLANK(AH203)),"",SUM(IF(ISBLANK(AH202),$K202,AH202),IF(ISBLANK(AH203),$K203,AH203)))</f>
        <v/>
      </c>
      <c r="AI201" s="4" t="str">
        <f t="shared" ref="AI201" si="126">IF(AND(ISBLANK(AI202),ISBLANK(AI203)),"",SUM(IF(ISBLANK(AI202),$K202,AI202),IF(ISBLANK(AI203),$K203,AI203)))</f>
        <v/>
      </c>
      <c r="AJ201" s="4" t="str">
        <f t="shared" ref="AJ201" si="127">IF(AND(ISBLANK(AJ202),ISBLANK(AJ203)),"",SUM(IF(ISBLANK(AJ202),$K202,AJ202),IF(ISBLANK(AJ203),$K203,AJ203)))</f>
        <v/>
      </c>
      <c r="AK201" s="4" t="str">
        <f t="shared" ref="AK201" si="128">IF(AND(ISBLANK(AK202),ISBLANK(AK203)),"",SUM(IF(ISBLANK(AK202),$K202,AK202),IF(ISBLANK(AK203),$K203,AK203)))</f>
        <v/>
      </c>
      <c r="AL201" s="4" t="str">
        <f>IF(AND(ISBLANK(AL202),ISBLANK(AL203)),"",SUM(IF(ISBLANK(AL202),$K202,AL202),IF(ISBLANK(AL203),$K203,AL203)))</f>
        <v/>
      </c>
      <c r="AM201" s="4" t="str">
        <f t="shared" ref="AM201" si="129">IF(AND(ISBLANK(AM202),ISBLANK(AM203)),"",SUM(IF(ISBLANK(AM202),$K202,AM202),IF(ISBLANK(AM203),$K203,AM203)))</f>
        <v/>
      </c>
      <c r="AN201" s="4" t="str">
        <f>IF(AND(ISBLANK(AN202),ISBLANK(AN203)),"",SUM(IF(ISBLANK(AN202),$K202,AN202),IF(ISBLANK(AN203),$K203,AN203)))</f>
        <v/>
      </c>
    </row>
    <row r="202" spans="1:40" x14ac:dyDescent="0.25">
      <c r="A202" t="str">
        <f t="shared" ref="A202" si="130">_xlfn.CONCAT(H202,IF(J202&lt;10,"0",""),J202,".",E202,IF(ISBLANK(G202),"",_xlfn.CONCAT(IF(G202&lt;10,"0",""),G202)))</f>
        <v>PP02.EG</v>
      </c>
      <c r="B202" t="str">
        <f t="shared" ref="B202" si="131">_xlfn.CONCAT(H202,IF(J202&lt;10,"0",""),J202)</f>
        <v>PP02</v>
      </c>
      <c r="C202" s="63"/>
      <c r="D202" t="s">
        <v>145</v>
      </c>
      <c r="E202" t="s">
        <v>146</v>
      </c>
      <c r="H202" t="s">
        <v>71</v>
      </c>
      <c r="I202" t="s">
        <v>80</v>
      </c>
      <c r="J202">
        <v>2</v>
      </c>
      <c r="K202" s="46">
        <f t="shared" ref="K202" si="132">IFERROR(AVERAGE(L202:AL202),"")</f>
        <v>0.02</v>
      </c>
      <c r="U202" s="45">
        <v>0.02</v>
      </c>
    </row>
    <row r="203" spans="1:40" x14ac:dyDescent="0.25">
      <c r="A203" t="str">
        <f t="shared" si="43"/>
        <v>PP04.EG</v>
      </c>
      <c r="B203" t="str">
        <f t="shared" si="79"/>
        <v>PP04</v>
      </c>
      <c r="C203" s="63"/>
      <c r="D203" t="s">
        <v>145</v>
      </c>
      <c r="E203" t="s">
        <v>146</v>
      </c>
      <c r="H203" t="s">
        <v>71</v>
      </c>
      <c r="I203" t="s">
        <v>84</v>
      </c>
      <c r="J203">
        <v>4</v>
      </c>
      <c r="K203" s="46">
        <f t="shared" si="44"/>
        <v>0.02</v>
      </c>
      <c r="U203" s="45"/>
      <c r="Y203" s="4">
        <v>0.02</v>
      </c>
    </row>
  </sheetData>
  <mergeCells count="8">
    <mergeCell ref="K1:AN1"/>
    <mergeCell ref="C3:C167"/>
    <mergeCell ref="C176:C180"/>
    <mergeCell ref="C185:C189"/>
    <mergeCell ref="C197:C203"/>
    <mergeCell ref="C168:C172"/>
    <mergeCell ref="C181:C184"/>
    <mergeCell ref="C190:C196"/>
  </mergeCells>
  <phoneticPr fontId="3" type="noConversion"/>
  <hyperlinks>
    <hyperlink ref="C3:C167" location="Schemes!A8" display="PP all food categories"/>
    <hyperlink ref="C176:C180" location="Schemes!A8" display="PP all food categories"/>
    <hyperlink ref="C185:C189" location="Schemes!R8" display="PP fish"/>
    <hyperlink ref="C197:C203" location="Schemes!A8" display="PP all food categories"/>
    <hyperlink ref="C199" location="Schemes!A8" display="PP all food categories"/>
    <hyperlink ref="C179" location="Schemes!A8" display="PP all food categories"/>
    <hyperlink ref="C178" location="Schemes!A8" display="PP all food categories"/>
    <hyperlink ref="C177" location="Schemes!A8" display="PP all food categories"/>
    <hyperlink ref="C202" location="Schemes!A8" display="PP all food categories"/>
    <hyperlink ref="C188" location="Schemes!R8" display="PP fish"/>
    <hyperlink ref="C175" location="Schemes!A8" display="PP all food categories"/>
    <hyperlink ref="C174" location="Schemes!A8" display="PP all food categories"/>
    <hyperlink ref="C173" location="Schemes!A8" display="PP all food categories"/>
    <hyperlink ref="C128" location="Schemes!A8" display="PP all food categories"/>
    <hyperlink ref="C130" location="Schemes!A8" display="PP all food categories"/>
    <hyperlink ref="C132" location="Schemes!A8" display="PP all food categories"/>
    <hyperlink ref="C134" location="Schemes!A8" display="PP all food categories"/>
    <hyperlink ref="C136" location="Schemes!A8" display="PP all food categories"/>
    <hyperlink ref="C144" location="Schemes!A8" display="PP all food categories"/>
    <hyperlink ref="C145" location="Schemes!A8" display="PP all food categories"/>
    <hyperlink ref="C146" location="Schemes!A8" display="PP all food categories"/>
    <hyperlink ref="C156" location="Schemes!A8" display="PP all food categories"/>
    <hyperlink ref="C155" location="Schemes!A8" display="PP all food categories"/>
    <hyperlink ref="C153:C154" location="Schemes!A8" display="PP all food categories"/>
    <hyperlink ref="C154" location="Schemes!A8" display="PP all food categories"/>
    <hyperlink ref="C153" location="Schemes!A8" display="PP all food categories"/>
    <hyperlink ref="C151" location="Schemes!A8" display="PP all food categories"/>
    <hyperlink ref="C148" location="Schemes!A8" display="PP all food categories"/>
    <hyperlink ref="C149:C150" location="Schemes!A8" display="PP all food categories"/>
    <hyperlink ref="C149" location="Schemes!A8" display="PP all food categories"/>
    <hyperlink ref="C143" location="Schemes!A8" display="PP all food categories"/>
    <hyperlink ref="C161" location="Schemes!A8" display="PP all food categories"/>
    <hyperlink ref="C160" location="Schemes!A8" display="PP all food categories"/>
    <hyperlink ref="C159" location="Schemes!A8" display="PP all food categories"/>
    <hyperlink ref="C158" location="Schemes!A8" display="PP all food categories"/>
    <hyperlink ref="C166" location="Schemes!A8" display="PP all food categories"/>
    <hyperlink ref="C165" location="Schemes!A8" display="PP all food categories"/>
    <hyperlink ref="C163:C164" location="Schemes!A8" display="PP all food categories"/>
    <hyperlink ref="C164" location="Schemes!A8" display="PP all food categories"/>
    <hyperlink ref="C163" location="Schemes!A8" display="PP all food categories"/>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30"/>
  <sheetViews>
    <sheetView zoomScale="73" zoomScaleNormal="73" workbookViewId="0">
      <pane ySplit="2" topLeftCell="A3" activePane="bottomLeft" state="frozen"/>
      <selection pane="bottomLeft" activeCell="A3" sqref="A3"/>
    </sheetView>
  </sheetViews>
  <sheetFormatPr defaultRowHeight="15" x14ac:dyDescent="0.25"/>
  <cols>
    <col min="1" max="1" width="14.85546875" bestFit="1" customWidth="1"/>
    <col min="2" max="2" width="18.5703125" bestFit="1" customWidth="1"/>
    <col min="3" max="3" width="21.85546875" customWidth="1"/>
    <col min="4" max="4" width="13.42578125" bestFit="1" customWidth="1"/>
    <col min="5" max="5" width="8.85546875" customWidth="1"/>
    <col min="6" max="6" width="20" bestFit="1" customWidth="1"/>
    <col min="7" max="8" width="8.85546875" customWidth="1"/>
    <col min="9" max="9" width="27.5703125" customWidth="1"/>
    <col min="10" max="10" width="12.140625" customWidth="1"/>
    <col min="11" max="11" width="11.42578125" bestFit="1" customWidth="1"/>
    <col min="12" max="38" width="8.85546875" style="34" customWidth="1"/>
    <col min="39" max="40" width="8.85546875" style="34"/>
  </cols>
  <sheetData>
    <row r="1" spans="1:40" ht="98.85" customHeight="1" x14ac:dyDescent="0.25">
      <c r="K1" s="61" t="s">
        <v>34</v>
      </c>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row>
    <row r="2" spans="1:40" s="1" customFormat="1" x14ac:dyDescent="0.25">
      <c r="A2" s="1" t="s">
        <v>15</v>
      </c>
      <c r="B2" s="1" t="s">
        <v>17</v>
      </c>
      <c r="C2" s="1" t="s">
        <v>19</v>
      </c>
      <c r="D2" s="1" t="s">
        <v>21</v>
      </c>
      <c r="E2" s="1" t="s">
        <v>23</v>
      </c>
      <c r="F2" s="1" t="s">
        <v>24</v>
      </c>
      <c r="G2" s="1" t="s">
        <v>26</v>
      </c>
      <c r="H2" s="1" t="s">
        <v>28</v>
      </c>
      <c r="I2" s="1" t="s">
        <v>30</v>
      </c>
      <c r="J2" s="1" t="s">
        <v>32</v>
      </c>
      <c r="K2" s="1" t="s">
        <v>36</v>
      </c>
      <c r="L2" s="44" t="s">
        <v>37</v>
      </c>
      <c r="M2" s="44" t="s">
        <v>38</v>
      </c>
      <c r="N2" s="44" t="s">
        <v>39</v>
      </c>
      <c r="O2" s="44" t="s">
        <v>40</v>
      </c>
      <c r="P2" s="44" t="s">
        <v>41</v>
      </c>
      <c r="Q2" s="44" t="s">
        <v>42</v>
      </c>
      <c r="R2" s="44" t="s">
        <v>43</v>
      </c>
      <c r="S2" s="44" t="s">
        <v>44</v>
      </c>
      <c r="T2" s="44" t="s">
        <v>45</v>
      </c>
      <c r="U2" s="44" t="s">
        <v>46</v>
      </c>
      <c r="V2" s="44" t="s">
        <v>47</v>
      </c>
      <c r="W2" s="44" t="s">
        <v>48</v>
      </c>
      <c r="X2" s="44" t="s">
        <v>49</v>
      </c>
      <c r="Y2" s="44" t="s">
        <v>50</v>
      </c>
      <c r="Z2" s="44" t="s">
        <v>51</v>
      </c>
      <c r="AA2" s="44" t="s">
        <v>52</v>
      </c>
      <c r="AB2" s="44" t="s">
        <v>53</v>
      </c>
      <c r="AC2" s="44" t="s">
        <v>54</v>
      </c>
      <c r="AD2" s="44" t="s">
        <v>55</v>
      </c>
      <c r="AE2" s="44" t="s">
        <v>56</v>
      </c>
      <c r="AF2" s="44" t="s">
        <v>57</v>
      </c>
      <c r="AG2" s="44" t="s">
        <v>58</v>
      </c>
      <c r="AH2" s="44" t="s">
        <v>59</v>
      </c>
      <c r="AI2" s="44" t="s">
        <v>60</v>
      </c>
      <c r="AJ2" s="44" t="s">
        <v>61</v>
      </c>
      <c r="AK2" s="44" t="s">
        <v>62</v>
      </c>
      <c r="AL2" s="44" t="s">
        <v>63</v>
      </c>
      <c r="AM2" s="44" t="s">
        <v>64</v>
      </c>
      <c r="AN2" s="44" t="s">
        <v>65</v>
      </c>
    </row>
    <row r="3" spans="1:40" x14ac:dyDescent="0.25">
      <c r="A3" t="str">
        <f t="shared" ref="A3:A8" si="0">_xlfn.CONCAT(H3,IF(J3&lt;10,"0",""),J3,".",E3,IF(ISBLANK(G3),"",_xlfn.CONCAT(IF(G3&lt;10,"0",""),G3)))</f>
        <v>PM01.FN01</v>
      </c>
      <c r="B3" t="s">
        <v>951</v>
      </c>
      <c r="C3" s="63" t="s">
        <v>148</v>
      </c>
      <c r="D3" t="s">
        <v>913</v>
      </c>
      <c r="E3" t="s">
        <v>914</v>
      </c>
      <c r="F3" t="s">
        <v>87</v>
      </c>
      <c r="G3">
        <v>1</v>
      </c>
      <c r="H3" t="s">
        <v>149</v>
      </c>
      <c r="I3" t="s">
        <v>150</v>
      </c>
      <c r="J3">
        <v>1</v>
      </c>
      <c r="K3" s="46">
        <f t="shared" ref="K3:K8" si="1">IFERROR(AVERAGE(L3:AL3),"")</f>
        <v>0.82681701187558543</v>
      </c>
      <c r="L3" s="4">
        <v>0.65341735336888029</v>
      </c>
      <c r="M3" s="4">
        <v>1</v>
      </c>
      <c r="N3" s="4">
        <v>0.94772727272727275</v>
      </c>
      <c r="O3" s="4">
        <v>0.35837418456451681</v>
      </c>
      <c r="P3" s="4">
        <v>1</v>
      </c>
      <c r="Q3" s="4">
        <v>1</v>
      </c>
      <c r="R3" s="4">
        <v>0.80065359477124176</v>
      </c>
      <c r="S3" s="4">
        <v>0.72616856418419828</v>
      </c>
      <c r="T3" s="4">
        <v>1</v>
      </c>
      <c r="U3" s="4">
        <v>0.71886452574694071</v>
      </c>
      <c r="V3" s="4">
        <v>0.76099940274736211</v>
      </c>
      <c r="W3" s="4">
        <v>1</v>
      </c>
      <c r="X3" s="4">
        <v>0.58039906103286387</v>
      </c>
      <c r="Y3" s="4">
        <v>0.66666666666666663</v>
      </c>
      <c r="Z3" s="4">
        <v>0.9491793642899129</v>
      </c>
      <c r="AA3" s="4">
        <v>1</v>
      </c>
      <c r="AB3" s="4">
        <v>0.73076923076923084</v>
      </c>
      <c r="AC3" s="4">
        <v>0.9</v>
      </c>
      <c r="AD3" s="4">
        <v>0.41019824754181511</v>
      </c>
      <c r="AE3" s="4">
        <v>1</v>
      </c>
      <c r="AF3" s="4">
        <v>0.59999001722029499</v>
      </c>
      <c r="AG3" s="4">
        <v>0.93000874890638674</v>
      </c>
      <c r="AH3" s="4">
        <v>1</v>
      </c>
      <c r="AI3" s="4">
        <v>1</v>
      </c>
      <c r="AJ3" s="4">
        <v>1</v>
      </c>
      <c r="AK3" s="4">
        <v>0.81113998051315372</v>
      </c>
      <c r="AL3" s="4">
        <v>0.77950310559006208</v>
      </c>
      <c r="AM3" s="4"/>
    </row>
    <row r="4" spans="1:40" x14ac:dyDescent="0.25">
      <c r="A4" t="str">
        <f t="shared" si="0"/>
        <v>PM01.FN02</v>
      </c>
      <c r="B4" t="s">
        <v>951</v>
      </c>
      <c r="C4" s="63"/>
      <c r="D4" t="s">
        <v>913</v>
      </c>
      <c r="E4" t="s">
        <v>914</v>
      </c>
      <c r="F4" t="s">
        <v>88</v>
      </c>
      <c r="G4">
        <v>2</v>
      </c>
      <c r="H4" t="s">
        <v>149</v>
      </c>
      <c r="I4" t="s">
        <v>150</v>
      </c>
      <c r="J4">
        <v>1</v>
      </c>
      <c r="K4" s="46">
        <f t="shared" si="1"/>
        <v>0.62040396998662306</v>
      </c>
      <c r="L4" s="4">
        <v>0.5093169447222945</v>
      </c>
      <c r="M4" s="4">
        <v>0.52583156096064854</v>
      </c>
      <c r="N4" s="4">
        <v>0.72962723796768658</v>
      </c>
      <c r="O4" s="4">
        <v>0.25048486607513659</v>
      </c>
      <c r="P4" s="4">
        <v>0.44786731728048429</v>
      </c>
      <c r="Q4" s="4">
        <v>0.7232712888506907</v>
      </c>
      <c r="R4" s="4">
        <v>0.89896756774067688</v>
      </c>
      <c r="S4" s="4">
        <v>0.43806974913645269</v>
      </c>
      <c r="T4" s="4">
        <v>0.69498921701944161</v>
      </c>
      <c r="U4" s="4">
        <v>0.8003748219424498</v>
      </c>
      <c r="V4" s="4">
        <v>0.81932955139231434</v>
      </c>
      <c r="W4" s="4">
        <v>0.69606928417231717</v>
      </c>
      <c r="X4" s="4">
        <v>0.8928288877181616</v>
      </c>
      <c r="Y4" s="4">
        <v>0.58301470076852702</v>
      </c>
      <c r="Z4" s="4">
        <v>0.74542207887918643</v>
      </c>
      <c r="AA4" s="4">
        <v>0.80736917075706893</v>
      </c>
      <c r="AB4" s="4">
        <v>0.5693247495480489</v>
      </c>
      <c r="AC4" s="4">
        <v>0.13088384995843325</v>
      </c>
      <c r="AD4" s="4">
        <v>0.24874018597230307</v>
      </c>
      <c r="AE4" s="4">
        <v>0.72069051258817018</v>
      </c>
      <c r="AF4" s="4">
        <v>0.75125555632698471</v>
      </c>
      <c r="AG4" s="4">
        <v>0.44368870665443044</v>
      </c>
      <c r="AH4" s="4">
        <v>0.56613745143637395</v>
      </c>
      <c r="AI4" s="4">
        <v>0.82518672991210307</v>
      </c>
      <c r="AJ4" s="4">
        <v>0.24051930098713201</v>
      </c>
      <c r="AK4" s="4">
        <v>0.91207377645722743</v>
      </c>
      <c r="AL4" s="4">
        <v>0.77957212441408141</v>
      </c>
      <c r="AM4" s="4"/>
    </row>
    <row r="5" spans="1:40" x14ac:dyDescent="0.25">
      <c r="A5" t="str">
        <f t="shared" si="0"/>
        <v>PM01.FN03</v>
      </c>
      <c r="B5" t="s">
        <v>951</v>
      </c>
      <c r="C5" s="63"/>
      <c r="D5" t="s">
        <v>913</v>
      </c>
      <c r="E5" t="s">
        <v>914</v>
      </c>
      <c r="F5" t="s">
        <v>89</v>
      </c>
      <c r="G5">
        <v>3</v>
      </c>
      <c r="H5" t="s">
        <v>149</v>
      </c>
      <c r="I5" t="s">
        <v>150</v>
      </c>
      <c r="J5">
        <v>1</v>
      </c>
      <c r="K5" s="46">
        <f t="shared" si="1"/>
        <v>0.40969891294988381</v>
      </c>
      <c r="L5" s="4">
        <v>0.31444173361883609</v>
      </c>
      <c r="M5" s="4">
        <v>0.25338875581419562</v>
      </c>
      <c r="N5" s="4">
        <v>0.54076243451769046</v>
      </c>
      <c r="O5" s="4">
        <v>0.12193188957666035</v>
      </c>
      <c r="P5" s="4">
        <v>0.76769564957479008</v>
      </c>
      <c r="Q5" s="4">
        <v>0.71980514748637014</v>
      </c>
      <c r="R5" s="4">
        <v>0.34719436869198761</v>
      </c>
      <c r="S5" s="4">
        <v>0.2053773517486612</v>
      </c>
      <c r="T5" s="4">
        <v>0.44929194965741054</v>
      </c>
      <c r="U5" s="4">
        <v>0.27151383231988091</v>
      </c>
      <c r="V5" s="4">
        <v>0.39689521633736652</v>
      </c>
      <c r="W5" s="4">
        <v>0.16775447518994513</v>
      </c>
      <c r="X5" s="4">
        <v>0.56272297680921146</v>
      </c>
      <c r="Y5" s="4">
        <v>0.44133294313972438</v>
      </c>
      <c r="Z5" s="4">
        <v>0.28075059121025037</v>
      </c>
      <c r="AA5" s="4">
        <v>0.31018231875578295</v>
      </c>
      <c r="AB5" s="4">
        <v>0.39037833300277475</v>
      </c>
      <c r="AC5" s="4">
        <v>0.36875740609533697</v>
      </c>
      <c r="AD5" s="4">
        <v>0.532848127685426</v>
      </c>
      <c r="AE5" s="4">
        <v>0.22943360272576904</v>
      </c>
      <c r="AF5" s="4">
        <v>0.36878079843977873</v>
      </c>
      <c r="AG5" s="4">
        <v>0.44724493293918177</v>
      </c>
      <c r="AH5" s="4">
        <v>0.30816347519092979</v>
      </c>
      <c r="AI5" s="4">
        <v>0.40864084646708643</v>
      </c>
      <c r="AJ5" s="4">
        <v>0.77527136923324858</v>
      </c>
      <c r="AK5" s="4">
        <v>0.59710896239832434</v>
      </c>
      <c r="AL5" s="4">
        <v>0.48420116102024147</v>
      </c>
      <c r="AM5" s="4"/>
    </row>
    <row r="6" spans="1:40" x14ac:dyDescent="0.25">
      <c r="A6" t="str">
        <f t="shared" si="0"/>
        <v>PM01.FN04</v>
      </c>
      <c r="B6" t="s">
        <v>951</v>
      </c>
      <c r="C6" s="63"/>
      <c r="D6" t="s">
        <v>913</v>
      </c>
      <c r="E6" t="s">
        <v>914</v>
      </c>
      <c r="F6" t="s">
        <v>90</v>
      </c>
      <c r="G6">
        <v>4</v>
      </c>
      <c r="H6" t="s">
        <v>149</v>
      </c>
      <c r="I6" t="s">
        <v>150</v>
      </c>
      <c r="J6">
        <v>1</v>
      </c>
      <c r="K6" s="46">
        <f t="shared" si="1"/>
        <v>0.40969891294988381</v>
      </c>
      <c r="L6" s="4">
        <v>0.31444173361883609</v>
      </c>
      <c r="M6" s="4">
        <v>0.25338875581419562</v>
      </c>
      <c r="N6" s="4">
        <v>0.54076243451769046</v>
      </c>
      <c r="O6" s="4">
        <v>0.12193188957666035</v>
      </c>
      <c r="P6" s="4">
        <v>0.76769564957479008</v>
      </c>
      <c r="Q6" s="4">
        <v>0.71980514748637014</v>
      </c>
      <c r="R6" s="4">
        <v>0.34719436869198761</v>
      </c>
      <c r="S6" s="4">
        <v>0.2053773517486612</v>
      </c>
      <c r="T6" s="4">
        <v>0.44929194965741054</v>
      </c>
      <c r="U6" s="4">
        <v>0.27151383231988091</v>
      </c>
      <c r="V6" s="4">
        <v>0.39689521633736652</v>
      </c>
      <c r="W6" s="4">
        <v>0.16775447518994513</v>
      </c>
      <c r="X6" s="4">
        <v>0.56272297680921146</v>
      </c>
      <c r="Y6" s="4">
        <v>0.44133294313972438</v>
      </c>
      <c r="Z6" s="4">
        <v>0.28075059121025037</v>
      </c>
      <c r="AA6" s="4">
        <v>0.31018231875578295</v>
      </c>
      <c r="AB6" s="4">
        <v>0.39037833300277475</v>
      </c>
      <c r="AC6" s="4">
        <v>0.36875740609533697</v>
      </c>
      <c r="AD6" s="4">
        <v>0.532848127685426</v>
      </c>
      <c r="AE6" s="4">
        <v>0.22943360272576904</v>
      </c>
      <c r="AF6" s="4">
        <v>0.36878079843977873</v>
      </c>
      <c r="AG6" s="4">
        <v>0.44724493293918177</v>
      </c>
      <c r="AH6" s="4">
        <v>0.30816347519092979</v>
      </c>
      <c r="AI6" s="4">
        <v>0.40864084646708643</v>
      </c>
      <c r="AJ6" s="4">
        <v>0.77527136923324858</v>
      </c>
      <c r="AK6" s="4">
        <v>0.59710896239832434</v>
      </c>
      <c r="AL6" s="4">
        <v>0.48420116102024147</v>
      </c>
      <c r="AM6" s="4"/>
    </row>
    <row r="7" spans="1:40" x14ac:dyDescent="0.25">
      <c r="A7" t="str">
        <f t="shared" si="0"/>
        <v>PM01.FN05</v>
      </c>
      <c r="B7" t="s">
        <v>951</v>
      </c>
      <c r="C7" s="63"/>
      <c r="D7" t="s">
        <v>913</v>
      </c>
      <c r="E7" t="s">
        <v>914</v>
      </c>
      <c r="F7" t="s">
        <v>91</v>
      </c>
      <c r="G7">
        <v>5</v>
      </c>
      <c r="H7" t="s">
        <v>149</v>
      </c>
      <c r="I7" t="s">
        <v>150</v>
      </c>
      <c r="J7">
        <v>1</v>
      </c>
      <c r="K7" s="46">
        <f t="shared" si="1"/>
        <v>0.40969891294988381</v>
      </c>
      <c r="L7" s="4">
        <v>0.31444173361883609</v>
      </c>
      <c r="M7" s="4">
        <v>0.25338875581419562</v>
      </c>
      <c r="N7" s="4">
        <v>0.54076243451769046</v>
      </c>
      <c r="O7" s="4">
        <v>0.12193188957666035</v>
      </c>
      <c r="P7" s="4">
        <v>0.76769564957479008</v>
      </c>
      <c r="Q7" s="4">
        <v>0.71980514748637014</v>
      </c>
      <c r="R7" s="4">
        <v>0.34719436869198761</v>
      </c>
      <c r="S7" s="4">
        <v>0.2053773517486612</v>
      </c>
      <c r="T7" s="4">
        <v>0.44929194965741054</v>
      </c>
      <c r="U7" s="4">
        <v>0.27151383231988091</v>
      </c>
      <c r="V7" s="4">
        <v>0.39689521633736652</v>
      </c>
      <c r="W7" s="4">
        <v>0.16775447518994513</v>
      </c>
      <c r="X7" s="4">
        <v>0.56272297680921146</v>
      </c>
      <c r="Y7" s="4">
        <v>0.44133294313972438</v>
      </c>
      <c r="Z7" s="4">
        <v>0.28075059121025037</v>
      </c>
      <c r="AA7" s="4">
        <v>0.31018231875578295</v>
      </c>
      <c r="AB7" s="4">
        <v>0.39037833300277475</v>
      </c>
      <c r="AC7" s="4">
        <v>0.36875740609533697</v>
      </c>
      <c r="AD7" s="4">
        <v>0.532848127685426</v>
      </c>
      <c r="AE7" s="4">
        <v>0.22943360272576904</v>
      </c>
      <c r="AF7" s="4">
        <v>0.36878079843977873</v>
      </c>
      <c r="AG7" s="4">
        <v>0.44724493293918177</v>
      </c>
      <c r="AH7" s="4">
        <v>0.30816347519092979</v>
      </c>
      <c r="AI7" s="4">
        <v>0.40864084646708643</v>
      </c>
      <c r="AJ7" s="4">
        <v>0.77527136923324858</v>
      </c>
      <c r="AK7" s="4">
        <v>0.59710896239832434</v>
      </c>
      <c r="AL7" s="4">
        <v>0.48420116102024147</v>
      </c>
      <c r="AM7" s="4"/>
    </row>
    <row r="8" spans="1:40" x14ac:dyDescent="0.25">
      <c r="A8" t="str">
        <f t="shared" si="0"/>
        <v>PM01.FN06</v>
      </c>
      <c r="B8" t="s">
        <v>951</v>
      </c>
      <c r="C8" s="63"/>
      <c r="D8" t="s">
        <v>913</v>
      </c>
      <c r="E8" t="s">
        <v>914</v>
      </c>
      <c r="F8" t="s">
        <v>1212</v>
      </c>
      <c r="G8">
        <v>6</v>
      </c>
      <c r="H8" t="s">
        <v>149</v>
      </c>
      <c r="I8" t="s">
        <v>150</v>
      </c>
      <c r="J8">
        <v>1</v>
      </c>
      <c r="K8" s="46">
        <f t="shared" si="1"/>
        <v>0.65772139217990244</v>
      </c>
      <c r="L8" s="4">
        <v>0.91173184357541892</v>
      </c>
      <c r="M8" s="4">
        <v>0.4638955445927106</v>
      </c>
      <c r="N8" s="4">
        <v>0.61410142562591841</v>
      </c>
      <c r="O8" s="4">
        <v>0.65171788417949761</v>
      </c>
      <c r="P8" s="4"/>
      <c r="Q8" s="4">
        <v>0.6684415253166297</v>
      </c>
      <c r="R8" s="4">
        <v>0.66812199167260733</v>
      </c>
      <c r="S8" s="4">
        <v>0.45880135312459325</v>
      </c>
      <c r="T8" s="4">
        <v>0.82069452228067874</v>
      </c>
      <c r="U8" s="4">
        <v>0.89990894000462451</v>
      </c>
      <c r="V8" s="4">
        <v>0.81328245727924964</v>
      </c>
      <c r="W8" s="4">
        <v>0.85279613150848588</v>
      </c>
      <c r="X8" s="4">
        <v>0.926085977461239</v>
      </c>
      <c r="Y8" s="4">
        <v>0.75475842287185968</v>
      </c>
      <c r="Z8" s="4">
        <v>0.9573554338415422</v>
      </c>
      <c r="AA8" s="4">
        <v>0.56208071851791297</v>
      </c>
      <c r="AB8" s="4">
        <v>0.35574391567717351</v>
      </c>
      <c r="AC8" s="4">
        <v>0.91562262413239548</v>
      </c>
      <c r="AD8" s="4">
        <v>0.67263094779374799</v>
      </c>
      <c r="AE8" s="4">
        <v>0.17053430729926899</v>
      </c>
      <c r="AF8" s="4">
        <v>0.53014405035158052</v>
      </c>
      <c r="AG8" s="4">
        <v>0.47290565616809394</v>
      </c>
      <c r="AH8" s="4">
        <v>0.38797386239505732</v>
      </c>
      <c r="AI8" s="4">
        <v>0.61161670371090959</v>
      </c>
      <c r="AJ8" s="4">
        <v>0.53552696377157938</v>
      </c>
      <c r="AK8" s="4">
        <v>0.60983032649877467</v>
      </c>
      <c r="AL8" s="4">
        <v>0.81445266702591324</v>
      </c>
      <c r="AM8" s="4"/>
    </row>
    <row r="9" spans="1:40" ht="14.45" customHeight="1" x14ac:dyDescent="0.25">
      <c r="A9" t="str">
        <f t="shared" ref="A9:A114" si="2">_xlfn.CONCAT(H9,IF(J9&lt;10,"0",""),J9,".",E9,IF(ISBLANK(G9),"",_xlfn.CONCAT(IF(G9&lt;10,"0",""),G9)))</f>
        <v>PM01.FN07</v>
      </c>
      <c r="B9" t="s">
        <v>951</v>
      </c>
      <c r="C9" s="63"/>
      <c r="D9" t="s">
        <v>913</v>
      </c>
      <c r="E9" t="s">
        <v>914</v>
      </c>
      <c r="F9" t="s">
        <v>93</v>
      </c>
      <c r="G9">
        <v>7</v>
      </c>
      <c r="H9" t="s">
        <v>149</v>
      </c>
      <c r="I9" t="s">
        <v>150</v>
      </c>
      <c r="J9">
        <v>1</v>
      </c>
      <c r="K9" s="46">
        <f t="shared" ref="K9:K114" si="3">IFERROR(AVERAGE(L9:AL9),"")</f>
        <v>0.42014328955428643</v>
      </c>
      <c r="L9" s="4">
        <v>5.2716827918966348E-2</v>
      </c>
      <c r="M9" s="4">
        <v>0.61723683132485718</v>
      </c>
      <c r="N9" s="47">
        <v>0.22858349958988564</v>
      </c>
      <c r="O9" s="47">
        <v>0.21276658996545947</v>
      </c>
      <c r="P9" s="47">
        <v>0.43951061433323912</v>
      </c>
      <c r="Q9" s="4">
        <v>0.2521554360063934</v>
      </c>
      <c r="R9" s="4">
        <v>0.73725827260731769</v>
      </c>
      <c r="S9" s="4">
        <v>0.51026620295832303</v>
      </c>
      <c r="T9" s="4">
        <v>0.76441022185376784</v>
      </c>
      <c r="U9" s="47">
        <v>3.3144272848141872E-2</v>
      </c>
      <c r="V9" s="4">
        <v>0.14448338376982808</v>
      </c>
      <c r="W9" s="47">
        <v>0.16754616677440029</v>
      </c>
      <c r="X9" s="47">
        <v>4.9295147341570499E-2</v>
      </c>
      <c r="Y9" s="4">
        <v>0.84428815789097778</v>
      </c>
      <c r="Z9" s="47">
        <v>5.4631649378961811E-2</v>
      </c>
      <c r="AA9" s="47">
        <v>1</v>
      </c>
      <c r="AB9" s="47">
        <v>1</v>
      </c>
      <c r="AC9" s="4">
        <v>0.15797542699019707</v>
      </c>
      <c r="AD9" s="4">
        <v>0.21884673250470518</v>
      </c>
      <c r="AE9" s="4">
        <v>0.6259381833504476</v>
      </c>
      <c r="AF9" s="4">
        <v>1</v>
      </c>
      <c r="AG9" s="47">
        <v>8.0082449314356929E-2</v>
      </c>
      <c r="AH9" s="47">
        <v>0.19899811793687075</v>
      </c>
      <c r="AI9" s="47">
        <v>0.90087838474703252</v>
      </c>
      <c r="AJ9" s="47">
        <v>0.10359521833047833</v>
      </c>
      <c r="AK9" s="47">
        <v>4.3825982154504388E-2</v>
      </c>
      <c r="AL9" s="4">
        <v>0.90543504807505082</v>
      </c>
    </row>
    <row r="10" spans="1:40" x14ac:dyDescent="0.25">
      <c r="A10" t="str">
        <f>_xlfn.CONCAT(H10,IF(J10&lt;10,"0",""),J10,".",E10,IF(ISBLANK(G10),"",_xlfn.CONCAT(IF(G10&lt;10,"0",""),G10)))</f>
        <v>PM01.FN08</v>
      </c>
      <c r="B10" t="s">
        <v>951</v>
      </c>
      <c r="C10" s="63"/>
      <c r="D10" t="s">
        <v>913</v>
      </c>
      <c r="E10" t="s">
        <v>914</v>
      </c>
      <c r="F10" t="s">
        <v>1213</v>
      </c>
      <c r="G10">
        <v>8</v>
      </c>
      <c r="H10" t="s">
        <v>149</v>
      </c>
      <c r="I10" t="s">
        <v>150</v>
      </c>
      <c r="J10">
        <v>1</v>
      </c>
      <c r="K10" s="46">
        <f>IFERROR(AVERAGE(L10:AL10),"")</f>
        <v>0.6219155101073407</v>
      </c>
      <c r="L10" s="4">
        <v>0.49120996596696193</v>
      </c>
      <c r="M10" s="4">
        <v>0.3925142225770305</v>
      </c>
      <c r="N10" s="4">
        <v>0.54314113870480196</v>
      </c>
      <c r="O10" s="4">
        <v>0.57648083123873473</v>
      </c>
      <c r="P10" s="4">
        <v>0.11453123353365378</v>
      </c>
      <c r="Q10" s="4">
        <v>0.39772862292834893</v>
      </c>
      <c r="R10" s="4">
        <v>0.86952248889365624</v>
      </c>
      <c r="S10" s="4">
        <v>1</v>
      </c>
      <c r="T10" s="4">
        <v>0.77443135363997995</v>
      </c>
      <c r="U10" s="4">
        <v>0.41347045012966871</v>
      </c>
      <c r="V10" s="4">
        <v>0.7755973635070128</v>
      </c>
      <c r="W10" s="4">
        <v>0.78361915489657774</v>
      </c>
      <c r="X10" s="4">
        <v>0.80526505125322134</v>
      </c>
      <c r="Y10" s="4">
        <v>0.60127199794702579</v>
      </c>
      <c r="Z10" s="4">
        <v>0.59530162074501425</v>
      </c>
      <c r="AA10" s="4">
        <v>1</v>
      </c>
      <c r="AB10" s="4">
        <v>1</v>
      </c>
      <c r="AC10" s="4">
        <v>0.50490423893447489</v>
      </c>
      <c r="AD10" s="4">
        <v>0.19708875061153666</v>
      </c>
      <c r="AE10" s="4">
        <v>0.56185710715378789</v>
      </c>
      <c r="AF10" s="4">
        <v>0.77031235050009883</v>
      </c>
      <c r="AG10" s="4">
        <v>0.40976066342657413</v>
      </c>
      <c r="AH10" s="4">
        <v>0.58373278712856014</v>
      </c>
      <c r="AI10" s="4">
        <v>0.78196813956482214</v>
      </c>
      <c r="AJ10" s="4">
        <v>0.80227664600032755</v>
      </c>
      <c r="AK10" s="4">
        <v>0.50777633616918993</v>
      </c>
      <c r="AL10" s="4">
        <v>0.53795625744713904</v>
      </c>
      <c r="AM10" s="4"/>
    </row>
    <row r="11" spans="1:40" x14ac:dyDescent="0.25">
      <c r="A11" t="str">
        <f>_xlfn.CONCAT(H11,IF(J11&lt;10,"0",""),J11,".",E11,IF(ISBLANK(G11),"",_xlfn.CONCAT(IF(G11&lt;10,"0",""),G11)))</f>
        <v>PM01.FN09</v>
      </c>
      <c r="B11" t="s">
        <v>951</v>
      </c>
      <c r="C11" s="63"/>
      <c r="D11" t="s">
        <v>913</v>
      </c>
      <c r="E11" t="s">
        <v>914</v>
      </c>
      <c r="F11" t="s">
        <v>95</v>
      </c>
      <c r="G11">
        <v>9</v>
      </c>
      <c r="H11" t="s">
        <v>149</v>
      </c>
      <c r="I11" t="s">
        <v>150</v>
      </c>
      <c r="J11">
        <v>1</v>
      </c>
      <c r="K11" s="46">
        <f>IFERROR(AVERAGE(L11:AL11),"")</f>
        <v>0.6742332960574734</v>
      </c>
      <c r="L11" s="4">
        <v>0.41168973076477688</v>
      </c>
      <c r="M11" s="4">
        <v>0.33687917183826505</v>
      </c>
      <c r="N11" s="4">
        <v>0.75069490388745319</v>
      </c>
      <c r="O11" s="4">
        <v>0.63594572388550641</v>
      </c>
      <c r="P11" s="4">
        <v>0.2536168929893039</v>
      </c>
      <c r="Q11" s="4">
        <v>0.8635690857460413</v>
      </c>
      <c r="R11" s="4">
        <v>0.57501905265792397</v>
      </c>
      <c r="S11" s="4">
        <v>0.92738870416092412</v>
      </c>
      <c r="T11" s="4">
        <v>0.53134412577293122</v>
      </c>
      <c r="U11" s="4">
        <v>0.38114379957500755</v>
      </c>
      <c r="V11" s="4">
        <v>0.54793418787450932</v>
      </c>
      <c r="W11" s="4">
        <v>0.38461754717214891</v>
      </c>
      <c r="X11" s="4">
        <v>0.85905248127627765</v>
      </c>
      <c r="Y11" s="4">
        <v>0.85455856858147461</v>
      </c>
      <c r="Z11" s="4">
        <v>0.36079318589928056</v>
      </c>
      <c r="AA11" s="4">
        <v>1</v>
      </c>
      <c r="AB11" s="4">
        <v>1</v>
      </c>
      <c r="AC11" s="4">
        <v>0.94740868057830041</v>
      </c>
      <c r="AD11" s="4">
        <v>0.51743968580088573</v>
      </c>
      <c r="AE11" s="4">
        <v>0.57574964309541066</v>
      </c>
      <c r="AF11" s="4">
        <v>0.9591436225804385</v>
      </c>
      <c r="AG11" s="4">
        <v>0.56762378515896517</v>
      </c>
      <c r="AH11" s="4">
        <v>0.73783094991867348</v>
      </c>
      <c r="AI11" s="4">
        <v>0.84606207018325086</v>
      </c>
      <c r="AJ11" s="4">
        <v>1</v>
      </c>
      <c r="AK11" s="4">
        <v>0.55068551985929293</v>
      </c>
      <c r="AL11" s="4">
        <v>0.82810787429473798</v>
      </c>
      <c r="AM11" s="4"/>
    </row>
    <row r="12" spans="1:40" x14ac:dyDescent="0.25">
      <c r="A12" t="str">
        <f>_xlfn.CONCAT(H12,IF(J12&lt;10,"0",""),J12,".",E12,IF(ISBLANK(G12),"",_xlfn.CONCAT(IF(G12&lt;10,"0",""),G12)))</f>
        <v>PM01.FN10</v>
      </c>
      <c r="B12" t="s">
        <v>951</v>
      </c>
      <c r="C12" s="63"/>
      <c r="D12" t="s">
        <v>913</v>
      </c>
      <c r="E12" t="s">
        <v>914</v>
      </c>
      <c r="F12" t="s">
        <v>96</v>
      </c>
      <c r="G12">
        <v>10</v>
      </c>
      <c r="H12" t="s">
        <v>149</v>
      </c>
      <c r="I12" t="s">
        <v>150</v>
      </c>
      <c r="J12">
        <v>1</v>
      </c>
      <c r="K12" s="46">
        <f>IFERROR(AVERAGE(L12:AL12),"")</f>
        <v>0.75823309776003811</v>
      </c>
      <c r="L12" s="4">
        <v>0.62573551064457744</v>
      </c>
      <c r="M12" s="4">
        <v>0.64398174243792594</v>
      </c>
      <c r="N12" s="4">
        <v>0.70752744589494976</v>
      </c>
      <c r="O12" s="4">
        <v>1</v>
      </c>
      <c r="P12" s="4">
        <v>0.82499870886823956</v>
      </c>
      <c r="Q12" s="4">
        <v>0.77983047717952114</v>
      </c>
      <c r="R12" s="4">
        <v>0.87192894491274286</v>
      </c>
      <c r="S12" s="4">
        <v>1</v>
      </c>
      <c r="T12" s="4">
        <v>0.52323862041544822</v>
      </c>
      <c r="U12" s="4">
        <v>0.50510547618256618</v>
      </c>
      <c r="V12" s="4">
        <v>0.68460940360826583</v>
      </c>
      <c r="W12" s="4">
        <v>0.65918350325620845</v>
      </c>
      <c r="X12" s="4">
        <v>0.85543512527421561</v>
      </c>
      <c r="Y12" s="4">
        <v>0.39466281046304313</v>
      </c>
      <c r="Z12" s="4">
        <v>0.86404521208589558</v>
      </c>
      <c r="AA12" s="4">
        <v>1</v>
      </c>
      <c r="AB12" s="4">
        <v>1</v>
      </c>
      <c r="AC12" s="4">
        <v>0.58269767039927733</v>
      </c>
      <c r="AD12" s="4">
        <v>0.56514911234743181</v>
      </c>
      <c r="AE12" s="4">
        <v>0.51727933357074185</v>
      </c>
      <c r="AF12" s="4">
        <v>0.70008254449088647</v>
      </c>
      <c r="AG12" s="4">
        <v>0.79913823861932842</v>
      </c>
      <c r="AH12" s="4">
        <v>0.71637493093739668</v>
      </c>
      <c r="AI12" s="4">
        <v>0.88533586727083691</v>
      </c>
      <c r="AJ12" s="4">
        <v>1</v>
      </c>
      <c r="AK12" s="4">
        <v>0.76595296066152974</v>
      </c>
      <c r="AL12" s="4">
        <v>1</v>
      </c>
      <c r="AM12" s="4"/>
    </row>
    <row r="13" spans="1:40" x14ac:dyDescent="0.25">
      <c r="A13" t="str">
        <f>_xlfn.CONCAT(H13,IF(J13&lt;10,"0",""),J13,".",E13,IF(ISBLANK(G13),"",_xlfn.CONCAT(IF(G13&lt;10,"0",""),G13)))</f>
        <v>PM01.FN11</v>
      </c>
      <c r="B13" t="s">
        <v>951</v>
      </c>
      <c r="C13" s="63"/>
      <c r="D13" t="s">
        <v>913</v>
      </c>
      <c r="E13" t="s">
        <v>914</v>
      </c>
      <c r="F13" t="s">
        <v>97</v>
      </c>
      <c r="G13">
        <v>11</v>
      </c>
      <c r="H13" t="s">
        <v>149</v>
      </c>
      <c r="I13" t="s">
        <v>150</v>
      </c>
      <c r="J13">
        <v>1</v>
      </c>
      <c r="K13" s="46">
        <f>IFERROR(AVERAGE(L13:AL13),"")</f>
        <v>0.62040396998662306</v>
      </c>
      <c r="L13" s="4">
        <v>0.5093169447222945</v>
      </c>
      <c r="M13" s="4">
        <v>0.52583156096064854</v>
      </c>
      <c r="N13" s="4">
        <v>0.72962723796768658</v>
      </c>
      <c r="O13" s="4">
        <v>0.25048486607513659</v>
      </c>
      <c r="P13" s="4">
        <v>0.44786731728048429</v>
      </c>
      <c r="Q13" s="4">
        <v>0.7232712888506907</v>
      </c>
      <c r="R13" s="4">
        <v>0.89896756774067688</v>
      </c>
      <c r="S13" s="4">
        <v>0.43806974913645269</v>
      </c>
      <c r="T13" s="4">
        <v>0.69498921701944161</v>
      </c>
      <c r="U13" s="4">
        <v>0.8003748219424498</v>
      </c>
      <c r="V13" s="4">
        <v>0.81932955139231434</v>
      </c>
      <c r="W13" s="4">
        <v>0.69606928417231717</v>
      </c>
      <c r="X13" s="4">
        <v>0.8928288877181616</v>
      </c>
      <c r="Y13" s="4">
        <v>0.58301470076852702</v>
      </c>
      <c r="Z13" s="4">
        <v>0.74542207887918643</v>
      </c>
      <c r="AA13" s="4">
        <v>0.80736917075706893</v>
      </c>
      <c r="AB13" s="4">
        <v>0.5693247495480489</v>
      </c>
      <c r="AC13" s="4">
        <v>0.13088384995843325</v>
      </c>
      <c r="AD13" s="4">
        <v>0.24874018597230307</v>
      </c>
      <c r="AE13" s="4">
        <v>0.72069051258817018</v>
      </c>
      <c r="AF13" s="4">
        <v>0.75125555632698471</v>
      </c>
      <c r="AG13" s="4">
        <v>0.44368870665443044</v>
      </c>
      <c r="AH13" s="4">
        <v>0.56613745143637395</v>
      </c>
      <c r="AI13" s="4">
        <v>0.82518672991210307</v>
      </c>
      <c r="AJ13" s="4">
        <v>0.24051930098713201</v>
      </c>
      <c r="AK13" s="4">
        <v>0.91207377645722743</v>
      </c>
      <c r="AL13" s="4">
        <v>0.77957212441408141</v>
      </c>
      <c r="AM13" s="4"/>
    </row>
    <row r="14" spans="1:40" x14ac:dyDescent="0.25">
      <c r="A14" t="str">
        <f t="shared" ref="A14:A15" si="4">_xlfn.CONCAT(H14,IF(J14&lt;10,"0",""),J14,".",E14,IF(ISBLANK(G14),"",_xlfn.CONCAT(IF(G14&lt;10,"0",""),G14)))</f>
        <v>PM02.FN01</v>
      </c>
      <c r="B14" t="s">
        <v>952</v>
      </c>
      <c r="C14" s="63"/>
      <c r="D14" t="s">
        <v>913</v>
      </c>
      <c r="E14" t="s">
        <v>914</v>
      </c>
      <c r="F14" t="s">
        <v>87</v>
      </c>
      <c r="G14">
        <v>1</v>
      </c>
      <c r="H14" t="s">
        <v>149</v>
      </c>
      <c r="I14" t="s">
        <v>151</v>
      </c>
      <c r="J14">
        <v>2</v>
      </c>
      <c r="K14" s="46" t="str">
        <f t="shared" ref="K14:K15" si="5">IFERROR(AVERAGE(L14:AL14),"")</f>
        <v/>
      </c>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v>0.12</v>
      </c>
    </row>
    <row r="15" spans="1:40" x14ac:dyDescent="0.25">
      <c r="A15" t="str">
        <f t="shared" si="4"/>
        <v>PM02.FN02</v>
      </c>
      <c r="B15" t="s">
        <v>952</v>
      </c>
      <c r="C15" s="63"/>
      <c r="D15" t="s">
        <v>913</v>
      </c>
      <c r="E15" t="s">
        <v>914</v>
      </c>
      <c r="F15" t="s">
        <v>88</v>
      </c>
      <c r="G15">
        <v>2</v>
      </c>
      <c r="H15" t="s">
        <v>149</v>
      </c>
      <c r="I15" t="s">
        <v>151</v>
      </c>
      <c r="J15">
        <v>2</v>
      </c>
      <c r="K15" s="46" t="str">
        <f t="shared" si="5"/>
        <v/>
      </c>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v>0.35</v>
      </c>
    </row>
    <row r="16" spans="1:40" x14ac:dyDescent="0.25">
      <c r="A16" t="str">
        <f t="shared" ref="A16:A17" si="6">_xlfn.CONCAT(H16,IF(J16&lt;10,"0",""),J16,".",E16,IF(ISBLANK(G16),"",_xlfn.CONCAT(IF(G16&lt;10,"0",""),G16)))</f>
        <v>PM02.FN03</v>
      </c>
      <c r="B16" t="s">
        <v>952</v>
      </c>
      <c r="C16" s="63"/>
      <c r="D16" t="s">
        <v>913</v>
      </c>
      <c r="E16" t="s">
        <v>914</v>
      </c>
      <c r="F16" t="s">
        <v>89</v>
      </c>
      <c r="G16">
        <v>3</v>
      </c>
      <c r="H16" t="s">
        <v>149</v>
      </c>
      <c r="I16" t="s">
        <v>151</v>
      </c>
      <c r="J16">
        <v>2</v>
      </c>
      <c r="K16" s="46" t="str">
        <f t="shared" ref="K16:K17" si="7">IFERROR(AVERAGE(L16:AL16),"")</f>
        <v/>
      </c>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v>0.10823529411764707</v>
      </c>
    </row>
    <row r="17" spans="1:40" x14ac:dyDescent="0.25">
      <c r="A17" t="str">
        <f t="shared" si="6"/>
        <v>PM02.FN04</v>
      </c>
      <c r="B17" t="s">
        <v>952</v>
      </c>
      <c r="C17" s="63"/>
      <c r="D17" t="s">
        <v>913</v>
      </c>
      <c r="E17" t="s">
        <v>914</v>
      </c>
      <c r="F17" t="s">
        <v>90</v>
      </c>
      <c r="G17">
        <v>4</v>
      </c>
      <c r="H17" t="s">
        <v>149</v>
      </c>
      <c r="I17" t="s">
        <v>151</v>
      </c>
      <c r="J17">
        <v>2</v>
      </c>
      <c r="K17" s="46" t="str">
        <f t="shared" si="7"/>
        <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v>0.14000000000000001</v>
      </c>
    </row>
    <row r="18" spans="1:40" x14ac:dyDescent="0.25">
      <c r="A18" t="str">
        <f t="shared" ref="A18" si="8">_xlfn.CONCAT(H18,IF(J18&lt;10,"0",""),J18,".",E18,IF(ISBLANK(G18),"",_xlfn.CONCAT(IF(G18&lt;10,"0",""),G18)))</f>
        <v>PM02.FN05</v>
      </c>
      <c r="B18" t="s">
        <v>952</v>
      </c>
      <c r="C18" s="63"/>
      <c r="D18" t="s">
        <v>913</v>
      </c>
      <c r="E18" t="s">
        <v>914</v>
      </c>
      <c r="F18" t="s">
        <v>91</v>
      </c>
      <c r="G18">
        <v>5</v>
      </c>
      <c r="H18" t="s">
        <v>149</v>
      </c>
      <c r="I18" t="s">
        <v>151</v>
      </c>
      <c r="J18">
        <v>2</v>
      </c>
      <c r="K18" s="46" t="str">
        <f t="shared" ref="K18" si="9">IFERROR(AVERAGE(L18:AL18),"")</f>
        <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v>0.10823529411764707</v>
      </c>
    </row>
    <row r="19" spans="1:40" x14ac:dyDescent="0.25">
      <c r="A19" t="str">
        <f t="shared" ref="A19" si="10">_xlfn.CONCAT(H19,IF(J19&lt;10,"0",""),J19,".",E19,IF(ISBLANK(G19),"",_xlfn.CONCAT(IF(G19&lt;10,"0",""),G19)))</f>
        <v>PM02.FN06</v>
      </c>
      <c r="B19" t="s">
        <v>952</v>
      </c>
      <c r="C19" s="63"/>
      <c r="D19" t="s">
        <v>913</v>
      </c>
      <c r="E19" t="s">
        <v>914</v>
      </c>
      <c r="F19" t="s">
        <v>1212</v>
      </c>
      <c r="G19">
        <v>6</v>
      </c>
      <c r="H19" t="s">
        <v>149</v>
      </c>
      <c r="I19" t="s">
        <v>151</v>
      </c>
      <c r="J19">
        <v>2</v>
      </c>
      <c r="K19" s="46" t="str">
        <f t="shared" ref="K19" si="11">IFERROR(AVERAGE(L19:AL19),"")</f>
        <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v>0.31</v>
      </c>
    </row>
    <row r="20" spans="1:40" x14ac:dyDescent="0.25">
      <c r="A20" t="str">
        <f t="shared" si="2"/>
        <v>PM02.FN07</v>
      </c>
      <c r="B20" t="s">
        <v>952</v>
      </c>
      <c r="C20" s="63"/>
      <c r="D20" t="s">
        <v>913</v>
      </c>
      <c r="E20" t="s">
        <v>914</v>
      </c>
      <c r="F20" t="s">
        <v>93</v>
      </c>
      <c r="G20">
        <v>7</v>
      </c>
      <c r="H20" t="s">
        <v>149</v>
      </c>
      <c r="I20" t="s">
        <v>950</v>
      </c>
      <c r="J20">
        <v>2</v>
      </c>
      <c r="K20" s="46">
        <f t="shared" si="3"/>
        <v>0.3</v>
      </c>
      <c r="Z20" s="47">
        <v>0.3</v>
      </c>
      <c r="AN20" s="47">
        <v>0.3</v>
      </c>
    </row>
    <row r="21" spans="1:40" x14ac:dyDescent="0.25">
      <c r="A21" t="str">
        <f t="shared" si="2"/>
        <v>PM02.FN08</v>
      </c>
      <c r="B21" t="s">
        <v>952</v>
      </c>
      <c r="C21" s="63"/>
      <c r="D21" t="s">
        <v>913</v>
      </c>
      <c r="E21" t="s">
        <v>914</v>
      </c>
      <c r="F21" t="s">
        <v>1213</v>
      </c>
      <c r="G21">
        <v>8</v>
      </c>
      <c r="H21" t="s">
        <v>149</v>
      </c>
      <c r="I21" t="s">
        <v>151</v>
      </c>
      <c r="J21">
        <v>2</v>
      </c>
      <c r="K21" s="46" t="str">
        <f t="shared" si="3"/>
        <v/>
      </c>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v>0.34</v>
      </c>
    </row>
    <row r="22" spans="1:40" x14ac:dyDescent="0.25">
      <c r="A22" t="str">
        <f t="shared" si="2"/>
        <v>PM02.FN09</v>
      </c>
      <c r="B22" t="s">
        <v>952</v>
      </c>
      <c r="C22" s="63"/>
      <c r="D22" t="s">
        <v>913</v>
      </c>
      <c r="E22" t="s">
        <v>914</v>
      </c>
      <c r="F22" t="s">
        <v>95</v>
      </c>
      <c r="G22">
        <v>9</v>
      </c>
      <c r="H22" t="s">
        <v>149</v>
      </c>
      <c r="I22" t="s">
        <v>151</v>
      </c>
      <c r="J22">
        <v>2</v>
      </c>
      <c r="K22" s="46" t="str">
        <f t="shared" si="3"/>
        <v/>
      </c>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v>0.22500000000000001</v>
      </c>
    </row>
    <row r="23" spans="1:40" x14ac:dyDescent="0.25">
      <c r="A23" t="str">
        <f t="shared" si="2"/>
        <v>PM02.FN10</v>
      </c>
      <c r="B23" t="s">
        <v>952</v>
      </c>
      <c r="C23" s="63"/>
      <c r="D23" t="s">
        <v>913</v>
      </c>
      <c r="E23" t="s">
        <v>914</v>
      </c>
      <c r="F23" t="s">
        <v>96</v>
      </c>
      <c r="G23">
        <v>10</v>
      </c>
      <c r="H23" t="s">
        <v>149</v>
      </c>
      <c r="I23" t="s">
        <v>151</v>
      </c>
      <c r="J23">
        <v>2</v>
      </c>
      <c r="K23" s="46" t="str">
        <f t="shared" si="3"/>
        <v/>
      </c>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v>0.46</v>
      </c>
    </row>
    <row r="24" spans="1:40" x14ac:dyDescent="0.25">
      <c r="A24" t="str">
        <f t="shared" si="2"/>
        <v>PM02.FN11</v>
      </c>
      <c r="B24" t="s">
        <v>952</v>
      </c>
      <c r="C24" s="63"/>
      <c r="D24" t="s">
        <v>913</v>
      </c>
      <c r="E24" t="s">
        <v>914</v>
      </c>
      <c r="F24" t="s">
        <v>97</v>
      </c>
      <c r="G24">
        <v>11</v>
      </c>
      <c r="H24" t="s">
        <v>149</v>
      </c>
      <c r="I24" t="s">
        <v>151</v>
      </c>
      <c r="J24">
        <v>2</v>
      </c>
      <c r="K24" s="46" t="str">
        <f t="shared" si="3"/>
        <v/>
      </c>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v>0.35</v>
      </c>
    </row>
    <row r="25" spans="1:40" x14ac:dyDescent="0.25">
      <c r="A25" t="str">
        <f t="shared" si="2"/>
        <v>PM03.FN01</v>
      </c>
      <c r="B25" t="s">
        <v>953</v>
      </c>
      <c r="C25" s="63"/>
      <c r="D25" t="s">
        <v>913</v>
      </c>
      <c r="E25" t="s">
        <v>914</v>
      </c>
      <c r="F25" t="s">
        <v>87</v>
      </c>
      <c r="G25">
        <v>1</v>
      </c>
      <c r="H25" t="s">
        <v>149</v>
      </c>
      <c r="I25" t="s">
        <v>80</v>
      </c>
      <c r="J25">
        <v>3</v>
      </c>
      <c r="K25" s="46" t="str">
        <f t="shared" si="3"/>
        <v/>
      </c>
      <c r="AM25" s="4">
        <v>0.44999999999999996</v>
      </c>
    </row>
    <row r="26" spans="1:40" x14ac:dyDescent="0.25">
      <c r="A26" t="str">
        <f t="shared" si="2"/>
        <v>PM03.FN02</v>
      </c>
      <c r="B26" t="s">
        <v>953</v>
      </c>
      <c r="C26" s="63"/>
      <c r="D26" t="s">
        <v>913</v>
      </c>
      <c r="E26" t="s">
        <v>914</v>
      </c>
      <c r="F26" t="s">
        <v>88</v>
      </c>
      <c r="G26">
        <v>2</v>
      </c>
      <c r="H26" t="s">
        <v>149</v>
      </c>
      <c r="I26" t="s">
        <v>80</v>
      </c>
      <c r="J26">
        <v>3</v>
      </c>
      <c r="K26" s="46" t="str">
        <f t="shared" si="3"/>
        <v/>
      </c>
      <c r="AM26" s="4">
        <v>0.44999999999999996</v>
      </c>
    </row>
    <row r="27" spans="1:40" x14ac:dyDescent="0.25">
      <c r="A27" t="str">
        <f t="shared" ref="A27:A28" si="12">_xlfn.CONCAT(H27,IF(J27&lt;10,"0",""),J27,".",E27,IF(ISBLANK(G27),"",_xlfn.CONCAT(IF(G27&lt;10,"0",""),G27)))</f>
        <v>PM03.FN03</v>
      </c>
      <c r="B27" t="s">
        <v>953</v>
      </c>
      <c r="C27" s="63"/>
      <c r="D27" t="s">
        <v>913</v>
      </c>
      <c r="E27" t="s">
        <v>914</v>
      </c>
      <c r="F27" t="s">
        <v>89</v>
      </c>
      <c r="G27">
        <v>3</v>
      </c>
      <c r="H27" t="s">
        <v>149</v>
      </c>
      <c r="I27" t="s">
        <v>80</v>
      </c>
      <c r="J27">
        <v>3</v>
      </c>
      <c r="K27" s="46" t="str">
        <f t="shared" ref="K27:K28" si="13">IFERROR(AVERAGE(L27:AL27),"")</f>
        <v/>
      </c>
      <c r="AM27" s="4">
        <v>0.44999999999999996</v>
      </c>
    </row>
    <row r="28" spans="1:40" x14ac:dyDescent="0.25">
      <c r="A28" t="str">
        <f t="shared" si="12"/>
        <v>PM03.FN04</v>
      </c>
      <c r="B28" t="s">
        <v>953</v>
      </c>
      <c r="C28" s="63"/>
      <c r="D28" t="s">
        <v>913</v>
      </c>
      <c r="E28" t="s">
        <v>914</v>
      </c>
      <c r="F28" t="s">
        <v>90</v>
      </c>
      <c r="G28">
        <v>4</v>
      </c>
      <c r="H28" t="s">
        <v>149</v>
      </c>
      <c r="I28" t="s">
        <v>80</v>
      </c>
      <c r="J28">
        <v>3</v>
      </c>
      <c r="K28" s="46" t="str">
        <f t="shared" si="13"/>
        <v/>
      </c>
      <c r="AM28" s="4">
        <v>0.44999999999999996</v>
      </c>
    </row>
    <row r="29" spans="1:40" x14ac:dyDescent="0.25">
      <c r="A29" t="str">
        <f t="shared" si="2"/>
        <v>PM03.FN05</v>
      </c>
      <c r="B29" t="s">
        <v>953</v>
      </c>
      <c r="C29" s="63"/>
      <c r="D29" t="s">
        <v>913</v>
      </c>
      <c r="E29" t="s">
        <v>914</v>
      </c>
      <c r="F29" t="s">
        <v>91</v>
      </c>
      <c r="G29">
        <v>5</v>
      </c>
      <c r="H29" t="s">
        <v>149</v>
      </c>
      <c r="I29" t="s">
        <v>80</v>
      </c>
      <c r="J29">
        <v>3</v>
      </c>
      <c r="K29" s="46" t="str">
        <f t="shared" si="3"/>
        <v/>
      </c>
      <c r="AM29" s="4">
        <v>0.44999999999999996</v>
      </c>
    </row>
    <row r="30" spans="1:40" x14ac:dyDescent="0.25">
      <c r="A30" t="str">
        <f t="shared" ref="A30" si="14">_xlfn.CONCAT(H30,IF(J30&lt;10,"0",""),J30,".",E30,IF(ISBLANK(G30),"",_xlfn.CONCAT(IF(G30&lt;10,"0",""),G30)))</f>
        <v>PM03.FN06</v>
      </c>
      <c r="B30" t="s">
        <v>953</v>
      </c>
      <c r="C30" s="63"/>
      <c r="D30" t="s">
        <v>913</v>
      </c>
      <c r="E30" t="s">
        <v>914</v>
      </c>
      <c r="F30" t="s">
        <v>1212</v>
      </c>
      <c r="G30">
        <v>6</v>
      </c>
      <c r="H30" t="s">
        <v>149</v>
      </c>
      <c r="I30" t="s">
        <v>80</v>
      </c>
      <c r="J30">
        <v>3</v>
      </c>
      <c r="K30" s="46" t="str">
        <f t="shared" ref="K30" si="15">IFERROR(AVERAGE(L30:AL30),"")</f>
        <v/>
      </c>
      <c r="AM30" s="4">
        <v>0.44999999999999996</v>
      </c>
    </row>
    <row r="31" spans="1:40" x14ac:dyDescent="0.25">
      <c r="A31" t="str">
        <f t="shared" si="2"/>
        <v>PM03.FN07</v>
      </c>
      <c r="B31" t="s">
        <v>953</v>
      </c>
      <c r="C31" s="63"/>
      <c r="D31" t="s">
        <v>913</v>
      </c>
      <c r="E31" t="s">
        <v>914</v>
      </c>
      <c r="F31" t="s">
        <v>93</v>
      </c>
      <c r="G31">
        <v>7</v>
      </c>
      <c r="H31" t="s">
        <v>149</v>
      </c>
      <c r="I31" t="s">
        <v>80</v>
      </c>
      <c r="J31">
        <v>3</v>
      </c>
      <c r="K31" s="46">
        <f t="shared" si="3"/>
        <v>0</v>
      </c>
      <c r="AK31" s="47">
        <v>0</v>
      </c>
    </row>
    <row r="32" spans="1:40" x14ac:dyDescent="0.25">
      <c r="A32" t="str">
        <f t="shared" si="2"/>
        <v>PM03.FN08</v>
      </c>
      <c r="B32" t="s">
        <v>953</v>
      </c>
      <c r="C32" s="63"/>
      <c r="D32" t="s">
        <v>913</v>
      </c>
      <c r="E32" t="s">
        <v>914</v>
      </c>
      <c r="F32" t="s">
        <v>1213</v>
      </c>
      <c r="G32">
        <v>8</v>
      </c>
      <c r="H32" t="s">
        <v>149</v>
      </c>
      <c r="I32" t="s">
        <v>80</v>
      </c>
      <c r="J32">
        <v>3</v>
      </c>
      <c r="K32" s="46" t="str">
        <f t="shared" si="3"/>
        <v/>
      </c>
      <c r="AM32" s="4">
        <v>0.44999999999999996</v>
      </c>
    </row>
    <row r="33" spans="1:39" x14ac:dyDescent="0.25">
      <c r="A33" t="str">
        <f t="shared" si="2"/>
        <v>PM03.FN09</v>
      </c>
      <c r="B33" t="s">
        <v>953</v>
      </c>
      <c r="C33" s="63"/>
      <c r="D33" t="s">
        <v>913</v>
      </c>
      <c r="E33" t="s">
        <v>914</v>
      </c>
      <c r="F33" t="s">
        <v>95</v>
      </c>
      <c r="G33">
        <v>9</v>
      </c>
      <c r="H33" t="s">
        <v>149</v>
      </c>
      <c r="I33" t="s">
        <v>80</v>
      </c>
      <c r="J33">
        <v>3</v>
      </c>
      <c r="K33" s="46" t="str">
        <f t="shared" si="3"/>
        <v/>
      </c>
      <c r="AM33" s="4">
        <v>0.44999999999999996</v>
      </c>
    </row>
    <row r="34" spans="1:39" x14ac:dyDescent="0.25">
      <c r="A34" t="str">
        <f t="shared" ref="A34:A41" si="16">_xlfn.CONCAT(H34,IF(J34&lt;10,"0",""),J34,".",E34,IF(ISBLANK(G34),"",_xlfn.CONCAT(IF(G34&lt;10,"0",""),G34)))</f>
        <v>PM03.FN10</v>
      </c>
      <c r="B34" t="s">
        <v>953</v>
      </c>
      <c r="C34" s="63"/>
      <c r="D34" t="s">
        <v>913</v>
      </c>
      <c r="E34" t="s">
        <v>914</v>
      </c>
      <c r="F34" t="s">
        <v>96</v>
      </c>
      <c r="G34">
        <v>10</v>
      </c>
      <c r="H34" t="s">
        <v>149</v>
      </c>
      <c r="I34" t="s">
        <v>80</v>
      </c>
      <c r="J34">
        <v>3</v>
      </c>
      <c r="K34" s="46" t="str">
        <f t="shared" ref="K34:K41" si="17">IFERROR(AVERAGE(L34:AL34),"")</f>
        <v/>
      </c>
      <c r="AM34" s="4">
        <v>0.44999999999999996</v>
      </c>
    </row>
    <row r="35" spans="1:39" x14ac:dyDescent="0.25">
      <c r="A35" t="str">
        <f t="shared" si="16"/>
        <v>PM03.FN11</v>
      </c>
      <c r="B35" t="s">
        <v>953</v>
      </c>
      <c r="C35" s="63"/>
      <c r="D35" t="s">
        <v>913</v>
      </c>
      <c r="E35" t="s">
        <v>914</v>
      </c>
      <c r="F35" t="s">
        <v>97</v>
      </c>
      <c r="G35">
        <v>11</v>
      </c>
      <c r="H35" t="s">
        <v>149</v>
      </c>
      <c r="I35" t="s">
        <v>80</v>
      </c>
      <c r="J35">
        <v>3</v>
      </c>
      <c r="K35" s="46" t="str">
        <f t="shared" si="17"/>
        <v/>
      </c>
      <c r="AM35" s="4">
        <v>0.44999999999999996</v>
      </c>
    </row>
    <row r="36" spans="1:39" x14ac:dyDescent="0.25">
      <c r="A36" t="str">
        <f t="shared" si="16"/>
        <v>PM04.FN01</v>
      </c>
      <c r="B36" t="s">
        <v>954</v>
      </c>
      <c r="C36" s="63"/>
      <c r="D36" t="s">
        <v>913</v>
      </c>
      <c r="E36" t="s">
        <v>914</v>
      </c>
      <c r="F36" t="s">
        <v>87</v>
      </c>
      <c r="G36">
        <v>1</v>
      </c>
      <c r="H36" t="s">
        <v>149</v>
      </c>
      <c r="I36" t="s">
        <v>152</v>
      </c>
      <c r="J36">
        <v>4</v>
      </c>
      <c r="K36" s="46" t="str">
        <f t="shared" si="17"/>
        <v/>
      </c>
      <c r="AM36" s="4">
        <v>0.55000000000000004</v>
      </c>
    </row>
    <row r="37" spans="1:39" x14ac:dyDescent="0.25">
      <c r="A37" t="str">
        <f t="shared" ref="A37:A38" si="18">_xlfn.CONCAT(H37,IF(J37&lt;10,"0",""),J37,".",E37,IF(ISBLANK(G37),"",_xlfn.CONCAT(IF(G37&lt;10,"0",""),G37)))</f>
        <v>PM04.FN02</v>
      </c>
      <c r="B37" t="s">
        <v>954</v>
      </c>
      <c r="C37" s="63"/>
      <c r="D37" t="s">
        <v>913</v>
      </c>
      <c r="E37" t="s">
        <v>914</v>
      </c>
      <c r="F37" t="s">
        <v>88</v>
      </c>
      <c r="G37">
        <v>2</v>
      </c>
      <c r="H37" t="s">
        <v>149</v>
      </c>
      <c r="I37" t="s">
        <v>152</v>
      </c>
      <c r="J37">
        <v>4</v>
      </c>
      <c r="K37" s="46" t="str">
        <f t="shared" ref="K37:K38" si="19">IFERROR(AVERAGE(L37:AL37),"")</f>
        <v/>
      </c>
      <c r="AM37" s="4">
        <v>0.55000000000000004</v>
      </c>
    </row>
    <row r="38" spans="1:39" x14ac:dyDescent="0.25">
      <c r="A38" t="str">
        <f t="shared" si="18"/>
        <v>PM04.FN03</v>
      </c>
      <c r="B38" t="s">
        <v>954</v>
      </c>
      <c r="C38" s="63"/>
      <c r="D38" t="s">
        <v>913</v>
      </c>
      <c r="E38" t="s">
        <v>914</v>
      </c>
      <c r="F38" t="s">
        <v>89</v>
      </c>
      <c r="G38">
        <v>3</v>
      </c>
      <c r="H38" t="s">
        <v>149</v>
      </c>
      <c r="I38" t="s">
        <v>152</v>
      </c>
      <c r="J38">
        <v>4</v>
      </c>
      <c r="K38" s="46" t="str">
        <f t="shared" si="19"/>
        <v/>
      </c>
      <c r="AM38" s="4">
        <v>0.55000000000000004</v>
      </c>
    </row>
    <row r="39" spans="1:39" x14ac:dyDescent="0.25">
      <c r="A39" t="str">
        <f t="shared" ref="A39" si="20">_xlfn.CONCAT(H39,IF(J39&lt;10,"0",""),J39,".",E39,IF(ISBLANK(G39),"",_xlfn.CONCAT(IF(G39&lt;10,"0",""),G39)))</f>
        <v>PM04.FN04</v>
      </c>
      <c r="B39" t="s">
        <v>954</v>
      </c>
      <c r="C39" s="63"/>
      <c r="D39" t="s">
        <v>913</v>
      </c>
      <c r="E39" t="s">
        <v>914</v>
      </c>
      <c r="F39" t="s">
        <v>90</v>
      </c>
      <c r="G39">
        <v>4</v>
      </c>
      <c r="H39" t="s">
        <v>149</v>
      </c>
      <c r="I39" t="s">
        <v>152</v>
      </c>
      <c r="J39">
        <v>4</v>
      </c>
      <c r="K39" s="46" t="str">
        <f t="shared" ref="K39" si="21">IFERROR(AVERAGE(L39:AL39),"")</f>
        <v/>
      </c>
      <c r="AM39" s="4">
        <v>0.55000000000000004</v>
      </c>
    </row>
    <row r="40" spans="1:39" x14ac:dyDescent="0.25">
      <c r="A40" t="str">
        <f t="shared" ref="A40" si="22">_xlfn.CONCAT(H40,IF(J40&lt;10,"0",""),J40,".",E40,IF(ISBLANK(G40),"",_xlfn.CONCAT(IF(G40&lt;10,"0",""),G40)))</f>
        <v>PM04.FN05</v>
      </c>
      <c r="B40" t="s">
        <v>954</v>
      </c>
      <c r="C40" s="63"/>
      <c r="D40" t="s">
        <v>913</v>
      </c>
      <c r="E40" t="s">
        <v>914</v>
      </c>
      <c r="F40" t="s">
        <v>91</v>
      </c>
      <c r="G40">
        <v>5</v>
      </c>
      <c r="H40" t="s">
        <v>149</v>
      </c>
      <c r="I40" t="s">
        <v>152</v>
      </c>
      <c r="J40">
        <v>4</v>
      </c>
      <c r="K40" s="46" t="str">
        <f t="shared" ref="K40" si="23">IFERROR(AVERAGE(L40:AL40),"")</f>
        <v/>
      </c>
      <c r="AM40" s="4">
        <v>0.55000000000000004</v>
      </c>
    </row>
    <row r="41" spans="1:39" x14ac:dyDescent="0.25">
      <c r="A41" t="str">
        <f t="shared" si="16"/>
        <v>PM04.FN06</v>
      </c>
      <c r="B41" t="s">
        <v>954</v>
      </c>
      <c r="C41" s="63"/>
      <c r="D41" t="s">
        <v>913</v>
      </c>
      <c r="E41" t="s">
        <v>914</v>
      </c>
      <c r="F41" t="s">
        <v>1212</v>
      </c>
      <c r="G41">
        <v>6</v>
      </c>
      <c r="H41" t="s">
        <v>149</v>
      </c>
      <c r="I41" t="s">
        <v>152</v>
      </c>
      <c r="J41">
        <v>4</v>
      </c>
      <c r="K41" s="46" t="str">
        <f t="shared" si="17"/>
        <v/>
      </c>
      <c r="AM41" s="4">
        <v>0.55000000000000004</v>
      </c>
    </row>
    <row r="42" spans="1:39" x14ac:dyDescent="0.25">
      <c r="A42" t="str">
        <f t="shared" si="2"/>
        <v>PM04.FN07</v>
      </c>
      <c r="B42" t="s">
        <v>954</v>
      </c>
      <c r="C42" s="63"/>
      <c r="D42" t="s">
        <v>913</v>
      </c>
      <c r="E42" t="s">
        <v>914</v>
      </c>
      <c r="F42" t="s">
        <v>93</v>
      </c>
      <c r="G42">
        <v>7</v>
      </c>
      <c r="H42" t="s">
        <v>149</v>
      </c>
      <c r="I42" t="s">
        <v>152</v>
      </c>
      <c r="J42">
        <v>4</v>
      </c>
      <c r="K42" s="46">
        <f t="shared" si="3"/>
        <v>1</v>
      </c>
      <c r="AK42" s="47">
        <v>1</v>
      </c>
    </row>
    <row r="43" spans="1:39" x14ac:dyDescent="0.25">
      <c r="A43" t="str">
        <f t="shared" si="2"/>
        <v>PM04.FN08</v>
      </c>
      <c r="B43" t="s">
        <v>954</v>
      </c>
      <c r="C43" s="63"/>
      <c r="D43" t="s">
        <v>913</v>
      </c>
      <c r="E43" t="s">
        <v>914</v>
      </c>
      <c r="F43" t="s">
        <v>1213</v>
      </c>
      <c r="G43">
        <v>8</v>
      </c>
      <c r="H43" t="s">
        <v>149</v>
      </c>
      <c r="I43" t="s">
        <v>152</v>
      </c>
      <c r="J43">
        <v>4</v>
      </c>
      <c r="K43" s="46" t="str">
        <f t="shared" si="3"/>
        <v/>
      </c>
      <c r="AM43" s="4">
        <v>0.55000000000000004</v>
      </c>
    </row>
    <row r="44" spans="1:39" x14ac:dyDescent="0.25">
      <c r="A44" t="str">
        <f t="shared" si="2"/>
        <v>PM04.FN09</v>
      </c>
      <c r="B44" t="s">
        <v>954</v>
      </c>
      <c r="C44" s="63"/>
      <c r="D44" t="s">
        <v>913</v>
      </c>
      <c r="E44" t="s">
        <v>914</v>
      </c>
      <c r="F44" t="s">
        <v>95</v>
      </c>
      <c r="G44">
        <v>9</v>
      </c>
      <c r="H44" t="s">
        <v>149</v>
      </c>
      <c r="I44" t="s">
        <v>152</v>
      </c>
      <c r="J44">
        <v>4</v>
      </c>
      <c r="K44" s="46" t="str">
        <f t="shared" si="3"/>
        <v/>
      </c>
      <c r="AM44" s="4">
        <v>0.55000000000000004</v>
      </c>
    </row>
    <row r="45" spans="1:39" x14ac:dyDescent="0.25">
      <c r="A45" t="str">
        <f t="shared" si="2"/>
        <v>PM04.FN10</v>
      </c>
      <c r="B45" t="s">
        <v>954</v>
      </c>
      <c r="C45" s="63"/>
      <c r="D45" t="s">
        <v>913</v>
      </c>
      <c r="E45" t="s">
        <v>914</v>
      </c>
      <c r="F45" t="s">
        <v>96</v>
      </c>
      <c r="G45">
        <v>10</v>
      </c>
      <c r="H45" t="s">
        <v>149</v>
      </c>
      <c r="I45" t="s">
        <v>152</v>
      </c>
      <c r="J45">
        <v>4</v>
      </c>
      <c r="K45" s="46" t="str">
        <f t="shared" si="3"/>
        <v/>
      </c>
      <c r="AM45" s="4">
        <v>0.55000000000000004</v>
      </c>
    </row>
    <row r="46" spans="1:39" x14ac:dyDescent="0.25">
      <c r="A46" t="str">
        <f t="shared" si="2"/>
        <v>PM04.FN11</v>
      </c>
      <c r="B46" t="s">
        <v>954</v>
      </c>
      <c r="C46" s="63"/>
      <c r="D46" t="s">
        <v>913</v>
      </c>
      <c r="E46" t="s">
        <v>914</v>
      </c>
      <c r="F46" t="s">
        <v>97</v>
      </c>
      <c r="G46">
        <v>11</v>
      </c>
      <c r="H46" t="s">
        <v>149</v>
      </c>
      <c r="I46" t="s">
        <v>152</v>
      </c>
      <c r="J46">
        <v>4</v>
      </c>
      <c r="K46" s="46" t="str">
        <f t="shared" si="3"/>
        <v/>
      </c>
      <c r="AM46" s="4">
        <v>0.55000000000000004</v>
      </c>
    </row>
    <row r="47" spans="1:39" x14ac:dyDescent="0.25">
      <c r="A47" t="str">
        <f t="shared" si="2"/>
        <v>PM01.FN12</v>
      </c>
      <c r="B47" t="s">
        <v>951</v>
      </c>
      <c r="C47" s="63" t="s">
        <v>345</v>
      </c>
      <c r="D47" t="s">
        <v>913</v>
      </c>
      <c r="E47" t="s">
        <v>914</v>
      </c>
      <c r="F47" t="s">
        <v>147</v>
      </c>
      <c r="G47">
        <v>12</v>
      </c>
      <c r="H47" t="s">
        <v>149</v>
      </c>
      <c r="I47" t="s">
        <v>150</v>
      </c>
      <c r="J47">
        <v>1</v>
      </c>
      <c r="K47" s="46">
        <f t="shared" si="3"/>
        <v>0.23</v>
      </c>
      <c r="Z47" s="47">
        <v>0.23</v>
      </c>
    </row>
    <row r="48" spans="1:39" x14ac:dyDescent="0.25">
      <c r="A48" t="str">
        <f t="shared" ref="A48:A53" si="24">_xlfn.CONCAT(H48,IF(J48&lt;10,"0",""),J48,".",E48,IF(ISBLANK(G48),"",_xlfn.CONCAT(IF(G48&lt;10,"0",""),G48)))</f>
        <v>PM05.FN13</v>
      </c>
      <c r="B48" t="s">
        <v>955</v>
      </c>
      <c r="C48" s="63"/>
      <c r="D48" t="s">
        <v>913</v>
      </c>
      <c r="E48" t="s">
        <v>914</v>
      </c>
      <c r="F48" t="s">
        <v>903</v>
      </c>
      <c r="G48">
        <v>13</v>
      </c>
      <c r="H48" t="s">
        <v>149</v>
      </c>
      <c r="I48" t="s">
        <v>923</v>
      </c>
      <c r="J48">
        <v>5</v>
      </c>
      <c r="K48" s="46">
        <f t="shared" ref="K48:K53" si="25">IFERROR(AVERAGE(L48:AL48),"")</f>
        <v>0.13959747948119991</v>
      </c>
      <c r="L48" s="4">
        <v>0</v>
      </c>
      <c r="M48" s="4">
        <v>0</v>
      </c>
      <c r="N48" s="4">
        <v>0.1219011796888357</v>
      </c>
      <c r="O48" s="4">
        <v>1.3138057290544906E-2</v>
      </c>
      <c r="P48" s="4">
        <v>0.62028301886792447</v>
      </c>
      <c r="Q48" s="4">
        <v>0</v>
      </c>
      <c r="R48" s="4">
        <v>0</v>
      </c>
      <c r="S48" s="4"/>
      <c r="T48" s="4"/>
      <c r="U48" s="4">
        <v>2.1336394584751801E-2</v>
      </c>
      <c r="V48" s="4">
        <v>0</v>
      </c>
      <c r="W48" s="4">
        <v>0.3541869161957793</v>
      </c>
      <c r="X48" s="4">
        <v>1.2196594614177032E-2</v>
      </c>
      <c r="Y48" s="4"/>
      <c r="Z48" s="4">
        <v>0.28177135878511123</v>
      </c>
      <c r="AA48" s="4"/>
      <c r="AB48" s="4"/>
      <c r="AC48" s="4">
        <v>0</v>
      </c>
      <c r="AD48" s="4"/>
      <c r="AE48" s="4"/>
      <c r="AF48" s="4">
        <v>0</v>
      </c>
      <c r="AG48" s="4">
        <v>0.3996062652183674</v>
      </c>
      <c r="AH48" s="4">
        <v>0</v>
      </c>
      <c r="AI48" s="4">
        <v>0</v>
      </c>
      <c r="AJ48" s="4">
        <v>1.6260162601626016E-3</v>
      </c>
      <c r="AK48" s="4">
        <v>0.82630630863714416</v>
      </c>
      <c r="AL48" s="4"/>
    </row>
    <row r="49" spans="1:39" x14ac:dyDescent="0.25">
      <c r="A49" t="str">
        <f t="shared" si="24"/>
        <v>PM05.FN14</v>
      </c>
      <c r="B49" t="s">
        <v>955</v>
      </c>
      <c r="C49" s="63"/>
      <c r="D49" t="s">
        <v>913</v>
      </c>
      <c r="E49" t="s">
        <v>914</v>
      </c>
      <c r="F49" t="s">
        <v>907</v>
      </c>
      <c r="G49">
        <v>14</v>
      </c>
      <c r="H49" t="s">
        <v>149</v>
      </c>
      <c r="I49" t="s">
        <v>923</v>
      </c>
      <c r="J49">
        <v>5</v>
      </c>
      <c r="K49" s="46">
        <f t="shared" si="25"/>
        <v>7.8570124963389526E-2</v>
      </c>
      <c r="L49" s="4">
        <v>0</v>
      </c>
      <c r="M49" s="4">
        <v>0</v>
      </c>
      <c r="N49" s="4">
        <v>8.5997606428449308E-2</v>
      </c>
      <c r="O49" s="4">
        <v>0</v>
      </c>
      <c r="P49" s="4">
        <v>0</v>
      </c>
      <c r="Q49" s="4">
        <v>0</v>
      </c>
      <c r="R49" s="4">
        <v>0</v>
      </c>
      <c r="S49" s="4"/>
      <c r="T49" s="4"/>
      <c r="U49" s="4">
        <v>0.11293642625286993</v>
      </c>
      <c r="V49" s="4">
        <v>0</v>
      </c>
      <c r="W49" s="4">
        <v>0.24961697500864896</v>
      </c>
      <c r="X49" s="4">
        <v>1.8959062915106871E-2</v>
      </c>
      <c r="Y49" s="4"/>
      <c r="Z49" s="4">
        <v>0.18910777181897026</v>
      </c>
      <c r="AA49" s="4"/>
      <c r="AB49" s="4"/>
      <c r="AC49" s="4">
        <v>0</v>
      </c>
      <c r="AD49" s="4"/>
      <c r="AE49" s="4"/>
      <c r="AF49" s="4">
        <v>0</v>
      </c>
      <c r="AG49" s="4">
        <v>0.51591344742431833</v>
      </c>
      <c r="AH49" s="4">
        <v>6.700239911816197E-4</v>
      </c>
      <c r="AI49" s="4">
        <v>0.16666666666666666</v>
      </c>
      <c r="AJ49" s="4">
        <v>0.1024390243902439</v>
      </c>
      <c r="AK49" s="4">
        <v>5.0525369407944734E-2</v>
      </c>
      <c r="AL49" s="4"/>
    </row>
    <row r="50" spans="1:39" x14ac:dyDescent="0.25">
      <c r="A50" t="str">
        <f t="shared" si="24"/>
        <v>PM05.FN15</v>
      </c>
      <c r="B50" t="s">
        <v>955</v>
      </c>
      <c r="C50" s="63"/>
      <c r="D50" t="s">
        <v>913</v>
      </c>
      <c r="E50" t="s">
        <v>914</v>
      </c>
      <c r="F50" t="s">
        <v>908</v>
      </c>
      <c r="G50">
        <v>15</v>
      </c>
      <c r="H50" t="s">
        <v>149</v>
      </c>
      <c r="I50" t="s">
        <v>923</v>
      </c>
      <c r="J50">
        <v>5</v>
      </c>
      <c r="K50" s="46">
        <f t="shared" si="25"/>
        <v>0.15290209711837568</v>
      </c>
      <c r="L50" s="4">
        <v>0</v>
      </c>
      <c r="M50" s="4">
        <v>0</v>
      </c>
      <c r="N50" s="4">
        <v>5.3513421097623526E-2</v>
      </c>
      <c r="O50" s="4">
        <v>0.33038983415894896</v>
      </c>
      <c r="P50" s="4">
        <v>5.4245283018867926E-2</v>
      </c>
      <c r="Q50" s="4">
        <v>0</v>
      </c>
      <c r="R50" s="4">
        <v>1</v>
      </c>
      <c r="S50" s="4"/>
      <c r="T50" s="4"/>
      <c r="U50" s="4">
        <v>0.21991528778402344</v>
      </c>
      <c r="V50" s="4">
        <v>0</v>
      </c>
      <c r="W50" s="4">
        <v>3.9538063623334044E-3</v>
      </c>
      <c r="X50" s="4">
        <v>1.5457070402125347E-2</v>
      </c>
      <c r="Y50" s="4"/>
      <c r="Z50" s="4">
        <v>0.46471972955273544</v>
      </c>
      <c r="AA50" s="4"/>
      <c r="AB50" s="4"/>
      <c r="AC50" s="4">
        <v>0</v>
      </c>
      <c r="AD50" s="4"/>
      <c r="AE50" s="4"/>
      <c r="AF50" s="4">
        <v>0.55489045851789776</v>
      </c>
      <c r="AG50" s="4">
        <v>5.3016042965444588E-3</v>
      </c>
      <c r="AH50" s="4">
        <v>9.4884042622171306E-3</v>
      </c>
      <c r="AI50" s="4">
        <v>0</v>
      </c>
      <c r="AJ50" s="4">
        <v>0.15934959349593497</v>
      </c>
      <c r="AK50" s="4">
        <v>3.3915352299885841E-2</v>
      </c>
      <c r="AL50" s="4"/>
    </row>
    <row r="51" spans="1:39" x14ac:dyDescent="0.25">
      <c r="A51" t="str">
        <f t="shared" si="24"/>
        <v>PM05.FN16</v>
      </c>
      <c r="B51" t="s">
        <v>955</v>
      </c>
      <c r="C51" s="63"/>
      <c r="D51" t="s">
        <v>913</v>
      </c>
      <c r="E51" t="s">
        <v>914</v>
      </c>
      <c r="F51" t="s">
        <v>921</v>
      </c>
      <c r="G51">
        <v>16</v>
      </c>
      <c r="H51" t="s">
        <v>149</v>
      </c>
      <c r="I51" t="s">
        <v>923</v>
      </c>
      <c r="J51">
        <v>5</v>
      </c>
      <c r="K51" s="46">
        <f t="shared" si="25"/>
        <v>8.3784195647287323E-3</v>
      </c>
      <c r="L51" s="4">
        <v>0</v>
      </c>
      <c r="M51" s="4">
        <v>0</v>
      </c>
      <c r="N51" s="4">
        <v>0</v>
      </c>
      <c r="O51" s="4">
        <v>0</v>
      </c>
      <c r="P51" s="4">
        <v>2.358490566037736E-2</v>
      </c>
      <c r="Q51" s="4">
        <v>0</v>
      </c>
      <c r="R51" s="4">
        <v>0</v>
      </c>
      <c r="S51" s="4"/>
      <c r="T51" s="4"/>
      <c r="U51" s="4">
        <v>0</v>
      </c>
      <c r="V51" s="4">
        <v>0</v>
      </c>
      <c r="W51" s="4">
        <v>9.7494275217871199E-2</v>
      </c>
      <c r="X51" s="4">
        <v>0</v>
      </c>
      <c r="Y51" s="4"/>
      <c r="Z51" s="4">
        <v>1.3709977167737482E-2</v>
      </c>
      <c r="AA51" s="4"/>
      <c r="AB51" s="4"/>
      <c r="AC51" s="4">
        <v>0</v>
      </c>
      <c r="AD51" s="4"/>
      <c r="AE51" s="4"/>
      <c r="AF51" s="4">
        <v>0</v>
      </c>
      <c r="AG51" s="4">
        <v>0</v>
      </c>
      <c r="AH51" s="4">
        <v>0</v>
      </c>
      <c r="AI51" s="4">
        <v>0</v>
      </c>
      <c r="AJ51" s="4">
        <v>0</v>
      </c>
      <c r="AK51" s="4">
        <v>2.4400813683859889E-2</v>
      </c>
      <c r="AL51" s="4"/>
    </row>
    <row r="52" spans="1:39" x14ac:dyDescent="0.25">
      <c r="A52" t="str">
        <f t="shared" si="24"/>
        <v>PM05.FN17</v>
      </c>
      <c r="B52" t="s">
        <v>955</v>
      </c>
      <c r="C52" s="63"/>
      <c r="D52" t="s">
        <v>913</v>
      </c>
      <c r="E52" t="s">
        <v>914</v>
      </c>
      <c r="F52" t="s">
        <v>911</v>
      </c>
      <c r="G52">
        <v>17</v>
      </c>
      <c r="H52" t="s">
        <v>149</v>
      </c>
      <c r="I52" t="s">
        <v>923</v>
      </c>
      <c r="J52">
        <v>5</v>
      </c>
      <c r="K52" s="46">
        <f t="shared" si="25"/>
        <v>0.60324103018067765</v>
      </c>
      <c r="L52" s="4">
        <v>1</v>
      </c>
      <c r="M52" s="4">
        <v>1</v>
      </c>
      <c r="N52" s="4">
        <v>0.60677038810052997</v>
      </c>
      <c r="O52" s="4">
        <v>0.65647210855050608</v>
      </c>
      <c r="P52" s="4">
        <v>0.30188679245283018</v>
      </c>
      <c r="Q52" s="4">
        <v>1</v>
      </c>
      <c r="R52" s="4">
        <v>0</v>
      </c>
      <c r="S52" s="4"/>
      <c r="T52" s="4"/>
      <c r="U52" s="4">
        <v>0.64581189137835482</v>
      </c>
      <c r="V52" s="4">
        <v>1</v>
      </c>
      <c r="W52" s="4">
        <v>0.29474802721536714</v>
      </c>
      <c r="X52" s="4">
        <v>0.95338727206859075</v>
      </c>
      <c r="Y52" s="4"/>
      <c r="Z52" s="4">
        <v>4.3147666330377532E-2</v>
      </c>
      <c r="AA52" s="4"/>
      <c r="AB52" s="4"/>
      <c r="AC52" s="4">
        <v>1</v>
      </c>
      <c r="AD52" s="4"/>
      <c r="AE52" s="4"/>
      <c r="AF52" s="4">
        <v>0.44510954148210224</v>
      </c>
      <c r="AG52" s="4">
        <v>7.9178683060769861E-2</v>
      </c>
      <c r="AH52" s="4">
        <v>0.98984157174660126</v>
      </c>
      <c r="AI52" s="4">
        <v>0.83333333333333337</v>
      </c>
      <c r="AJ52" s="4">
        <v>0.56097560975609762</v>
      </c>
      <c r="AK52" s="4">
        <v>5.0916687957414192E-2</v>
      </c>
      <c r="AL52" s="4"/>
    </row>
    <row r="53" spans="1:39" x14ac:dyDescent="0.25">
      <c r="A53" t="str">
        <f t="shared" si="24"/>
        <v>PM05.FN18</v>
      </c>
      <c r="B53" t="s">
        <v>955</v>
      </c>
      <c r="C53" s="63"/>
      <c r="D53" t="s">
        <v>913</v>
      </c>
      <c r="E53" t="s">
        <v>914</v>
      </c>
      <c r="F53" t="s">
        <v>922</v>
      </c>
      <c r="G53">
        <v>18</v>
      </c>
      <c r="H53" t="s">
        <v>149</v>
      </c>
      <c r="I53" t="s">
        <v>923</v>
      </c>
      <c r="J53">
        <v>5</v>
      </c>
      <c r="K53" s="46">
        <f t="shared" si="25"/>
        <v>1.7446261282043116E-2</v>
      </c>
      <c r="L53" s="4">
        <v>0</v>
      </c>
      <c r="M53" s="4">
        <v>0</v>
      </c>
      <c r="N53" s="4">
        <v>0.13</v>
      </c>
      <c r="O53" s="4">
        <v>0</v>
      </c>
      <c r="P53" s="4">
        <v>0</v>
      </c>
      <c r="Q53" s="4">
        <v>0</v>
      </c>
      <c r="R53" s="4">
        <v>0</v>
      </c>
      <c r="S53" s="4"/>
      <c r="T53" s="4"/>
      <c r="U53" s="4">
        <v>0</v>
      </c>
      <c r="V53" s="4">
        <v>0</v>
      </c>
      <c r="W53" s="4">
        <v>0</v>
      </c>
      <c r="X53" s="4">
        <v>0</v>
      </c>
      <c r="Y53" s="4"/>
      <c r="Z53" s="4">
        <v>7.5434963450680542E-3</v>
      </c>
      <c r="AA53" s="4"/>
      <c r="AB53" s="4"/>
      <c r="AC53" s="4">
        <v>0</v>
      </c>
      <c r="AD53" s="4"/>
      <c r="AE53" s="4"/>
      <c r="AF53" s="4">
        <v>0</v>
      </c>
      <c r="AG53" s="4">
        <v>0</v>
      </c>
      <c r="AH53" s="4">
        <v>0</v>
      </c>
      <c r="AI53" s="4">
        <v>0</v>
      </c>
      <c r="AJ53" s="4">
        <v>0.18</v>
      </c>
      <c r="AK53" s="4">
        <v>1.3935468013751128E-2</v>
      </c>
      <c r="AL53" s="4"/>
    </row>
    <row r="54" spans="1:39" x14ac:dyDescent="0.25">
      <c r="A54" t="str">
        <f t="shared" si="2"/>
        <v>PM02.FN13</v>
      </c>
      <c r="B54" t="s">
        <v>952</v>
      </c>
      <c r="C54" s="63"/>
      <c r="D54" t="s">
        <v>913</v>
      </c>
      <c r="E54" t="s">
        <v>914</v>
      </c>
      <c r="F54" t="s">
        <v>903</v>
      </c>
      <c r="G54">
        <v>13</v>
      </c>
      <c r="H54" t="s">
        <v>149</v>
      </c>
      <c r="I54" t="s">
        <v>151</v>
      </c>
      <c r="J54">
        <v>2</v>
      </c>
      <c r="K54" s="46">
        <f t="shared" si="3"/>
        <v>0.37</v>
      </c>
      <c r="AK54" s="47">
        <v>0.37</v>
      </c>
    </row>
    <row r="55" spans="1:39" x14ac:dyDescent="0.25">
      <c r="A55" t="str">
        <f t="shared" si="2"/>
        <v>PM02.FN14</v>
      </c>
      <c r="B55" t="s">
        <v>952</v>
      </c>
      <c r="C55" s="63"/>
      <c r="D55" t="s">
        <v>913</v>
      </c>
      <c r="E55" t="s">
        <v>914</v>
      </c>
      <c r="F55" t="s">
        <v>907</v>
      </c>
      <c r="G55">
        <v>14</v>
      </c>
      <c r="H55" t="s">
        <v>149</v>
      </c>
      <c r="I55" t="s">
        <v>151</v>
      </c>
      <c r="J55">
        <v>2</v>
      </c>
      <c r="K55" s="46">
        <f t="shared" si="3"/>
        <v>0.15</v>
      </c>
      <c r="Z55" s="47">
        <v>0.15</v>
      </c>
    </row>
    <row r="56" spans="1:39" x14ac:dyDescent="0.25">
      <c r="A56" t="str">
        <f t="shared" si="2"/>
        <v>PM02.FN15</v>
      </c>
      <c r="B56" t="s">
        <v>952</v>
      </c>
      <c r="C56" s="63"/>
      <c r="D56" t="s">
        <v>913</v>
      </c>
      <c r="E56" t="s">
        <v>914</v>
      </c>
      <c r="F56" t="s">
        <v>908</v>
      </c>
      <c r="G56">
        <v>15</v>
      </c>
      <c r="H56" t="s">
        <v>149</v>
      </c>
      <c r="I56" t="s">
        <v>151</v>
      </c>
      <c r="J56">
        <v>2</v>
      </c>
      <c r="K56" s="46">
        <f t="shared" si="3"/>
        <v>0.55000000000000004</v>
      </c>
      <c r="Z56" s="47">
        <v>0.55000000000000004</v>
      </c>
    </row>
    <row r="57" spans="1:39" x14ac:dyDescent="0.25">
      <c r="A57" t="str">
        <f t="shared" si="2"/>
        <v>PM02.FN16</v>
      </c>
      <c r="B57" t="s">
        <v>952</v>
      </c>
      <c r="C57" s="63"/>
      <c r="D57" t="s">
        <v>913</v>
      </c>
      <c r="E57" t="s">
        <v>914</v>
      </c>
      <c r="F57" t="s">
        <v>921</v>
      </c>
      <c r="G57">
        <v>16</v>
      </c>
      <c r="H57" t="s">
        <v>149</v>
      </c>
      <c r="I57" t="s">
        <v>151</v>
      </c>
      <c r="J57">
        <v>2</v>
      </c>
      <c r="K57" s="46">
        <f t="shared" si="3"/>
        <v>0.5</v>
      </c>
      <c r="Z57" s="47">
        <v>0.5</v>
      </c>
    </row>
    <row r="58" spans="1:39" x14ac:dyDescent="0.25">
      <c r="A58" t="str">
        <f t="shared" si="2"/>
        <v>PM02.FN17</v>
      </c>
      <c r="B58" t="s">
        <v>952</v>
      </c>
      <c r="C58" s="63"/>
      <c r="D58" t="s">
        <v>913</v>
      </c>
      <c r="E58" t="s">
        <v>914</v>
      </c>
      <c r="F58" t="s">
        <v>911</v>
      </c>
      <c r="G58">
        <v>17</v>
      </c>
      <c r="H58" t="s">
        <v>149</v>
      </c>
      <c r="I58" t="s">
        <v>151</v>
      </c>
      <c r="J58">
        <v>2</v>
      </c>
      <c r="K58" s="46">
        <f t="shared" si="3"/>
        <v>0.57999999999999996</v>
      </c>
      <c r="Z58" s="47">
        <v>0.57999999999999996</v>
      </c>
    </row>
    <row r="59" spans="1:39" x14ac:dyDescent="0.25">
      <c r="A59" t="str">
        <f t="shared" si="2"/>
        <v>PM02.FN18</v>
      </c>
      <c r="B59" t="s">
        <v>952</v>
      </c>
      <c r="C59" s="63"/>
      <c r="D59" t="s">
        <v>913</v>
      </c>
      <c r="E59" t="s">
        <v>914</v>
      </c>
      <c r="F59" t="s">
        <v>922</v>
      </c>
      <c r="G59">
        <v>18</v>
      </c>
      <c r="H59" t="s">
        <v>149</v>
      </c>
      <c r="I59" t="s">
        <v>151</v>
      </c>
      <c r="J59">
        <v>2</v>
      </c>
      <c r="K59" s="46">
        <f t="shared" si="3"/>
        <v>0.44500000000000006</v>
      </c>
      <c r="Z59" s="47">
        <f>AVERAGE(Z54:Z58)</f>
        <v>0.44500000000000006</v>
      </c>
    </row>
    <row r="60" spans="1:39" x14ac:dyDescent="0.25">
      <c r="A60" t="str">
        <f t="shared" si="2"/>
        <v>PM03.FN13</v>
      </c>
      <c r="B60" t="s">
        <v>953</v>
      </c>
      <c r="C60" s="63"/>
      <c r="D60" t="s">
        <v>913</v>
      </c>
      <c r="E60" t="s">
        <v>914</v>
      </c>
      <c r="F60" t="s">
        <v>903</v>
      </c>
      <c r="G60">
        <v>13</v>
      </c>
      <c r="H60" t="s">
        <v>149</v>
      </c>
      <c r="I60" t="s">
        <v>80</v>
      </c>
      <c r="J60">
        <v>3</v>
      </c>
      <c r="K60" s="46">
        <f t="shared" si="3"/>
        <v>1</v>
      </c>
      <c r="Z60" s="47">
        <v>1</v>
      </c>
      <c r="AM60" s="47"/>
    </row>
    <row r="61" spans="1:39" x14ac:dyDescent="0.25">
      <c r="A61" t="str">
        <f t="shared" si="2"/>
        <v>PM03.FN14</v>
      </c>
      <c r="B61" t="s">
        <v>953</v>
      </c>
      <c r="C61" s="63"/>
      <c r="D61" t="s">
        <v>913</v>
      </c>
      <c r="E61" t="s">
        <v>914</v>
      </c>
      <c r="F61" t="s">
        <v>907</v>
      </c>
      <c r="G61">
        <v>14</v>
      </c>
      <c r="H61" t="s">
        <v>149</v>
      </c>
      <c r="I61" t="s">
        <v>80</v>
      </c>
      <c r="J61">
        <v>3</v>
      </c>
      <c r="K61" s="46">
        <f t="shared" si="3"/>
        <v>1</v>
      </c>
      <c r="Z61" s="47">
        <v>1</v>
      </c>
      <c r="AM61" s="47"/>
    </row>
    <row r="62" spans="1:39" x14ac:dyDescent="0.25">
      <c r="A62" t="str">
        <f t="shared" si="2"/>
        <v>PM03.FN15</v>
      </c>
      <c r="B62" t="s">
        <v>953</v>
      </c>
      <c r="C62" s="63"/>
      <c r="D62" t="s">
        <v>913</v>
      </c>
      <c r="E62" t="s">
        <v>914</v>
      </c>
      <c r="F62" t="s">
        <v>908</v>
      </c>
      <c r="G62">
        <v>15</v>
      </c>
      <c r="H62" t="s">
        <v>149</v>
      </c>
      <c r="I62" t="s">
        <v>80</v>
      </c>
      <c r="J62">
        <v>3</v>
      </c>
      <c r="K62" s="46">
        <f t="shared" si="3"/>
        <v>1</v>
      </c>
      <c r="Z62" s="47">
        <v>1</v>
      </c>
      <c r="AM62" s="47"/>
    </row>
    <row r="63" spans="1:39" x14ac:dyDescent="0.25">
      <c r="A63" t="str">
        <f t="shared" si="2"/>
        <v>PM03.FN16</v>
      </c>
      <c r="B63" t="s">
        <v>953</v>
      </c>
      <c r="C63" s="63"/>
      <c r="D63" t="s">
        <v>913</v>
      </c>
      <c r="E63" t="s">
        <v>914</v>
      </c>
      <c r="F63" t="s">
        <v>921</v>
      </c>
      <c r="G63">
        <v>16</v>
      </c>
      <c r="H63" t="s">
        <v>149</v>
      </c>
      <c r="I63" t="s">
        <v>80</v>
      </c>
      <c r="J63">
        <v>3</v>
      </c>
      <c r="K63" s="46">
        <f t="shared" si="3"/>
        <v>1</v>
      </c>
      <c r="Z63" s="47">
        <v>1</v>
      </c>
      <c r="AM63" s="47"/>
    </row>
    <row r="64" spans="1:39" x14ac:dyDescent="0.25">
      <c r="A64" t="str">
        <f t="shared" si="2"/>
        <v>PM03.FN17</v>
      </c>
      <c r="B64" t="s">
        <v>953</v>
      </c>
      <c r="C64" s="63"/>
      <c r="D64" t="s">
        <v>913</v>
      </c>
      <c r="E64" t="s">
        <v>914</v>
      </c>
      <c r="F64" t="s">
        <v>911</v>
      </c>
      <c r="G64">
        <v>17</v>
      </c>
      <c r="H64" t="s">
        <v>149</v>
      </c>
      <c r="I64" t="s">
        <v>80</v>
      </c>
      <c r="J64">
        <v>3</v>
      </c>
      <c r="K64" s="46">
        <f t="shared" si="3"/>
        <v>1</v>
      </c>
      <c r="Z64" s="47">
        <v>1</v>
      </c>
      <c r="AM64" s="47"/>
    </row>
    <row r="65" spans="1:39" x14ac:dyDescent="0.25">
      <c r="A65" t="str">
        <f t="shared" si="2"/>
        <v>PM03.FN18</v>
      </c>
      <c r="B65" t="s">
        <v>953</v>
      </c>
      <c r="C65" s="63"/>
      <c r="D65" t="s">
        <v>913</v>
      </c>
      <c r="E65" t="s">
        <v>914</v>
      </c>
      <c r="F65" t="s">
        <v>922</v>
      </c>
      <c r="G65">
        <v>18</v>
      </c>
      <c r="H65" t="s">
        <v>149</v>
      </c>
      <c r="I65" t="s">
        <v>80</v>
      </c>
      <c r="J65">
        <v>3</v>
      </c>
      <c r="K65" s="46">
        <f t="shared" si="3"/>
        <v>1</v>
      </c>
      <c r="Z65" s="47">
        <v>1</v>
      </c>
      <c r="AM65" s="47"/>
    </row>
    <row r="66" spans="1:39" x14ac:dyDescent="0.25">
      <c r="A66" t="str">
        <f t="shared" si="2"/>
        <v>PM04.FN13</v>
      </c>
      <c r="B66" t="s">
        <v>954</v>
      </c>
      <c r="C66" s="63"/>
      <c r="D66" t="s">
        <v>913</v>
      </c>
      <c r="E66" t="s">
        <v>914</v>
      </c>
      <c r="F66" t="s">
        <v>903</v>
      </c>
      <c r="G66">
        <v>13</v>
      </c>
      <c r="H66" t="s">
        <v>149</v>
      </c>
      <c r="I66" t="s">
        <v>152</v>
      </c>
      <c r="J66">
        <v>4</v>
      </c>
      <c r="K66" s="46">
        <f t="shared" si="3"/>
        <v>0</v>
      </c>
      <c r="Z66" s="47">
        <v>0</v>
      </c>
      <c r="AM66" s="47"/>
    </row>
    <row r="67" spans="1:39" x14ac:dyDescent="0.25">
      <c r="A67" t="str">
        <f t="shared" si="2"/>
        <v>PM04.FN14</v>
      </c>
      <c r="B67" t="s">
        <v>954</v>
      </c>
      <c r="C67" s="63"/>
      <c r="D67" t="s">
        <v>913</v>
      </c>
      <c r="E67" t="s">
        <v>914</v>
      </c>
      <c r="F67" t="s">
        <v>907</v>
      </c>
      <c r="G67">
        <v>14</v>
      </c>
      <c r="H67" t="s">
        <v>149</v>
      </c>
      <c r="I67" t="s">
        <v>152</v>
      </c>
      <c r="J67">
        <v>4</v>
      </c>
      <c r="K67" s="46">
        <f t="shared" si="3"/>
        <v>0</v>
      </c>
      <c r="Z67" s="47">
        <v>0</v>
      </c>
      <c r="AM67" s="47"/>
    </row>
    <row r="68" spans="1:39" x14ac:dyDescent="0.25">
      <c r="A68" t="str">
        <f t="shared" si="2"/>
        <v>PM04.FN15</v>
      </c>
      <c r="B68" t="s">
        <v>954</v>
      </c>
      <c r="C68" s="63"/>
      <c r="D68" t="s">
        <v>913</v>
      </c>
      <c r="E68" t="s">
        <v>914</v>
      </c>
      <c r="F68" t="s">
        <v>908</v>
      </c>
      <c r="G68">
        <v>15</v>
      </c>
      <c r="H68" t="s">
        <v>149</v>
      </c>
      <c r="I68" t="s">
        <v>152</v>
      </c>
      <c r="J68">
        <v>4</v>
      </c>
      <c r="K68" s="46">
        <f t="shared" si="3"/>
        <v>0</v>
      </c>
      <c r="Z68" s="47">
        <v>0</v>
      </c>
      <c r="AM68" s="47"/>
    </row>
    <row r="69" spans="1:39" x14ac:dyDescent="0.25">
      <c r="A69" t="str">
        <f t="shared" si="2"/>
        <v>PM04.FN16</v>
      </c>
      <c r="B69" t="s">
        <v>954</v>
      </c>
      <c r="C69" s="63"/>
      <c r="D69" t="s">
        <v>913</v>
      </c>
      <c r="E69" t="s">
        <v>914</v>
      </c>
      <c r="F69" t="s">
        <v>921</v>
      </c>
      <c r="G69">
        <v>16</v>
      </c>
      <c r="H69" t="s">
        <v>149</v>
      </c>
      <c r="I69" t="s">
        <v>152</v>
      </c>
      <c r="J69">
        <v>4</v>
      </c>
      <c r="K69" s="46">
        <f t="shared" si="3"/>
        <v>0</v>
      </c>
      <c r="Z69" s="47">
        <v>0</v>
      </c>
      <c r="AM69" s="47"/>
    </row>
    <row r="70" spans="1:39" x14ac:dyDescent="0.25">
      <c r="A70" t="str">
        <f t="shared" si="2"/>
        <v>PM04.FN17</v>
      </c>
      <c r="B70" t="s">
        <v>954</v>
      </c>
      <c r="C70" s="63"/>
      <c r="D70" t="s">
        <v>913</v>
      </c>
      <c r="E70" t="s">
        <v>914</v>
      </c>
      <c r="F70" t="s">
        <v>911</v>
      </c>
      <c r="G70">
        <v>17</v>
      </c>
      <c r="H70" t="s">
        <v>149</v>
      </c>
      <c r="I70" t="s">
        <v>152</v>
      </c>
      <c r="J70">
        <v>4</v>
      </c>
      <c r="K70" s="46">
        <f t="shared" si="3"/>
        <v>0</v>
      </c>
      <c r="Z70" s="47">
        <v>0</v>
      </c>
      <c r="AM70" s="47"/>
    </row>
    <row r="71" spans="1:39" x14ac:dyDescent="0.25">
      <c r="A71" t="str">
        <f t="shared" si="2"/>
        <v>PM04.FN18</v>
      </c>
      <c r="B71" t="s">
        <v>954</v>
      </c>
      <c r="C71" s="63"/>
      <c r="D71" t="s">
        <v>913</v>
      </c>
      <c r="E71" t="s">
        <v>914</v>
      </c>
      <c r="F71" t="s">
        <v>922</v>
      </c>
      <c r="G71">
        <v>18</v>
      </c>
      <c r="H71" t="s">
        <v>149</v>
      </c>
      <c r="I71" t="s">
        <v>152</v>
      </c>
      <c r="J71">
        <v>4</v>
      </c>
      <c r="K71" s="46">
        <f t="shared" si="3"/>
        <v>0</v>
      </c>
      <c r="Z71" s="47">
        <v>0</v>
      </c>
      <c r="AM71" s="47"/>
    </row>
    <row r="72" spans="1:39" x14ac:dyDescent="0.25">
      <c r="A72" t="str">
        <f t="shared" ref="A72" si="26">_xlfn.CONCAT(H72,IF(J72&lt;10,"0",""),J72,".",E72,IF(ISBLANK(G72),"",_xlfn.CONCAT(IF(G72&lt;10,"0",""),G72)))</f>
        <v>PM01.VE01</v>
      </c>
      <c r="B72" t="s">
        <v>153</v>
      </c>
      <c r="C72" s="63" t="s">
        <v>154</v>
      </c>
      <c r="D72" t="s">
        <v>98</v>
      </c>
      <c r="E72" t="s">
        <v>99</v>
      </c>
      <c r="F72" t="s">
        <v>100</v>
      </c>
      <c r="G72">
        <v>1</v>
      </c>
      <c r="H72" t="s">
        <v>149</v>
      </c>
      <c r="I72" t="s">
        <v>150</v>
      </c>
      <c r="J72">
        <v>1</v>
      </c>
      <c r="K72" s="46">
        <f t="shared" ref="K72" si="27">IFERROR(AVERAGE(L72:AL72),"")</f>
        <v>0.63954258059155933</v>
      </c>
      <c r="L72" s="4">
        <v>0.36409642525295083</v>
      </c>
      <c r="M72" s="4">
        <v>0.32827357524331019</v>
      </c>
      <c r="N72" s="4">
        <v>0.57908110507287125</v>
      </c>
      <c r="O72" s="4">
        <v>0.49131016684638867</v>
      </c>
      <c r="P72" s="4">
        <v>0.69757856242010174</v>
      </c>
      <c r="Q72" s="4">
        <v>0.834879100279039</v>
      </c>
      <c r="R72" s="4">
        <v>0.68645760258419486</v>
      </c>
      <c r="S72" s="4">
        <v>0.94681649674948309</v>
      </c>
      <c r="T72" s="4">
        <v>0.69878545826074212</v>
      </c>
      <c r="U72" s="4">
        <v>0.45581486375882108</v>
      </c>
      <c r="V72" s="4">
        <v>0.76619573492282644</v>
      </c>
      <c r="W72" s="4">
        <v>0.79147681635421219</v>
      </c>
      <c r="X72" s="4">
        <v>0.61073762339515403</v>
      </c>
      <c r="Y72" s="4">
        <v>0.87610237534933688</v>
      </c>
      <c r="Z72" s="4">
        <v>0.79653875577639066</v>
      </c>
      <c r="AA72" s="4">
        <v>0.83075212535105025</v>
      </c>
      <c r="AB72" s="4">
        <v>0.80681497486960341</v>
      </c>
      <c r="AC72" s="4">
        <v>0.95300798458023461</v>
      </c>
      <c r="AD72" s="4">
        <v>0.15561737175793036</v>
      </c>
      <c r="AE72" s="4">
        <v>0.31241701595721655</v>
      </c>
      <c r="AF72" s="4">
        <v>0.97347383077539984</v>
      </c>
      <c r="AG72" s="4">
        <v>0.687971646605959</v>
      </c>
      <c r="AH72" s="4">
        <v>0.55195380320848209</v>
      </c>
      <c r="AI72" s="4">
        <v>0.56054734868993783</v>
      </c>
      <c r="AJ72" s="4">
        <v>0.31015595206241509</v>
      </c>
      <c r="AK72" s="4">
        <v>0.39925218422235587</v>
      </c>
      <c r="AL72" s="4">
        <v>0.80154077562569637</v>
      </c>
      <c r="AM72" s="6"/>
    </row>
    <row r="73" spans="1:39" x14ac:dyDescent="0.25">
      <c r="A73" t="str">
        <f t="shared" si="2"/>
        <v>PM01.VE02</v>
      </c>
      <c r="B73" t="s">
        <v>153</v>
      </c>
      <c r="C73" s="63"/>
      <c r="D73" t="s">
        <v>98</v>
      </c>
      <c r="E73" t="s">
        <v>99</v>
      </c>
      <c r="F73" t="s">
        <v>101</v>
      </c>
      <c r="G73">
        <v>2</v>
      </c>
      <c r="H73" t="s">
        <v>149</v>
      </c>
      <c r="I73" t="s">
        <v>960</v>
      </c>
      <c r="J73">
        <v>1</v>
      </c>
      <c r="K73" s="46">
        <f t="shared" si="3"/>
        <v>0.66214283994966194</v>
      </c>
      <c r="L73" s="4">
        <v>0.61746202579265197</v>
      </c>
      <c r="M73" s="4">
        <v>0.65658695360797936</v>
      </c>
      <c r="N73" s="47">
        <v>0.59052144839860177</v>
      </c>
      <c r="O73" s="47">
        <v>0.70863691294471787</v>
      </c>
      <c r="P73" s="47">
        <v>1</v>
      </c>
      <c r="Q73" s="47">
        <v>1</v>
      </c>
      <c r="R73" s="4">
        <v>0.87996471693397582</v>
      </c>
      <c r="S73" s="4">
        <v>0.75908314429567336</v>
      </c>
      <c r="T73" s="4">
        <v>0.71292866952519252</v>
      </c>
      <c r="U73" s="47">
        <v>0.47794888923934825</v>
      </c>
      <c r="V73" s="4">
        <v>0.83493696703576881</v>
      </c>
      <c r="W73" s="47">
        <v>0.16731470099180862</v>
      </c>
      <c r="X73" s="47">
        <v>0.63697014343268477</v>
      </c>
      <c r="Y73" s="4">
        <v>0.88930551921586432</v>
      </c>
      <c r="Z73" s="47">
        <v>0.12091399188626731</v>
      </c>
      <c r="AA73" s="47">
        <v>1</v>
      </c>
      <c r="AB73" s="4">
        <v>0.98276191081992237</v>
      </c>
      <c r="AC73" s="4">
        <v>0.65660751329478073</v>
      </c>
      <c r="AD73" s="47">
        <v>0.16924260129247987</v>
      </c>
      <c r="AE73" s="47">
        <v>1</v>
      </c>
      <c r="AF73" s="47">
        <v>0.52982209710569783</v>
      </c>
      <c r="AG73" s="47">
        <v>0.10721441182078141</v>
      </c>
      <c r="AH73" s="4">
        <v>0.41418147848196191</v>
      </c>
      <c r="AI73" s="47">
        <v>0.93486855972795824</v>
      </c>
      <c r="AJ73" s="47">
        <v>1</v>
      </c>
      <c r="AK73" s="47">
        <v>0.20679548890577418</v>
      </c>
      <c r="AL73" s="4">
        <v>0.8237885338909805</v>
      </c>
    </row>
    <row r="74" spans="1:39" x14ac:dyDescent="0.25">
      <c r="A74" t="str">
        <f t="shared" ref="A74:A75" si="28">_xlfn.CONCAT(H74,IF(J74&lt;10,"0",""),J74,".",E74,IF(ISBLANK(G74),"",_xlfn.CONCAT(IF(G74&lt;10,"0",""),G74)))</f>
        <v>PM01.VE03</v>
      </c>
      <c r="B74" t="s">
        <v>153</v>
      </c>
      <c r="C74" s="63"/>
      <c r="D74" t="s">
        <v>98</v>
      </c>
      <c r="E74" t="s">
        <v>99</v>
      </c>
      <c r="F74" t="s">
        <v>102</v>
      </c>
      <c r="G74">
        <v>3</v>
      </c>
      <c r="H74" t="s">
        <v>149</v>
      </c>
      <c r="I74" t="s">
        <v>150</v>
      </c>
      <c r="J74">
        <v>1</v>
      </c>
      <c r="K74" s="46">
        <f t="shared" ref="K74:K75" si="29">IFERROR(AVERAGE(L74:AL74),"")</f>
        <v>0.60772158913052243</v>
      </c>
      <c r="L74" s="4">
        <v>0.4261486177251616</v>
      </c>
      <c r="M74" s="4">
        <v>0.45444032155195901</v>
      </c>
      <c r="N74" s="4">
        <v>0.68042540342287983</v>
      </c>
      <c r="O74" s="4">
        <v>0.43680848731623118</v>
      </c>
      <c r="P74" s="4">
        <v>0.78631016533415277</v>
      </c>
      <c r="Q74" s="4">
        <v>1</v>
      </c>
      <c r="R74" s="4">
        <v>0.55048320755819224</v>
      </c>
      <c r="S74" s="4">
        <v>0.77872807860971216</v>
      </c>
      <c r="T74" s="4">
        <v>0.56115032667794196</v>
      </c>
      <c r="U74" s="4">
        <v>0.36029983118375775</v>
      </c>
      <c r="V74" s="4">
        <v>0.58513501964516934</v>
      </c>
      <c r="W74" s="4">
        <v>0.35887242669547048</v>
      </c>
      <c r="X74" s="4">
        <v>0.35099716089321292</v>
      </c>
      <c r="Y74" s="4">
        <v>0.8119178933798129</v>
      </c>
      <c r="Z74" s="4">
        <v>0.40943413280850033</v>
      </c>
      <c r="AA74" s="4">
        <v>0.88781961229694795</v>
      </c>
      <c r="AB74" s="4">
        <v>0.87612913619011867</v>
      </c>
      <c r="AC74" s="4">
        <v>1</v>
      </c>
      <c r="AD74" s="4">
        <v>0.14275333835685067</v>
      </c>
      <c r="AE74" s="4">
        <v>0.50204458504501026</v>
      </c>
      <c r="AF74" s="4">
        <v>0.77321961790791394</v>
      </c>
      <c r="AG74" s="4">
        <v>0.51129656670222012</v>
      </c>
      <c r="AH74" s="4">
        <v>0.60505907631258282</v>
      </c>
      <c r="AI74" s="4">
        <v>0.65547283634695874</v>
      </c>
      <c r="AJ74" s="4">
        <v>0.8143977519511495</v>
      </c>
      <c r="AK74" s="4">
        <v>0.4955210749919946</v>
      </c>
      <c r="AL74" s="4">
        <v>0.59361823762019972</v>
      </c>
      <c r="AM74" s="6"/>
    </row>
    <row r="75" spans="1:39" x14ac:dyDescent="0.25">
      <c r="A75" t="str">
        <f t="shared" si="28"/>
        <v>PM01.VE04</v>
      </c>
      <c r="B75" t="s">
        <v>153</v>
      </c>
      <c r="C75" s="63"/>
      <c r="D75" t="s">
        <v>98</v>
      </c>
      <c r="E75" t="s">
        <v>99</v>
      </c>
      <c r="F75" t="s">
        <v>103</v>
      </c>
      <c r="G75">
        <v>4</v>
      </c>
      <c r="H75" t="s">
        <v>149</v>
      </c>
      <c r="I75" t="s">
        <v>150</v>
      </c>
      <c r="J75">
        <v>1</v>
      </c>
      <c r="K75" s="46">
        <f t="shared" si="29"/>
        <v>0.49283714249587418</v>
      </c>
      <c r="L75" s="4">
        <v>0.32476499354303034</v>
      </c>
      <c r="M75" s="4">
        <v>5.2308511367496854E-2</v>
      </c>
      <c r="N75" s="4">
        <v>0.16751777482707481</v>
      </c>
      <c r="O75" s="4">
        <v>0.70394889209373601</v>
      </c>
      <c r="P75" s="4">
        <v>0.50263703771068657</v>
      </c>
      <c r="Q75" s="4">
        <v>0.72025650043193568</v>
      </c>
      <c r="R75" s="4">
        <v>0.52199223067724476</v>
      </c>
      <c r="S75" s="4">
        <v>0.78350130855217814</v>
      </c>
      <c r="T75" s="4">
        <v>0.34577713498995516</v>
      </c>
      <c r="U75" s="4">
        <v>0.51454275816444017</v>
      </c>
      <c r="V75" s="4">
        <v>0.82029822428542964</v>
      </c>
      <c r="W75" s="4">
        <v>0.76783516662021301</v>
      </c>
      <c r="X75" s="4">
        <v>0.37868515449097656</v>
      </c>
      <c r="Y75" s="4">
        <v>0.12898717749642127</v>
      </c>
      <c r="Z75" s="4">
        <v>0.75793882757007691</v>
      </c>
      <c r="AA75" s="4">
        <v>0.44870746714862375</v>
      </c>
      <c r="AB75" s="4">
        <v>0.1738199438813561</v>
      </c>
      <c r="AC75" s="4">
        <v>0.82608216763960785</v>
      </c>
      <c r="AD75" s="4"/>
      <c r="AE75" s="4">
        <v>0.29416898141986092</v>
      </c>
      <c r="AF75" s="4">
        <v>0.46797577017224573</v>
      </c>
      <c r="AG75" s="4">
        <v>0.58125102230587988</v>
      </c>
      <c r="AH75" s="4">
        <v>0.151399798064769</v>
      </c>
      <c r="AI75" s="4">
        <v>1</v>
      </c>
      <c r="AJ75" s="4">
        <v>0.57898453007647999</v>
      </c>
      <c r="AK75" s="4">
        <v>0.25453314531304633</v>
      </c>
      <c r="AL75" s="4">
        <v>0.54585118604996596</v>
      </c>
      <c r="AM75" s="6"/>
    </row>
    <row r="76" spans="1:39" x14ac:dyDescent="0.25">
      <c r="A76" t="str">
        <f t="shared" si="2"/>
        <v>PM01.VE05</v>
      </c>
      <c r="B76" t="s">
        <v>153</v>
      </c>
      <c r="C76" s="63"/>
      <c r="D76" t="s">
        <v>98</v>
      </c>
      <c r="E76" t="s">
        <v>99</v>
      </c>
      <c r="F76" t="s">
        <v>104</v>
      </c>
      <c r="G76">
        <v>5</v>
      </c>
      <c r="H76" t="s">
        <v>149</v>
      </c>
      <c r="I76" t="s">
        <v>150</v>
      </c>
      <c r="J76">
        <v>1</v>
      </c>
      <c r="K76" s="46">
        <f t="shared" si="3"/>
        <v>0.4425276675351022</v>
      </c>
      <c r="L76" s="4">
        <v>8.5903328406223375E-2</v>
      </c>
      <c r="M76" s="4">
        <v>3.9643852274486184E-2</v>
      </c>
      <c r="N76" s="4">
        <v>0.73650039709552362</v>
      </c>
      <c r="O76" s="4">
        <v>1</v>
      </c>
      <c r="P76" s="4">
        <v>0.28790786948176583</v>
      </c>
      <c r="Q76" s="4">
        <v>0.31827068803023606</v>
      </c>
      <c r="R76" s="4">
        <v>0.41136277209802824</v>
      </c>
      <c r="S76" s="4">
        <v>0.16046047891736334</v>
      </c>
      <c r="T76" s="4">
        <v>0.19264712097345232</v>
      </c>
      <c r="U76" s="4">
        <v>4.8913892021605239E-2</v>
      </c>
      <c r="V76" s="4">
        <v>0.37492224386235423</v>
      </c>
      <c r="W76" s="4">
        <v>1</v>
      </c>
      <c r="X76" s="4">
        <v>0.36375809930053599</v>
      </c>
      <c r="Y76" s="4">
        <v>0.40991744290815207</v>
      </c>
      <c r="Z76" s="4">
        <v>0.79539488059954455</v>
      </c>
      <c r="AA76" s="4">
        <v>0.58731896334484213</v>
      </c>
      <c r="AB76" s="4">
        <v>0.17591990662492354</v>
      </c>
      <c r="AC76" s="4">
        <v>0.69832971207983952</v>
      </c>
      <c r="AD76" s="4">
        <v>0.43297229882617833</v>
      </c>
      <c r="AE76" s="4">
        <v>0.32847260105938836</v>
      </c>
      <c r="AF76" s="4">
        <v>0.40835563228005139</v>
      </c>
      <c r="AG76" s="4">
        <v>0.23514901358263807</v>
      </c>
      <c r="AH76" s="4">
        <v>0.89640482556601009</v>
      </c>
      <c r="AI76" s="4">
        <v>0.64561703525230008</v>
      </c>
      <c r="AJ76" s="4">
        <v>0.41107169805739474</v>
      </c>
      <c r="AK76" s="4">
        <v>7.5017723545498752E-2</v>
      </c>
      <c r="AL76" s="4">
        <v>0.82801454725942469</v>
      </c>
      <c r="AM76" s="6"/>
    </row>
    <row r="77" spans="1:39" x14ac:dyDescent="0.25">
      <c r="A77" t="str">
        <f t="shared" ref="A77:A78" si="30">_xlfn.CONCAT(H77,IF(J77&lt;10,"0",""),J77,".",E77,IF(ISBLANK(G77),"",_xlfn.CONCAT(IF(G77&lt;10,"0",""),G77)))</f>
        <v>PM01.VE06</v>
      </c>
      <c r="B77" t="s">
        <v>153</v>
      </c>
      <c r="C77" s="63"/>
      <c r="D77" t="s">
        <v>98</v>
      </c>
      <c r="E77" t="s">
        <v>99</v>
      </c>
      <c r="F77" t="s">
        <v>105</v>
      </c>
      <c r="G77">
        <v>6</v>
      </c>
      <c r="H77" t="s">
        <v>149</v>
      </c>
      <c r="I77" t="s">
        <v>150</v>
      </c>
      <c r="J77">
        <v>1</v>
      </c>
      <c r="K77" s="46">
        <f t="shared" ref="K77:K78" si="31">IFERROR(AVERAGE(L77:AL77),"")</f>
        <v>0.63296993605673446</v>
      </c>
      <c r="L77" s="4">
        <v>0.65731254964631802</v>
      </c>
      <c r="M77" s="4">
        <v>0.44467713310147622</v>
      </c>
      <c r="N77" s="4">
        <v>0.1983054196364229</v>
      </c>
      <c r="O77" s="4">
        <v>1</v>
      </c>
      <c r="P77" s="4">
        <v>0.83961642979278339</v>
      </c>
      <c r="Q77" s="4">
        <v>0.43938462564499497</v>
      </c>
      <c r="R77" s="4">
        <v>0.59839470726928257</v>
      </c>
      <c r="S77" s="4"/>
      <c r="T77" s="4"/>
      <c r="U77" s="4">
        <v>0.52928948499491479</v>
      </c>
      <c r="V77" s="4">
        <v>0.56395983105092473</v>
      </c>
      <c r="W77" s="4">
        <v>0.66301516848450648</v>
      </c>
      <c r="X77" s="4">
        <v>0.48576017609316646</v>
      </c>
      <c r="Y77" s="4"/>
      <c r="Z77" s="4">
        <v>0.44273515175372258</v>
      </c>
      <c r="AA77" s="4"/>
      <c r="AB77" s="4">
        <v>0.35622372325076546</v>
      </c>
      <c r="AC77" s="4">
        <v>0.57396905977099066</v>
      </c>
      <c r="AD77" s="4"/>
      <c r="AE77" s="4">
        <v>0.77695518987042722</v>
      </c>
      <c r="AF77" s="4"/>
      <c r="AG77" s="4"/>
      <c r="AH77" s="4">
        <v>1</v>
      </c>
      <c r="AI77" s="4">
        <v>1</v>
      </c>
      <c r="AJ77" s="4"/>
      <c r="AK77" s="4">
        <v>0.66361983235847966</v>
      </c>
      <c r="AL77" s="4">
        <v>0.79321030235877965</v>
      </c>
      <c r="AM77" s="6"/>
    </row>
    <row r="78" spans="1:39" x14ac:dyDescent="0.25">
      <c r="A78" t="str">
        <f t="shared" si="30"/>
        <v>PM02.VE01</v>
      </c>
      <c r="B78" t="s">
        <v>155</v>
      </c>
      <c r="C78" s="63"/>
      <c r="D78" t="s">
        <v>98</v>
      </c>
      <c r="E78" t="s">
        <v>99</v>
      </c>
      <c r="F78" t="s">
        <v>100</v>
      </c>
      <c r="G78">
        <v>1</v>
      </c>
      <c r="H78" t="s">
        <v>149</v>
      </c>
      <c r="I78" t="s">
        <v>151</v>
      </c>
      <c r="J78">
        <v>2</v>
      </c>
      <c r="K78" s="46" t="str">
        <f t="shared" si="31"/>
        <v/>
      </c>
      <c r="AM78" s="6">
        <v>0.125</v>
      </c>
    </row>
    <row r="79" spans="1:39" x14ac:dyDescent="0.25">
      <c r="A79" t="str">
        <f t="shared" si="2"/>
        <v>PM02.VE02</v>
      </c>
      <c r="B79" t="s">
        <v>155</v>
      </c>
      <c r="C79" s="63"/>
      <c r="D79" t="s">
        <v>98</v>
      </c>
      <c r="E79" t="s">
        <v>99</v>
      </c>
      <c r="F79" t="s">
        <v>101</v>
      </c>
      <c r="G79">
        <v>2</v>
      </c>
      <c r="H79" t="s">
        <v>149</v>
      </c>
      <c r="I79" t="s">
        <v>151</v>
      </c>
      <c r="J79">
        <v>2</v>
      </c>
      <c r="K79" s="46">
        <f t="shared" si="3"/>
        <v>0.37</v>
      </c>
      <c r="AK79" s="47">
        <v>0.37</v>
      </c>
    </row>
    <row r="80" spans="1:39" x14ac:dyDescent="0.25">
      <c r="A80" t="str">
        <f t="shared" si="2"/>
        <v>PM02.VE03</v>
      </c>
      <c r="B80" t="s">
        <v>155</v>
      </c>
      <c r="C80" s="63"/>
      <c r="D80" t="s">
        <v>98</v>
      </c>
      <c r="E80" t="s">
        <v>99</v>
      </c>
      <c r="F80" t="s">
        <v>102</v>
      </c>
      <c r="G80">
        <v>3</v>
      </c>
      <c r="H80" t="s">
        <v>149</v>
      </c>
      <c r="I80" t="s">
        <v>151</v>
      </c>
      <c r="J80">
        <v>2</v>
      </c>
      <c r="K80" s="46" t="str">
        <f t="shared" si="3"/>
        <v/>
      </c>
      <c r="AM80" s="6">
        <v>0.26</v>
      </c>
    </row>
    <row r="81" spans="1:41" x14ac:dyDescent="0.25">
      <c r="A81" t="str">
        <f t="shared" ref="A81" si="32">_xlfn.CONCAT(H81,IF(J81&lt;10,"0",""),J81,".",E81,IF(ISBLANK(G81),"",_xlfn.CONCAT(IF(G81&lt;10,"0",""),G81)))</f>
        <v>PM02.VE04</v>
      </c>
      <c r="B81" t="s">
        <v>155</v>
      </c>
      <c r="C81" s="63"/>
      <c r="D81" t="s">
        <v>98</v>
      </c>
      <c r="E81" t="s">
        <v>99</v>
      </c>
      <c r="F81" t="s">
        <v>103</v>
      </c>
      <c r="G81">
        <v>4</v>
      </c>
      <c r="H81" t="s">
        <v>149</v>
      </c>
      <c r="I81" t="s">
        <v>151</v>
      </c>
      <c r="J81">
        <v>2</v>
      </c>
      <c r="K81" s="46" t="str">
        <f t="shared" ref="K81" si="33">IFERROR(AVERAGE(L81:AL81),"")</f>
        <v/>
      </c>
      <c r="AM81" s="6">
        <v>0.66</v>
      </c>
    </row>
    <row r="82" spans="1:41" x14ac:dyDescent="0.25">
      <c r="A82" t="str">
        <f t="shared" ref="A82" si="34">_xlfn.CONCAT(H82,IF(J82&lt;10,"0",""),J82,".",E82,IF(ISBLANK(G82),"",_xlfn.CONCAT(IF(G82&lt;10,"0",""),G82)))</f>
        <v>PM02.VE05</v>
      </c>
      <c r="B82" t="s">
        <v>155</v>
      </c>
      <c r="C82" s="63"/>
      <c r="D82" t="s">
        <v>98</v>
      </c>
      <c r="E82" t="s">
        <v>99</v>
      </c>
      <c r="F82" t="s">
        <v>104</v>
      </c>
      <c r="G82">
        <v>5</v>
      </c>
      <c r="H82" t="s">
        <v>149</v>
      </c>
      <c r="I82" t="s">
        <v>151</v>
      </c>
      <c r="J82">
        <v>2</v>
      </c>
      <c r="K82" s="46" t="str">
        <f t="shared" ref="K82" si="35">IFERROR(AVERAGE(L82:AL82),"")</f>
        <v/>
      </c>
      <c r="AM82" s="6">
        <v>0.66</v>
      </c>
    </row>
    <row r="83" spans="1:41" x14ac:dyDescent="0.25">
      <c r="A83" t="str">
        <f t="shared" si="2"/>
        <v>PM02.VE06</v>
      </c>
      <c r="B83" t="s">
        <v>155</v>
      </c>
      <c r="C83" s="63"/>
      <c r="D83" t="s">
        <v>98</v>
      </c>
      <c r="E83" t="s">
        <v>99</v>
      </c>
      <c r="F83" t="s">
        <v>105</v>
      </c>
      <c r="G83">
        <v>6</v>
      </c>
      <c r="H83" t="s">
        <v>149</v>
      </c>
      <c r="I83" t="s">
        <v>151</v>
      </c>
      <c r="J83">
        <v>2</v>
      </c>
      <c r="K83" s="46" t="str">
        <f t="shared" si="3"/>
        <v/>
      </c>
      <c r="AM83" s="6">
        <v>0.05</v>
      </c>
    </row>
    <row r="84" spans="1:41" x14ac:dyDescent="0.25">
      <c r="A84" t="str">
        <f t="shared" ref="A84" si="36">_xlfn.CONCAT(H84,IF(J84&lt;10,"0",""),J84,".",E84,IF(ISBLANK(G84),"",_xlfn.CONCAT(IF(G84&lt;10,"0",""),G84)))</f>
        <v>PM03.VE01</v>
      </c>
      <c r="B84" t="s">
        <v>156</v>
      </c>
      <c r="C84" s="63"/>
      <c r="D84" t="s">
        <v>98</v>
      </c>
      <c r="E84" t="s">
        <v>99</v>
      </c>
      <c r="F84" t="s">
        <v>100</v>
      </c>
      <c r="G84">
        <v>1</v>
      </c>
      <c r="H84" t="s">
        <v>149</v>
      </c>
      <c r="I84" t="s">
        <v>80</v>
      </c>
      <c r="J84">
        <v>3</v>
      </c>
      <c r="K84" s="46" t="str">
        <f t="shared" ref="K84" si="37">IFERROR(AVERAGE(L84:AL84),"")</f>
        <v/>
      </c>
      <c r="L84" s="49"/>
      <c r="AM84" s="6">
        <v>0.5</v>
      </c>
    </row>
    <row r="85" spans="1:41" x14ac:dyDescent="0.25">
      <c r="A85" t="str">
        <f t="shared" si="2"/>
        <v>PM03.VE02</v>
      </c>
      <c r="B85" t="s">
        <v>156</v>
      </c>
      <c r="C85" s="63"/>
      <c r="D85" t="s">
        <v>98</v>
      </c>
      <c r="E85" t="s">
        <v>99</v>
      </c>
      <c r="F85" t="s">
        <v>101</v>
      </c>
      <c r="G85">
        <v>2</v>
      </c>
      <c r="H85" t="s">
        <v>149</v>
      </c>
      <c r="I85" t="s">
        <v>80</v>
      </c>
      <c r="J85">
        <v>3</v>
      </c>
      <c r="K85" s="46">
        <f t="shared" si="3"/>
        <v>0.55000000000000004</v>
      </c>
      <c r="U85" s="47">
        <v>0.55000000000000004</v>
      </c>
    </row>
    <row r="86" spans="1:41" x14ac:dyDescent="0.25">
      <c r="A86" t="str">
        <f t="shared" si="2"/>
        <v>PM03.VE03</v>
      </c>
      <c r="B86" t="s">
        <v>156</v>
      </c>
      <c r="C86" s="63"/>
      <c r="D86" t="s">
        <v>98</v>
      </c>
      <c r="E86" t="s">
        <v>99</v>
      </c>
      <c r="F86" t="s">
        <v>102</v>
      </c>
      <c r="G86">
        <v>3</v>
      </c>
      <c r="H86" t="s">
        <v>149</v>
      </c>
      <c r="I86" t="s">
        <v>80</v>
      </c>
      <c r="J86">
        <v>3</v>
      </c>
      <c r="K86" s="46" t="str">
        <f t="shared" si="3"/>
        <v/>
      </c>
      <c r="L86" s="49"/>
      <c r="AM86" s="6">
        <v>0.5</v>
      </c>
    </row>
    <row r="87" spans="1:41" x14ac:dyDescent="0.25">
      <c r="A87" t="str">
        <f t="shared" ref="A87" si="38">_xlfn.CONCAT(H87,IF(J87&lt;10,"0",""),J87,".",E87,IF(ISBLANK(G87),"",_xlfn.CONCAT(IF(G87&lt;10,"0",""),G87)))</f>
        <v>PM03.VE04</v>
      </c>
      <c r="B87" t="s">
        <v>156</v>
      </c>
      <c r="C87" s="63"/>
      <c r="D87" t="s">
        <v>98</v>
      </c>
      <c r="E87" t="s">
        <v>99</v>
      </c>
      <c r="F87" t="s">
        <v>103</v>
      </c>
      <c r="G87">
        <v>4</v>
      </c>
      <c r="H87" t="s">
        <v>149</v>
      </c>
      <c r="I87" t="s">
        <v>80</v>
      </c>
      <c r="J87">
        <v>3</v>
      </c>
      <c r="K87" s="46" t="str">
        <f t="shared" ref="K87" si="39">IFERROR(AVERAGE(L87:AL87),"")</f>
        <v/>
      </c>
      <c r="L87" s="49"/>
      <c r="AM87" s="6">
        <v>0.5</v>
      </c>
    </row>
    <row r="88" spans="1:41" x14ac:dyDescent="0.25">
      <c r="A88" t="str">
        <f t="shared" ref="A88" si="40">_xlfn.CONCAT(H88,IF(J88&lt;10,"0",""),J88,".",E88,IF(ISBLANK(G88),"",_xlfn.CONCAT(IF(G88&lt;10,"0",""),G88)))</f>
        <v>PM03.VE05</v>
      </c>
      <c r="B88" t="s">
        <v>156</v>
      </c>
      <c r="C88" s="63"/>
      <c r="D88" t="s">
        <v>98</v>
      </c>
      <c r="E88" t="s">
        <v>99</v>
      </c>
      <c r="F88" t="s">
        <v>104</v>
      </c>
      <c r="G88">
        <v>5</v>
      </c>
      <c r="H88" t="s">
        <v>149</v>
      </c>
      <c r="I88" t="s">
        <v>80</v>
      </c>
      <c r="J88">
        <v>3</v>
      </c>
      <c r="K88" s="46" t="str">
        <f t="shared" ref="K88" si="41">IFERROR(AVERAGE(L88:AL88),"")</f>
        <v/>
      </c>
      <c r="L88" s="49"/>
      <c r="AM88" s="6">
        <v>0.5</v>
      </c>
    </row>
    <row r="89" spans="1:41" x14ac:dyDescent="0.25">
      <c r="A89" t="str">
        <f t="shared" si="2"/>
        <v>PM03.VE06</v>
      </c>
      <c r="B89" t="s">
        <v>156</v>
      </c>
      <c r="C89" s="63"/>
      <c r="D89" t="s">
        <v>98</v>
      </c>
      <c r="E89" t="s">
        <v>99</v>
      </c>
      <c r="F89" t="s">
        <v>105</v>
      </c>
      <c r="G89">
        <v>6</v>
      </c>
      <c r="H89" t="s">
        <v>149</v>
      </c>
      <c r="I89" t="s">
        <v>80</v>
      </c>
      <c r="J89">
        <v>3</v>
      </c>
      <c r="K89" s="46" t="str">
        <f t="shared" si="3"/>
        <v/>
      </c>
      <c r="L89" s="49"/>
      <c r="AM89" s="6">
        <v>0.5</v>
      </c>
    </row>
    <row r="90" spans="1:41" x14ac:dyDescent="0.25">
      <c r="A90" t="str">
        <f t="shared" ref="A90" si="42">_xlfn.CONCAT(H90,IF(J90&lt;10,"0",""),J90,".",E90,IF(ISBLANK(G90),"",_xlfn.CONCAT(IF(G90&lt;10,"0",""),G90)))</f>
        <v>PM04.VE01</v>
      </c>
      <c r="B90" t="s">
        <v>157</v>
      </c>
      <c r="C90" s="63"/>
      <c r="D90" t="s">
        <v>98</v>
      </c>
      <c r="E90" t="s">
        <v>99</v>
      </c>
      <c r="F90" t="s">
        <v>100</v>
      </c>
      <c r="G90">
        <v>1</v>
      </c>
      <c r="H90" t="s">
        <v>149</v>
      </c>
      <c r="I90" t="s">
        <v>152</v>
      </c>
      <c r="J90">
        <v>4</v>
      </c>
      <c r="K90" s="46" t="str">
        <f t="shared" ref="K90" si="43">IFERROR(AVERAGE(L90:AL90),"")</f>
        <v/>
      </c>
      <c r="AM90" s="6">
        <v>0.5</v>
      </c>
    </row>
    <row r="91" spans="1:41" x14ac:dyDescent="0.25">
      <c r="A91" t="str">
        <f t="shared" si="2"/>
        <v>PM04.VE02</v>
      </c>
      <c r="B91" t="s">
        <v>157</v>
      </c>
      <c r="C91" s="63"/>
      <c r="D91" t="s">
        <v>98</v>
      </c>
      <c r="E91" t="s">
        <v>99</v>
      </c>
      <c r="F91" t="s">
        <v>101</v>
      </c>
      <c r="G91">
        <v>2</v>
      </c>
      <c r="H91" t="s">
        <v>149</v>
      </c>
      <c r="I91" t="s">
        <v>152</v>
      </c>
      <c r="J91">
        <v>4</v>
      </c>
      <c r="K91" s="46">
        <f t="shared" si="3"/>
        <v>0.45</v>
      </c>
      <c r="U91" s="47">
        <v>0.45</v>
      </c>
    </row>
    <row r="92" spans="1:41" x14ac:dyDescent="0.25">
      <c r="A92" t="str">
        <f t="shared" si="2"/>
        <v>PM04.VE03</v>
      </c>
      <c r="B92" t="s">
        <v>157</v>
      </c>
      <c r="C92" s="63"/>
      <c r="D92" t="s">
        <v>98</v>
      </c>
      <c r="E92" t="s">
        <v>99</v>
      </c>
      <c r="F92" t="s">
        <v>102</v>
      </c>
      <c r="G92">
        <v>3</v>
      </c>
      <c r="H92" t="s">
        <v>149</v>
      </c>
      <c r="I92" t="s">
        <v>152</v>
      </c>
      <c r="J92">
        <v>4</v>
      </c>
      <c r="K92" s="46" t="str">
        <f t="shared" si="3"/>
        <v/>
      </c>
      <c r="AM92" s="6">
        <v>0.5</v>
      </c>
    </row>
    <row r="93" spans="1:41" x14ac:dyDescent="0.25">
      <c r="A93" t="str">
        <f t="shared" ref="A93" si="44">_xlfn.CONCAT(H93,IF(J93&lt;10,"0",""),J93,".",E93,IF(ISBLANK(G93),"",_xlfn.CONCAT(IF(G93&lt;10,"0",""),G93)))</f>
        <v>PM04.VE04</v>
      </c>
      <c r="B93" t="s">
        <v>157</v>
      </c>
      <c r="C93" s="63"/>
      <c r="D93" t="s">
        <v>98</v>
      </c>
      <c r="E93" t="s">
        <v>99</v>
      </c>
      <c r="F93" t="s">
        <v>103</v>
      </c>
      <c r="G93">
        <v>4</v>
      </c>
      <c r="H93" t="s">
        <v>149</v>
      </c>
      <c r="I93" t="s">
        <v>152</v>
      </c>
      <c r="J93">
        <v>4</v>
      </c>
      <c r="K93" s="46" t="str">
        <f t="shared" ref="K93" si="45">IFERROR(AVERAGE(L93:AL93),"")</f>
        <v/>
      </c>
      <c r="AM93" s="6">
        <v>0.5</v>
      </c>
    </row>
    <row r="94" spans="1:41" x14ac:dyDescent="0.25">
      <c r="A94" t="str">
        <f t="shared" ref="A94" si="46">_xlfn.CONCAT(H94,IF(J94&lt;10,"0",""),J94,".",E94,IF(ISBLANK(G94),"",_xlfn.CONCAT(IF(G94&lt;10,"0",""),G94)))</f>
        <v>PM04.VE05</v>
      </c>
      <c r="B94" t="s">
        <v>157</v>
      </c>
      <c r="C94" s="63"/>
      <c r="D94" t="s">
        <v>98</v>
      </c>
      <c r="E94" t="s">
        <v>99</v>
      </c>
      <c r="F94" t="s">
        <v>104</v>
      </c>
      <c r="G94">
        <v>5</v>
      </c>
      <c r="H94" t="s">
        <v>149</v>
      </c>
      <c r="I94" t="s">
        <v>152</v>
      </c>
      <c r="J94">
        <v>4</v>
      </c>
      <c r="K94" s="46" t="str">
        <f t="shared" ref="K94" si="47">IFERROR(AVERAGE(L94:AL94),"")</f>
        <v/>
      </c>
      <c r="AM94" s="6">
        <v>0.5</v>
      </c>
    </row>
    <row r="95" spans="1:41" x14ac:dyDescent="0.25">
      <c r="A95" t="str">
        <f t="shared" si="2"/>
        <v>PM04.VE06</v>
      </c>
      <c r="B95" t="s">
        <v>157</v>
      </c>
      <c r="C95" s="63"/>
      <c r="D95" t="s">
        <v>98</v>
      </c>
      <c r="E95" t="s">
        <v>99</v>
      </c>
      <c r="F95" t="s">
        <v>105</v>
      </c>
      <c r="G95">
        <v>6</v>
      </c>
      <c r="H95" t="s">
        <v>149</v>
      </c>
      <c r="I95" t="s">
        <v>152</v>
      </c>
      <c r="J95">
        <v>4</v>
      </c>
      <c r="K95" s="46" t="str">
        <f t="shared" si="3"/>
        <v/>
      </c>
      <c r="AM95" s="6">
        <v>0.5</v>
      </c>
    </row>
    <row r="96" spans="1:41" x14ac:dyDescent="0.25">
      <c r="A96" t="str">
        <f t="shared" si="2"/>
        <v>PM01.PO</v>
      </c>
      <c r="B96" t="s">
        <v>158</v>
      </c>
      <c r="C96" s="63" t="s">
        <v>159</v>
      </c>
      <c r="D96" t="s">
        <v>106</v>
      </c>
      <c r="E96" t="s">
        <v>107</v>
      </c>
      <c r="H96" t="s">
        <v>149</v>
      </c>
      <c r="I96" t="s">
        <v>960</v>
      </c>
      <c r="J96">
        <v>1</v>
      </c>
      <c r="K96" s="46">
        <f t="shared" si="3"/>
        <v>0.6051534339622584</v>
      </c>
      <c r="L96" s="4">
        <v>0.52038669906607082</v>
      </c>
      <c r="M96" s="4">
        <v>0.13040149137953611</v>
      </c>
      <c r="N96" s="4">
        <v>0.85411869289721876</v>
      </c>
      <c r="O96" s="4">
        <v>1</v>
      </c>
      <c r="P96" s="4">
        <v>0.91659845177680566</v>
      </c>
      <c r="Q96" s="4">
        <v>0.77907767300081721</v>
      </c>
      <c r="R96" s="4">
        <v>0.25217434346993911</v>
      </c>
      <c r="S96" s="4">
        <v>0.8140132483054342</v>
      </c>
      <c r="T96" s="4">
        <v>0.54079891760727328</v>
      </c>
      <c r="U96" s="4">
        <v>0.4733746313144655</v>
      </c>
      <c r="V96" s="4">
        <v>0.22776111685119549</v>
      </c>
      <c r="W96" s="4">
        <v>0.45089003377250342</v>
      </c>
      <c r="X96" s="4">
        <v>0.68390855879718648</v>
      </c>
      <c r="Y96" s="4">
        <v>0.43646900895624691</v>
      </c>
      <c r="Z96" s="4">
        <v>0.32618872699473278</v>
      </c>
      <c r="AA96" s="4">
        <v>0.7588990505421177</v>
      </c>
      <c r="AB96" s="4">
        <v>0.89455295296077364</v>
      </c>
      <c r="AC96" s="4">
        <v>1</v>
      </c>
      <c r="AD96" s="4">
        <v>0.91196251251940186</v>
      </c>
      <c r="AE96" s="4">
        <v>0.27353334553633724</v>
      </c>
      <c r="AF96" s="4">
        <v>0.7508852635340536</v>
      </c>
      <c r="AG96" s="4">
        <v>0.47317639613808415</v>
      </c>
      <c r="AH96" s="4">
        <v>0.87388926344692985</v>
      </c>
      <c r="AI96" s="4">
        <v>0.50809376278185725</v>
      </c>
      <c r="AJ96" s="4">
        <v>0.32828337680139696</v>
      </c>
      <c r="AK96" s="4">
        <v>0.55366355402408207</v>
      </c>
      <c r="AL96" s="4">
        <v>0.60604164450651699</v>
      </c>
      <c r="AM96" s="6"/>
      <c r="AO96" s="5"/>
    </row>
    <row r="97" spans="1:40" x14ac:dyDescent="0.25">
      <c r="A97" t="str">
        <f t="shared" si="2"/>
        <v>PM02.PO</v>
      </c>
      <c r="B97" t="s">
        <v>160</v>
      </c>
      <c r="C97" s="63"/>
      <c r="D97" t="s">
        <v>106</v>
      </c>
      <c r="E97" t="s">
        <v>107</v>
      </c>
      <c r="H97" t="s">
        <v>149</v>
      </c>
      <c r="I97" t="s">
        <v>161</v>
      </c>
      <c r="J97">
        <v>2</v>
      </c>
      <c r="K97" s="46" t="str">
        <f t="shared" si="3"/>
        <v/>
      </c>
      <c r="AM97" s="6">
        <v>0.51234349999999995</v>
      </c>
      <c r="AN97" s="4"/>
    </row>
    <row r="98" spans="1:40" x14ac:dyDescent="0.25">
      <c r="A98" t="str">
        <f t="shared" si="2"/>
        <v>PM03.PO</v>
      </c>
      <c r="B98" t="s">
        <v>162</v>
      </c>
      <c r="C98" s="63"/>
      <c r="D98" t="s">
        <v>106</v>
      </c>
      <c r="E98" t="s">
        <v>107</v>
      </c>
      <c r="H98" t="s">
        <v>149</v>
      </c>
      <c r="I98" t="s">
        <v>151</v>
      </c>
      <c r="J98">
        <v>3</v>
      </c>
      <c r="K98" s="46" t="str">
        <f t="shared" si="3"/>
        <v/>
      </c>
      <c r="AM98" s="6">
        <v>0.08</v>
      </c>
      <c r="AN98" s="6"/>
    </row>
    <row r="99" spans="1:40" x14ac:dyDescent="0.25">
      <c r="A99" t="str">
        <f t="shared" si="2"/>
        <v>PM04.PO</v>
      </c>
      <c r="B99" t="s">
        <v>163</v>
      </c>
      <c r="C99" s="63"/>
      <c r="D99" t="s">
        <v>106</v>
      </c>
      <c r="E99" t="s">
        <v>107</v>
      </c>
      <c r="H99" t="s">
        <v>149</v>
      </c>
      <c r="I99" t="s">
        <v>80</v>
      </c>
      <c r="J99">
        <v>4</v>
      </c>
      <c r="K99" s="46" t="str">
        <f t="shared" si="3"/>
        <v/>
      </c>
      <c r="AM99" s="6">
        <v>0.45</v>
      </c>
      <c r="AN99" s="6"/>
    </row>
    <row r="100" spans="1:40" x14ac:dyDescent="0.25">
      <c r="A100" t="str">
        <f t="shared" si="2"/>
        <v>PM05.PO</v>
      </c>
      <c r="B100" t="s">
        <v>164</v>
      </c>
      <c r="C100" s="63"/>
      <c r="D100" t="s">
        <v>106</v>
      </c>
      <c r="E100" t="s">
        <v>107</v>
      </c>
      <c r="H100" t="s">
        <v>149</v>
      </c>
      <c r="I100" t="s">
        <v>82</v>
      </c>
      <c r="J100">
        <v>5</v>
      </c>
      <c r="K100" s="46" t="str">
        <f t="shared" si="3"/>
        <v/>
      </c>
      <c r="AM100" s="6">
        <v>0.51500000000000001</v>
      </c>
      <c r="AN100" s="6"/>
    </row>
    <row r="101" spans="1:40" x14ac:dyDescent="0.25">
      <c r="A101" t="str">
        <f t="shared" si="2"/>
        <v>PM06.PO</v>
      </c>
      <c r="B101" t="s">
        <v>165</v>
      </c>
      <c r="C101" s="63"/>
      <c r="D101" t="s">
        <v>106</v>
      </c>
      <c r="E101" t="s">
        <v>107</v>
      </c>
      <c r="H101" t="s">
        <v>149</v>
      </c>
      <c r="I101" t="s">
        <v>166</v>
      </c>
      <c r="J101">
        <v>6</v>
      </c>
      <c r="K101" s="46" t="str">
        <f t="shared" si="3"/>
        <v/>
      </c>
      <c r="AM101" s="4">
        <v>3.5000000000000003E-2</v>
      </c>
      <c r="AN101" s="6"/>
    </row>
    <row r="102" spans="1:40" x14ac:dyDescent="0.25">
      <c r="A102" t="str">
        <f t="shared" si="2"/>
        <v>PM01.SU</v>
      </c>
      <c r="B102" t="s">
        <v>167</v>
      </c>
      <c r="C102" s="63" t="s">
        <v>168</v>
      </c>
      <c r="D102" t="s">
        <v>108</v>
      </c>
      <c r="E102" t="s">
        <v>109</v>
      </c>
      <c r="H102" t="s">
        <v>149</v>
      </c>
      <c r="I102" t="s">
        <v>169</v>
      </c>
      <c r="J102">
        <v>1</v>
      </c>
      <c r="K102" s="46" t="str">
        <f t="shared" si="3"/>
        <v/>
      </c>
      <c r="AM102" s="6">
        <v>0.92</v>
      </c>
      <c r="AN102" s="6"/>
    </row>
    <row r="103" spans="1:40" x14ac:dyDescent="0.25">
      <c r="A103" t="str">
        <f t="shared" si="2"/>
        <v>PM02.SU</v>
      </c>
      <c r="B103" t="s">
        <v>170</v>
      </c>
      <c r="C103" s="63"/>
      <c r="D103" t="s">
        <v>108</v>
      </c>
      <c r="E103" t="s">
        <v>109</v>
      </c>
      <c r="H103" t="s">
        <v>149</v>
      </c>
      <c r="I103" t="s">
        <v>171</v>
      </c>
      <c r="J103">
        <v>2</v>
      </c>
      <c r="K103" s="46" t="str">
        <f t="shared" si="3"/>
        <v/>
      </c>
      <c r="AM103" s="6">
        <v>0.78</v>
      </c>
      <c r="AN103" s="4"/>
    </row>
    <row r="104" spans="1:40" x14ac:dyDescent="0.25">
      <c r="A104" t="str">
        <f t="shared" si="2"/>
        <v>PM03.SU</v>
      </c>
      <c r="B104" t="s">
        <v>172</v>
      </c>
      <c r="C104" s="63"/>
      <c r="D104" t="s">
        <v>108</v>
      </c>
      <c r="E104" t="s">
        <v>109</v>
      </c>
      <c r="H104" t="s">
        <v>149</v>
      </c>
      <c r="I104" t="s">
        <v>80</v>
      </c>
      <c r="J104">
        <v>3</v>
      </c>
      <c r="K104" s="46" t="str">
        <f t="shared" si="3"/>
        <v/>
      </c>
      <c r="AM104" s="4">
        <v>0</v>
      </c>
      <c r="AN104" s="4"/>
    </row>
    <row r="105" spans="1:40" x14ac:dyDescent="0.25">
      <c r="A105" t="str">
        <f t="shared" si="2"/>
        <v>PM04.SU</v>
      </c>
      <c r="B105" t="s">
        <v>173</v>
      </c>
      <c r="C105" s="63"/>
      <c r="D105" t="s">
        <v>108</v>
      </c>
      <c r="E105" t="s">
        <v>109</v>
      </c>
      <c r="H105" t="s">
        <v>149</v>
      </c>
      <c r="I105" t="s">
        <v>152</v>
      </c>
      <c r="J105">
        <v>4</v>
      </c>
      <c r="K105" s="46" t="str">
        <f t="shared" si="3"/>
        <v/>
      </c>
      <c r="AM105" s="4">
        <v>1</v>
      </c>
      <c r="AN105" s="4"/>
    </row>
    <row r="106" spans="1:40" x14ac:dyDescent="0.25">
      <c r="A106" t="str">
        <f t="shared" si="2"/>
        <v>PM01.OC01</v>
      </c>
      <c r="B106" t="s">
        <v>174</v>
      </c>
      <c r="C106" s="66" t="s">
        <v>175</v>
      </c>
      <c r="D106" t="s">
        <v>110</v>
      </c>
      <c r="E106" t="s">
        <v>111</v>
      </c>
      <c r="F106" t="s">
        <v>176</v>
      </c>
      <c r="G106">
        <v>1</v>
      </c>
      <c r="H106" t="s">
        <v>149</v>
      </c>
      <c r="I106" t="s">
        <v>177</v>
      </c>
      <c r="J106">
        <v>1</v>
      </c>
      <c r="K106" s="46" t="str">
        <f t="shared" si="3"/>
        <v/>
      </c>
      <c r="AM106" s="4">
        <v>1</v>
      </c>
      <c r="AN106" s="4"/>
    </row>
    <row r="107" spans="1:40" x14ac:dyDescent="0.25">
      <c r="A107" t="str">
        <f t="shared" si="2"/>
        <v>PM01.OC02</v>
      </c>
      <c r="B107" t="s">
        <v>174</v>
      </c>
      <c r="C107" s="66"/>
      <c r="D107" t="s">
        <v>110</v>
      </c>
      <c r="E107" t="s">
        <v>111</v>
      </c>
      <c r="F107" t="s">
        <v>178</v>
      </c>
      <c r="G107">
        <v>2</v>
      </c>
      <c r="H107" t="s">
        <v>149</v>
      </c>
      <c r="I107" t="s">
        <v>177</v>
      </c>
      <c r="J107">
        <v>1</v>
      </c>
      <c r="K107" s="46" t="str">
        <f t="shared" si="3"/>
        <v/>
      </c>
      <c r="AM107" s="4">
        <v>0.4</v>
      </c>
      <c r="AN107" s="4"/>
    </row>
    <row r="108" spans="1:40" x14ac:dyDescent="0.25">
      <c r="A108" t="str">
        <f t="shared" si="2"/>
        <v>PM01.OC03</v>
      </c>
      <c r="B108" t="s">
        <v>174</v>
      </c>
      <c r="C108" s="66"/>
      <c r="D108" t="s">
        <v>110</v>
      </c>
      <c r="E108" t="s">
        <v>111</v>
      </c>
      <c r="F108" t="s">
        <v>179</v>
      </c>
      <c r="G108">
        <v>3</v>
      </c>
      <c r="H108" t="s">
        <v>149</v>
      </c>
      <c r="I108" t="s">
        <v>177</v>
      </c>
      <c r="J108">
        <v>1</v>
      </c>
      <c r="K108" s="46" t="str">
        <f t="shared" si="3"/>
        <v/>
      </c>
      <c r="AM108" s="4">
        <v>0.73</v>
      </c>
      <c r="AN108" s="4"/>
    </row>
    <row r="109" spans="1:40" x14ac:dyDescent="0.25">
      <c r="A109" t="str">
        <f t="shared" si="2"/>
        <v>PM01.OC04</v>
      </c>
      <c r="B109" t="s">
        <v>174</v>
      </c>
      <c r="C109" s="66"/>
      <c r="D109" t="s">
        <v>110</v>
      </c>
      <c r="E109" t="s">
        <v>111</v>
      </c>
      <c r="F109" t="s">
        <v>180</v>
      </c>
      <c r="G109">
        <v>4</v>
      </c>
      <c r="H109" t="s">
        <v>149</v>
      </c>
      <c r="I109" t="s">
        <v>177</v>
      </c>
      <c r="J109">
        <v>1</v>
      </c>
      <c r="K109" s="46" t="str">
        <f t="shared" si="3"/>
        <v/>
      </c>
      <c r="AM109" s="4">
        <v>0.96</v>
      </c>
      <c r="AN109" s="4"/>
    </row>
    <row r="110" spans="1:40" x14ac:dyDescent="0.25">
      <c r="A110" t="str">
        <f t="shared" si="2"/>
        <v>PM01.OC05</v>
      </c>
      <c r="B110" t="s">
        <v>174</v>
      </c>
      <c r="C110" s="66"/>
      <c r="D110" t="s">
        <v>110</v>
      </c>
      <c r="E110" t="s">
        <v>111</v>
      </c>
      <c r="F110" t="s">
        <v>181</v>
      </c>
      <c r="G110">
        <v>5</v>
      </c>
      <c r="H110" t="s">
        <v>149</v>
      </c>
      <c r="I110" t="s">
        <v>177</v>
      </c>
      <c r="J110">
        <v>1</v>
      </c>
      <c r="K110" s="46" t="str">
        <f t="shared" si="3"/>
        <v/>
      </c>
      <c r="AM110" s="4">
        <v>0.56000000000000005</v>
      </c>
      <c r="AN110" s="4"/>
    </row>
    <row r="111" spans="1:40" x14ac:dyDescent="0.25">
      <c r="A111" t="str">
        <f t="shared" si="2"/>
        <v>PM01.OC06</v>
      </c>
      <c r="B111" t="s">
        <v>174</v>
      </c>
      <c r="C111" s="66"/>
      <c r="D111" t="s">
        <v>110</v>
      </c>
      <c r="E111" t="s">
        <v>111</v>
      </c>
      <c r="F111" t="s">
        <v>182</v>
      </c>
      <c r="G111">
        <v>6</v>
      </c>
      <c r="H111" t="s">
        <v>149</v>
      </c>
      <c r="I111" t="s">
        <v>177</v>
      </c>
      <c r="J111">
        <v>1</v>
      </c>
      <c r="K111" s="46" t="str">
        <f t="shared" si="3"/>
        <v/>
      </c>
      <c r="AM111" s="4">
        <v>1</v>
      </c>
      <c r="AN111" s="4"/>
    </row>
    <row r="112" spans="1:40" x14ac:dyDescent="0.25">
      <c r="A112" t="str">
        <f t="shared" si="2"/>
        <v>PM01.OC07</v>
      </c>
      <c r="B112" t="s">
        <v>174</v>
      </c>
      <c r="C112" s="66"/>
      <c r="D112" t="s">
        <v>110</v>
      </c>
      <c r="E112" t="s">
        <v>111</v>
      </c>
      <c r="F112" t="s">
        <v>183</v>
      </c>
      <c r="G112">
        <v>7</v>
      </c>
      <c r="H112" t="s">
        <v>149</v>
      </c>
      <c r="I112" t="s">
        <v>177</v>
      </c>
      <c r="J112">
        <v>1</v>
      </c>
      <c r="K112" s="46" t="str">
        <f t="shared" si="3"/>
        <v/>
      </c>
      <c r="AM112" s="4">
        <v>0.52</v>
      </c>
      <c r="AN112" s="4"/>
    </row>
    <row r="113" spans="1:40" x14ac:dyDescent="0.25">
      <c r="A113" t="str">
        <f t="shared" si="2"/>
        <v>PM02.OC01</v>
      </c>
      <c r="B113" t="s">
        <v>1437</v>
      </c>
      <c r="C113" s="66" t="s">
        <v>185</v>
      </c>
      <c r="D113" t="s">
        <v>110</v>
      </c>
      <c r="E113" t="s">
        <v>111</v>
      </c>
      <c r="F113" t="s">
        <v>176</v>
      </c>
      <c r="G113">
        <v>1</v>
      </c>
      <c r="H113" t="s">
        <v>149</v>
      </c>
      <c r="I113" t="s">
        <v>186</v>
      </c>
      <c r="J113">
        <v>2</v>
      </c>
      <c r="K113" s="46">
        <f t="shared" si="3"/>
        <v>0.19750000000000001</v>
      </c>
      <c r="U113" s="4">
        <v>0.2</v>
      </c>
      <c r="W113" s="4">
        <v>0.19</v>
      </c>
      <c r="Z113" s="4">
        <v>0.19</v>
      </c>
      <c r="AK113" s="4">
        <v>0.21</v>
      </c>
      <c r="AN113" s="6"/>
    </row>
    <row r="114" spans="1:40" x14ac:dyDescent="0.25">
      <c r="A114" t="str">
        <f t="shared" si="2"/>
        <v>PM03.OC01</v>
      </c>
      <c r="B114" t="s">
        <v>184</v>
      </c>
      <c r="C114" s="66"/>
      <c r="D114" t="s">
        <v>110</v>
      </c>
      <c r="E114" t="s">
        <v>111</v>
      </c>
      <c r="F114" t="s">
        <v>176</v>
      </c>
      <c r="G114">
        <v>1</v>
      </c>
      <c r="H114" t="s">
        <v>149</v>
      </c>
      <c r="I114" t="s">
        <v>188</v>
      </c>
      <c r="J114">
        <v>3</v>
      </c>
      <c r="K114" s="46">
        <f t="shared" si="3"/>
        <v>0.33</v>
      </c>
      <c r="AK114" s="6">
        <v>0.33</v>
      </c>
      <c r="AN114" s="6"/>
    </row>
    <row r="115" spans="1:40" x14ac:dyDescent="0.25">
      <c r="A115" t="str">
        <f t="shared" ref="A115:A188" si="48">_xlfn.CONCAT(H115,IF(J115&lt;10,"0",""),J115,".",E115,IF(ISBLANK(G115),"",_xlfn.CONCAT(IF(G115&lt;10,"0",""),G115)))</f>
        <v>PM04.OC01</v>
      </c>
      <c r="B115" t="s">
        <v>187</v>
      </c>
      <c r="C115" s="66"/>
      <c r="D115" t="s">
        <v>110</v>
      </c>
      <c r="E115" t="s">
        <v>111</v>
      </c>
      <c r="F115" t="s">
        <v>176</v>
      </c>
      <c r="G115">
        <v>1</v>
      </c>
      <c r="H115" t="s">
        <v>149</v>
      </c>
      <c r="I115" t="s">
        <v>190</v>
      </c>
      <c r="J115">
        <v>4</v>
      </c>
      <c r="K115" s="46">
        <f t="shared" ref="K115:K175" si="49">IFERROR(AVERAGE(L115:AL115),"")</f>
        <v>0.45</v>
      </c>
      <c r="AK115" s="6">
        <v>0.45</v>
      </c>
      <c r="AN115" s="6"/>
    </row>
    <row r="116" spans="1:40" x14ac:dyDescent="0.25">
      <c r="A116" t="str">
        <f t="shared" si="48"/>
        <v>PM05.OC01</v>
      </c>
      <c r="B116" t="s">
        <v>189</v>
      </c>
      <c r="C116" s="66"/>
      <c r="D116" t="s">
        <v>110</v>
      </c>
      <c r="E116" t="s">
        <v>111</v>
      </c>
      <c r="F116" t="s">
        <v>176</v>
      </c>
      <c r="G116">
        <v>1</v>
      </c>
      <c r="H116" t="s">
        <v>149</v>
      </c>
      <c r="I116" t="s">
        <v>80</v>
      </c>
      <c r="J116">
        <v>5</v>
      </c>
      <c r="K116" s="46">
        <f t="shared" si="49"/>
        <v>0.06</v>
      </c>
      <c r="AK116" s="6">
        <v>0.06</v>
      </c>
      <c r="AN116" s="6"/>
    </row>
    <row r="117" spans="1:40" x14ac:dyDescent="0.25">
      <c r="A117" t="str">
        <f>_xlfn.CONCAT(H117,IF(J117&lt;10,"0",""),J117,".",E117,IF(ISBLANK(G117),"",_xlfn.CONCAT(IF(G117&lt;10,"0",""),G117)))</f>
        <v>PM06.OC01</v>
      </c>
      <c r="B117" t="s">
        <v>191</v>
      </c>
      <c r="C117" s="66"/>
      <c r="D117" t="s">
        <v>110</v>
      </c>
      <c r="E117" t="s">
        <v>111</v>
      </c>
      <c r="F117" t="s">
        <v>176</v>
      </c>
      <c r="G117">
        <v>1</v>
      </c>
      <c r="H117" t="s">
        <v>149</v>
      </c>
      <c r="I117" t="s">
        <v>152</v>
      </c>
      <c r="J117">
        <v>6</v>
      </c>
      <c r="K117" s="46">
        <f>IFERROR(AVERAGE(L117:AL117),"")</f>
        <v>0.94</v>
      </c>
      <c r="AK117" s="6">
        <v>0.94</v>
      </c>
      <c r="AN117" s="6"/>
    </row>
    <row r="118" spans="1:40" x14ac:dyDescent="0.25">
      <c r="A118" t="str">
        <f t="shared" ref="A118:A121" si="50">_xlfn.CONCAT(H118,IF(J118&lt;10,"0",""),J118,".",E118,IF(ISBLANK(G118),"",_xlfn.CONCAT(IF(G118&lt;10,"0",""),G118)))</f>
        <v>PM03.OC02</v>
      </c>
      <c r="B118" t="s">
        <v>192</v>
      </c>
      <c r="C118" s="66" t="s">
        <v>193</v>
      </c>
      <c r="D118" t="s">
        <v>110</v>
      </c>
      <c r="E118" t="s">
        <v>111</v>
      </c>
      <c r="F118" t="s">
        <v>178</v>
      </c>
      <c r="G118">
        <v>2</v>
      </c>
      <c r="H118" t="s">
        <v>149</v>
      </c>
      <c r="I118" t="s">
        <v>1424</v>
      </c>
      <c r="J118">
        <v>3</v>
      </c>
      <c r="K118" s="46">
        <f t="shared" ref="K118:K121" si="51">IFERROR(AVERAGE(L118:AL118),"")</f>
        <v>0.61217391304347812</v>
      </c>
      <c r="L118" s="4">
        <v>0.61</v>
      </c>
      <c r="M118" s="4">
        <v>0.6</v>
      </c>
      <c r="N118" s="4">
        <v>0.62</v>
      </c>
      <c r="O118" s="4">
        <v>0.62</v>
      </c>
      <c r="P118" s="4"/>
      <c r="Q118" s="4">
        <v>0.6</v>
      </c>
      <c r="R118" s="4">
        <v>0.63</v>
      </c>
      <c r="S118" s="4"/>
      <c r="T118" s="4">
        <v>0.6</v>
      </c>
      <c r="U118" s="4">
        <v>0.58000000000000007</v>
      </c>
      <c r="V118" s="4">
        <v>0.59000000000000008</v>
      </c>
      <c r="W118" s="4"/>
      <c r="X118" s="4">
        <v>0.59000000000000008</v>
      </c>
      <c r="Y118" s="4">
        <v>0.7</v>
      </c>
      <c r="Z118" s="4">
        <v>0.6</v>
      </c>
      <c r="AA118" s="4">
        <v>0.6</v>
      </c>
      <c r="AB118" s="4">
        <v>0.62</v>
      </c>
      <c r="AC118" s="4">
        <v>0.6</v>
      </c>
      <c r="AD118" s="4"/>
      <c r="AE118" s="4">
        <v>0.6</v>
      </c>
      <c r="AF118" s="4">
        <v>0.61</v>
      </c>
      <c r="AG118" s="4">
        <v>0.65</v>
      </c>
      <c r="AH118" s="4">
        <v>0.65</v>
      </c>
      <c r="AI118" s="4">
        <v>0.6</v>
      </c>
      <c r="AJ118" s="4">
        <v>0.62</v>
      </c>
      <c r="AK118" s="4">
        <v>0.6</v>
      </c>
      <c r="AL118" s="4">
        <v>0.59000000000000008</v>
      </c>
      <c r="AM118" s="6">
        <v>0</v>
      </c>
      <c r="AN118" s="6"/>
    </row>
    <row r="119" spans="1:40" x14ac:dyDescent="0.25">
      <c r="A119" t="str">
        <f t="shared" si="50"/>
        <v>PM03.OC03</v>
      </c>
      <c r="B119" t="s">
        <v>192</v>
      </c>
      <c r="C119" s="66"/>
      <c r="D119" t="s">
        <v>110</v>
      </c>
      <c r="E119" t="s">
        <v>111</v>
      </c>
      <c r="F119" t="s">
        <v>179</v>
      </c>
      <c r="G119">
        <v>3</v>
      </c>
      <c r="H119" t="s">
        <v>149</v>
      </c>
      <c r="I119" t="s">
        <v>1424</v>
      </c>
      <c r="J119">
        <v>3</v>
      </c>
      <c r="K119" s="46">
        <f t="shared" si="51"/>
        <v>0.82727272727272727</v>
      </c>
      <c r="L119" s="4">
        <v>0.83</v>
      </c>
      <c r="M119" s="4">
        <v>0.83</v>
      </c>
      <c r="N119" s="4">
        <v>0.83</v>
      </c>
      <c r="O119" s="4">
        <v>0.82000000000000006</v>
      </c>
      <c r="P119" s="4"/>
      <c r="Q119" s="4">
        <v>0.83</v>
      </c>
      <c r="R119" s="4">
        <v>0.83</v>
      </c>
      <c r="S119" s="4"/>
      <c r="T119" s="4">
        <v>0.82000000000000006</v>
      </c>
      <c r="U119" s="4">
        <v>0.83</v>
      </c>
      <c r="V119" s="4">
        <v>0.82000000000000006</v>
      </c>
      <c r="W119" s="4">
        <v>0.82000000000000006</v>
      </c>
      <c r="X119" s="4">
        <v>0.83</v>
      </c>
      <c r="Y119" s="4">
        <v>0.82000000000000006</v>
      </c>
      <c r="Z119" s="4">
        <v>0.84</v>
      </c>
      <c r="AA119" s="4">
        <v>0.83</v>
      </c>
      <c r="AB119" s="4"/>
      <c r="AC119" s="4">
        <v>0.83</v>
      </c>
      <c r="AD119" s="4"/>
      <c r="AE119" s="4">
        <v>0.82000000000000006</v>
      </c>
      <c r="AF119" s="4">
        <v>0.83</v>
      </c>
      <c r="AG119" s="4">
        <v>0.83</v>
      </c>
      <c r="AH119" s="4">
        <v>0.83</v>
      </c>
      <c r="AI119" s="4">
        <v>0.83</v>
      </c>
      <c r="AJ119" s="4"/>
      <c r="AK119" s="4">
        <v>0.83</v>
      </c>
      <c r="AL119" s="4">
        <v>0.82000000000000006</v>
      </c>
      <c r="AM119" s="6">
        <v>0</v>
      </c>
      <c r="AN119" s="6"/>
    </row>
    <row r="120" spans="1:40" x14ac:dyDescent="0.25">
      <c r="A120" t="str">
        <f t="shared" si="50"/>
        <v>PM03.OC04</v>
      </c>
      <c r="B120" t="s">
        <v>192</v>
      </c>
      <c r="C120" s="66"/>
      <c r="D120" t="s">
        <v>110</v>
      </c>
      <c r="E120" t="s">
        <v>111</v>
      </c>
      <c r="F120" t="s">
        <v>180</v>
      </c>
      <c r="G120">
        <v>4</v>
      </c>
      <c r="H120" t="s">
        <v>149</v>
      </c>
      <c r="I120" t="s">
        <v>1424</v>
      </c>
      <c r="J120">
        <v>3</v>
      </c>
      <c r="K120" s="46">
        <f t="shared" si="51"/>
        <v>0.59863636363636374</v>
      </c>
      <c r="L120" s="4">
        <v>0.6</v>
      </c>
      <c r="M120" s="4">
        <v>0.58000000000000007</v>
      </c>
      <c r="N120" s="4">
        <v>0.63</v>
      </c>
      <c r="O120" s="4">
        <v>0.58000000000000007</v>
      </c>
      <c r="P120" s="4"/>
      <c r="Q120" s="4">
        <v>0.58000000000000007</v>
      </c>
      <c r="R120" s="4">
        <v>0.67999999999999994</v>
      </c>
      <c r="S120" s="4"/>
      <c r="T120" s="4">
        <v>0.65</v>
      </c>
      <c r="U120" s="4">
        <v>0.58000000000000007</v>
      </c>
      <c r="V120" s="4">
        <v>0.56000000000000005</v>
      </c>
      <c r="W120" s="4">
        <v>0.65</v>
      </c>
      <c r="X120" s="4">
        <v>0.58000000000000007</v>
      </c>
      <c r="Y120" s="4"/>
      <c r="Z120" s="4">
        <v>0.62</v>
      </c>
      <c r="AA120" s="4">
        <v>0.55000000000000004</v>
      </c>
      <c r="AB120" s="4">
        <v>0.55000000000000004</v>
      </c>
      <c r="AC120" s="4">
        <v>0.58000000000000007</v>
      </c>
      <c r="AD120" s="4"/>
      <c r="AE120" s="4">
        <v>0.57000000000000006</v>
      </c>
      <c r="AF120" s="4">
        <v>0.6</v>
      </c>
      <c r="AG120" s="4">
        <v>0.61</v>
      </c>
      <c r="AH120" s="4">
        <v>0.59000000000000008</v>
      </c>
      <c r="AI120" s="4">
        <v>0.56000000000000005</v>
      </c>
      <c r="AJ120" s="4"/>
      <c r="AK120" s="4">
        <v>0.59000000000000008</v>
      </c>
      <c r="AL120" s="4">
        <v>0.67999999999999994</v>
      </c>
      <c r="AM120" s="6">
        <v>0</v>
      </c>
      <c r="AN120" s="6"/>
    </row>
    <row r="121" spans="1:40" x14ac:dyDescent="0.25">
      <c r="A121" t="str">
        <f t="shared" si="50"/>
        <v>PM03.OC05</v>
      </c>
      <c r="B121" t="s">
        <v>192</v>
      </c>
      <c r="C121" s="66"/>
      <c r="D121" t="s">
        <v>110</v>
      </c>
      <c r="E121" t="s">
        <v>111</v>
      </c>
      <c r="F121" t="s">
        <v>181</v>
      </c>
      <c r="G121">
        <v>5</v>
      </c>
      <c r="H121" t="s">
        <v>149</v>
      </c>
      <c r="I121" t="s">
        <v>1424</v>
      </c>
      <c r="J121">
        <v>3</v>
      </c>
      <c r="K121" s="46">
        <f t="shared" si="51"/>
        <v>0.83299999999999996</v>
      </c>
      <c r="L121" s="4"/>
      <c r="M121" s="4"/>
      <c r="N121" s="4">
        <v>0.83</v>
      </c>
      <c r="O121" s="4"/>
      <c r="P121" s="4"/>
      <c r="Q121" s="4"/>
      <c r="R121" s="4"/>
      <c r="S121" s="4"/>
      <c r="T121" s="4"/>
      <c r="U121" s="4">
        <v>0.83</v>
      </c>
      <c r="V121" s="4"/>
      <c r="W121" s="4">
        <v>0.87</v>
      </c>
      <c r="X121" s="4">
        <v>0.83</v>
      </c>
      <c r="Y121" s="4">
        <v>0.83</v>
      </c>
      <c r="Z121" s="4">
        <v>0.83</v>
      </c>
      <c r="AA121" s="4"/>
      <c r="AB121" s="4"/>
      <c r="AC121" s="4"/>
      <c r="AD121" s="4"/>
      <c r="AE121" s="4"/>
      <c r="AF121" s="4">
        <v>0.83</v>
      </c>
      <c r="AG121" s="4">
        <v>0.83</v>
      </c>
      <c r="AH121" s="4">
        <v>0.82000000000000006</v>
      </c>
      <c r="AI121" s="4"/>
      <c r="AJ121" s="4"/>
      <c r="AK121" s="4">
        <v>0.83</v>
      </c>
      <c r="AL121" s="4"/>
      <c r="AM121" s="6">
        <v>0</v>
      </c>
      <c r="AN121" s="6"/>
    </row>
    <row r="122" spans="1:40" x14ac:dyDescent="0.25">
      <c r="A122" t="str">
        <f t="shared" si="48"/>
        <v>PM05.OC02</v>
      </c>
      <c r="B122" t="s">
        <v>194</v>
      </c>
      <c r="C122" s="66"/>
      <c r="D122" t="s">
        <v>110</v>
      </c>
      <c r="E122" t="s">
        <v>111</v>
      </c>
      <c r="F122" t="s">
        <v>178</v>
      </c>
      <c r="G122">
        <v>2</v>
      </c>
      <c r="H122" t="s">
        <v>149</v>
      </c>
      <c r="I122" t="s">
        <v>80</v>
      </c>
      <c r="J122">
        <v>5</v>
      </c>
      <c r="K122" s="46" t="str">
        <f t="shared" si="49"/>
        <v/>
      </c>
      <c r="AM122" s="6">
        <v>0</v>
      </c>
      <c r="AN122" s="6"/>
    </row>
    <row r="123" spans="1:40" x14ac:dyDescent="0.25">
      <c r="A123" t="str">
        <f t="shared" si="48"/>
        <v>PM05.OC03</v>
      </c>
      <c r="B123" t="s">
        <v>194</v>
      </c>
      <c r="C123" s="66"/>
      <c r="D123" t="s">
        <v>110</v>
      </c>
      <c r="E123" t="s">
        <v>111</v>
      </c>
      <c r="F123" t="s">
        <v>179</v>
      </c>
      <c r="G123">
        <v>3</v>
      </c>
      <c r="H123" t="s">
        <v>149</v>
      </c>
      <c r="I123" t="s">
        <v>80</v>
      </c>
      <c r="J123">
        <v>5</v>
      </c>
      <c r="K123" s="46" t="str">
        <f t="shared" si="49"/>
        <v/>
      </c>
      <c r="AM123" s="6">
        <v>0</v>
      </c>
      <c r="AN123" s="6"/>
    </row>
    <row r="124" spans="1:40" x14ac:dyDescent="0.25">
      <c r="A124" t="str">
        <f t="shared" si="48"/>
        <v>PM05.OC04</v>
      </c>
      <c r="B124" t="s">
        <v>194</v>
      </c>
      <c r="C124" s="66"/>
      <c r="D124" t="s">
        <v>110</v>
      </c>
      <c r="E124" t="s">
        <v>111</v>
      </c>
      <c r="F124" t="s">
        <v>180</v>
      </c>
      <c r="G124">
        <v>4</v>
      </c>
      <c r="H124" t="s">
        <v>149</v>
      </c>
      <c r="I124" t="s">
        <v>80</v>
      </c>
      <c r="J124">
        <v>5</v>
      </c>
      <c r="K124" s="46" t="str">
        <f t="shared" si="49"/>
        <v/>
      </c>
      <c r="AM124" s="6">
        <v>0</v>
      </c>
      <c r="AN124" s="6"/>
    </row>
    <row r="125" spans="1:40" x14ac:dyDescent="0.25">
      <c r="A125" t="str">
        <f t="shared" si="48"/>
        <v>PM05.OC05</v>
      </c>
      <c r="B125" t="s">
        <v>194</v>
      </c>
      <c r="C125" s="66"/>
      <c r="D125" t="s">
        <v>110</v>
      </c>
      <c r="E125" t="s">
        <v>111</v>
      </c>
      <c r="F125" t="s">
        <v>181</v>
      </c>
      <c r="G125">
        <v>5</v>
      </c>
      <c r="H125" t="s">
        <v>149</v>
      </c>
      <c r="I125" t="s">
        <v>80</v>
      </c>
      <c r="J125">
        <v>5</v>
      </c>
      <c r="K125" s="46" t="str">
        <f t="shared" si="49"/>
        <v/>
      </c>
      <c r="AM125" s="6">
        <v>0</v>
      </c>
      <c r="AN125" s="6"/>
    </row>
    <row r="126" spans="1:40" x14ac:dyDescent="0.25">
      <c r="A126" t="str">
        <f t="shared" si="48"/>
        <v>PM05.OC06</v>
      </c>
      <c r="B126" t="s">
        <v>194</v>
      </c>
      <c r="C126" s="66"/>
      <c r="D126" t="s">
        <v>110</v>
      </c>
      <c r="E126" t="s">
        <v>111</v>
      </c>
      <c r="F126" t="s">
        <v>182</v>
      </c>
      <c r="G126">
        <v>6</v>
      </c>
      <c r="H126" t="s">
        <v>149</v>
      </c>
      <c r="I126" t="s">
        <v>80</v>
      </c>
      <c r="J126">
        <v>5</v>
      </c>
      <c r="K126" s="46" t="str">
        <f t="shared" si="49"/>
        <v/>
      </c>
      <c r="AM126" s="6">
        <v>0</v>
      </c>
      <c r="AN126" s="6"/>
    </row>
    <row r="127" spans="1:40" x14ac:dyDescent="0.25">
      <c r="A127" t="str">
        <f t="shared" si="48"/>
        <v>PM05.OC07</v>
      </c>
      <c r="B127" t="s">
        <v>194</v>
      </c>
      <c r="C127" s="66"/>
      <c r="D127" t="s">
        <v>110</v>
      </c>
      <c r="E127" t="s">
        <v>111</v>
      </c>
      <c r="F127" t="s">
        <v>183</v>
      </c>
      <c r="G127">
        <v>7</v>
      </c>
      <c r="H127" t="s">
        <v>149</v>
      </c>
      <c r="I127" t="s">
        <v>80</v>
      </c>
      <c r="J127">
        <v>5</v>
      </c>
      <c r="K127" s="46" t="str">
        <f t="shared" si="49"/>
        <v/>
      </c>
      <c r="AM127" s="6">
        <v>0</v>
      </c>
      <c r="AN127" s="6"/>
    </row>
    <row r="128" spans="1:40" x14ac:dyDescent="0.25">
      <c r="A128" t="str">
        <f t="shared" si="48"/>
        <v>PM06.OC02</v>
      </c>
      <c r="B128" t="s">
        <v>1425</v>
      </c>
      <c r="C128" s="66"/>
      <c r="D128" t="s">
        <v>110</v>
      </c>
      <c r="E128" t="s">
        <v>111</v>
      </c>
      <c r="F128" t="s">
        <v>178</v>
      </c>
      <c r="G128">
        <v>2</v>
      </c>
      <c r="H128" t="s">
        <v>149</v>
      </c>
      <c r="I128" t="s">
        <v>82</v>
      </c>
      <c r="J128">
        <v>6</v>
      </c>
      <c r="K128" s="46" t="str">
        <f t="shared" si="49"/>
        <v/>
      </c>
      <c r="AM128" s="6">
        <v>1</v>
      </c>
      <c r="AN128" s="6"/>
    </row>
    <row r="129" spans="1:40" x14ac:dyDescent="0.25">
      <c r="A129" t="str">
        <f t="shared" si="48"/>
        <v>PM06.OC03</v>
      </c>
      <c r="B129" t="s">
        <v>1425</v>
      </c>
      <c r="C129" s="66"/>
      <c r="D129" t="s">
        <v>110</v>
      </c>
      <c r="E129" t="s">
        <v>111</v>
      </c>
      <c r="F129" t="s">
        <v>179</v>
      </c>
      <c r="G129">
        <v>3</v>
      </c>
      <c r="H129" t="s">
        <v>149</v>
      </c>
      <c r="I129" t="s">
        <v>82</v>
      </c>
      <c r="J129">
        <v>6</v>
      </c>
      <c r="K129" s="46" t="str">
        <f t="shared" si="49"/>
        <v/>
      </c>
      <c r="AM129" s="6">
        <v>1</v>
      </c>
      <c r="AN129" s="6"/>
    </row>
    <row r="130" spans="1:40" x14ac:dyDescent="0.25">
      <c r="A130" t="str">
        <f t="shared" si="48"/>
        <v>PM06.OC04</v>
      </c>
      <c r="B130" t="s">
        <v>1425</v>
      </c>
      <c r="C130" s="66"/>
      <c r="D130" t="s">
        <v>110</v>
      </c>
      <c r="E130" t="s">
        <v>111</v>
      </c>
      <c r="F130" t="s">
        <v>180</v>
      </c>
      <c r="G130">
        <v>4</v>
      </c>
      <c r="H130" t="s">
        <v>149</v>
      </c>
      <c r="I130" t="s">
        <v>82</v>
      </c>
      <c r="J130">
        <v>6</v>
      </c>
      <c r="K130" s="46" t="str">
        <f t="shared" si="49"/>
        <v/>
      </c>
      <c r="AM130" s="6">
        <v>1</v>
      </c>
      <c r="AN130" s="6"/>
    </row>
    <row r="131" spans="1:40" x14ac:dyDescent="0.25">
      <c r="A131" t="str">
        <f t="shared" si="48"/>
        <v>PM06.OC05</v>
      </c>
      <c r="B131" t="s">
        <v>1425</v>
      </c>
      <c r="C131" s="66"/>
      <c r="D131" t="s">
        <v>110</v>
      </c>
      <c r="E131" t="s">
        <v>111</v>
      </c>
      <c r="F131" t="s">
        <v>181</v>
      </c>
      <c r="G131">
        <v>5</v>
      </c>
      <c r="H131" t="s">
        <v>149</v>
      </c>
      <c r="I131" t="s">
        <v>82</v>
      </c>
      <c r="J131">
        <v>6</v>
      </c>
      <c r="K131" s="46" t="str">
        <f t="shared" si="49"/>
        <v/>
      </c>
      <c r="AM131" s="6">
        <v>1</v>
      </c>
      <c r="AN131" s="6"/>
    </row>
    <row r="132" spans="1:40" x14ac:dyDescent="0.25">
      <c r="A132" t="str">
        <f t="shared" si="48"/>
        <v>PM06.OC06</v>
      </c>
      <c r="B132" t="s">
        <v>1425</v>
      </c>
      <c r="C132" s="66"/>
      <c r="D132" t="s">
        <v>110</v>
      </c>
      <c r="E132" t="s">
        <v>111</v>
      </c>
      <c r="F132" t="s">
        <v>182</v>
      </c>
      <c r="G132">
        <v>6</v>
      </c>
      <c r="H132" t="s">
        <v>149</v>
      </c>
      <c r="I132" t="s">
        <v>82</v>
      </c>
      <c r="J132">
        <v>6</v>
      </c>
      <c r="K132" s="46" t="str">
        <f t="shared" si="49"/>
        <v/>
      </c>
      <c r="AM132" s="6">
        <v>1</v>
      </c>
      <c r="AN132" s="6"/>
    </row>
    <row r="133" spans="1:40" x14ac:dyDescent="0.25">
      <c r="A133" t="str">
        <f t="shared" si="48"/>
        <v>PM06.OC07</v>
      </c>
      <c r="B133" t="s">
        <v>1425</v>
      </c>
      <c r="C133" s="66"/>
      <c r="D133" t="s">
        <v>110</v>
      </c>
      <c r="E133" t="s">
        <v>111</v>
      </c>
      <c r="F133" t="s">
        <v>183</v>
      </c>
      <c r="G133">
        <v>7</v>
      </c>
      <c r="H133" t="s">
        <v>149</v>
      </c>
      <c r="I133" t="s">
        <v>82</v>
      </c>
      <c r="J133">
        <v>6</v>
      </c>
      <c r="K133" s="46" t="str">
        <f t="shared" si="49"/>
        <v/>
      </c>
      <c r="AM133" s="6">
        <v>1</v>
      </c>
      <c r="AN133" s="6"/>
    </row>
    <row r="134" spans="1:40" x14ac:dyDescent="0.25">
      <c r="A134" t="str">
        <f t="shared" si="48"/>
        <v>PM01.CE01</v>
      </c>
      <c r="B134" t="s">
        <v>195</v>
      </c>
      <c r="C134" s="66" t="s">
        <v>196</v>
      </c>
      <c r="D134" t="s">
        <v>68</v>
      </c>
      <c r="E134" t="s">
        <v>69</v>
      </c>
      <c r="F134" t="s">
        <v>197</v>
      </c>
      <c r="G134">
        <v>1</v>
      </c>
      <c r="H134" t="s">
        <v>149</v>
      </c>
      <c r="I134" t="s">
        <v>198</v>
      </c>
      <c r="J134">
        <v>1</v>
      </c>
      <c r="K134" s="46">
        <f t="shared" si="49"/>
        <v>0.3</v>
      </c>
      <c r="U134" s="6">
        <v>0.3</v>
      </c>
    </row>
    <row r="135" spans="1:40" x14ac:dyDescent="0.25">
      <c r="A135" t="str">
        <f t="shared" si="48"/>
        <v>PM02.CE01</v>
      </c>
      <c r="B135" t="s">
        <v>199</v>
      </c>
      <c r="C135" s="66"/>
      <c r="D135" t="s">
        <v>68</v>
      </c>
      <c r="E135" t="s">
        <v>69</v>
      </c>
      <c r="F135" t="s">
        <v>197</v>
      </c>
      <c r="G135">
        <v>1</v>
      </c>
      <c r="H135" t="s">
        <v>149</v>
      </c>
      <c r="I135" t="s">
        <v>200</v>
      </c>
      <c r="J135">
        <v>2</v>
      </c>
      <c r="K135" s="46">
        <f t="shared" si="49"/>
        <v>0.7</v>
      </c>
      <c r="U135" s="6">
        <v>0.7</v>
      </c>
    </row>
    <row r="136" spans="1:40" x14ac:dyDescent="0.25">
      <c r="A136" t="str">
        <f t="shared" si="48"/>
        <v>PM03.CE01</v>
      </c>
      <c r="B136" t="s">
        <v>201</v>
      </c>
      <c r="C136" s="66"/>
      <c r="D136" t="s">
        <v>68</v>
      </c>
      <c r="E136" t="s">
        <v>69</v>
      </c>
      <c r="F136" t="s">
        <v>197</v>
      </c>
      <c r="G136">
        <v>1</v>
      </c>
      <c r="H136" t="s">
        <v>149</v>
      </c>
      <c r="I136" t="s">
        <v>202</v>
      </c>
      <c r="J136">
        <v>3</v>
      </c>
      <c r="K136" s="46">
        <f t="shared" si="49"/>
        <v>0.53</v>
      </c>
      <c r="U136" s="6">
        <v>0.53</v>
      </c>
    </row>
    <row r="137" spans="1:40" x14ac:dyDescent="0.25">
      <c r="A137" t="str">
        <f t="shared" si="48"/>
        <v>PM04.CE01</v>
      </c>
      <c r="B137" t="s">
        <v>203</v>
      </c>
      <c r="C137" s="66"/>
      <c r="D137" t="s">
        <v>68</v>
      </c>
      <c r="E137" t="s">
        <v>69</v>
      </c>
      <c r="F137" t="s">
        <v>197</v>
      </c>
      <c r="G137">
        <v>1</v>
      </c>
      <c r="H137" t="s">
        <v>149</v>
      </c>
      <c r="I137" t="s">
        <v>204</v>
      </c>
      <c r="J137">
        <v>4</v>
      </c>
      <c r="K137" s="46">
        <f t="shared" si="49"/>
        <v>0.75222222222222235</v>
      </c>
      <c r="L137" s="4">
        <v>0.8</v>
      </c>
      <c r="M137" s="4">
        <v>0.75</v>
      </c>
      <c r="N137" s="4">
        <v>0.73</v>
      </c>
      <c r="O137" s="4">
        <v>0.75</v>
      </c>
      <c r="P137" s="4">
        <v>0.77</v>
      </c>
      <c r="Q137" s="4">
        <v>0.7</v>
      </c>
      <c r="R137" s="4">
        <v>0.78</v>
      </c>
      <c r="S137" s="4">
        <v>0.78</v>
      </c>
      <c r="T137" s="4">
        <v>0.75</v>
      </c>
      <c r="U137" s="4">
        <v>0.77</v>
      </c>
      <c r="V137" s="4">
        <v>0.78</v>
      </c>
      <c r="W137" s="4">
        <v>0.71</v>
      </c>
      <c r="X137" s="4">
        <v>0.76</v>
      </c>
      <c r="Y137" s="4">
        <v>0.73</v>
      </c>
      <c r="Z137" s="4">
        <v>0.72</v>
      </c>
      <c r="AA137" s="4">
        <v>0.75</v>
      </c>
      <c r="AB137" s="4">
        <v>0.7</v>
      </c>
      <c r="AC137" s="4">
        <v>0.75</v>
      </c>
      <c r="AD137" s="4">
        <v>0.71</v>
      </c>
      <c r="AE137" s="4">
        <v>0.8</v>
      </c>
      <c r="AF137" s="4">
        <v>0.79</v>
      </c>
      <c r="AG137" s="4">
        <v>0.8</v>
      </c>
      <c r="AH137" s="4">
        <v>0.78</v>
      </c>
      <c r="AI137" s="4">
        <v>0.73</v>
      </c>
      <c r="AJ137" s="4">
        <v>0.73</v>
      </c>
      <c r="AK137" s="4">
        <v>0.74</v>
      </c>
      <c r="AL137" s="4">
        <v>0.75</v>
      </c>
    </row>
    <row r="138" spans="1:40" x14ac:dyDescent="0.25">
      <c r="A138" t="str">
        <f t="shared" si="48"/>
        <v>PM05.CE01</v>
      </c>
      <c r="B138" t="s">
        <v>205</v>
      </c>
      <c r="C138" s="66"/>
      <c r="D138" t="s">
        <v>68</v>
      </c>
      <c r="E138" t="s">
        <v>69</v>
      </c>
      <c r="F138" t="s">
        <v>197</v>
      </c>
      <c r="G138">
        <v>1</v>
      </c>
      <c r="H138" t="s">
        <v>149</v>
      </c>
      <c r="I138" t="s">
        <v>206</v>
      </c>
      <c r="J138">
        <v>5</v>
      </c>
      <c r="K138" s="46">
        <f t="shared" si="49"/>
        <v>0</v>
      </c>
      <c r="U138" s="6">
        <v>0</v>
      </c>
    </row>
    <row r="139" spans="1:40" x14ac:dyDescent="0.25">
      <c r="A139" t="str">
        <f t="shared" si="48"/>
        <v>PM06.CE01</v>
      </c>
      <c r="B139" t="s">
        <v>207</v>
      </c>
      <c r="C139" s="66"/>
      <c r="D139" t="s">
        <v>68</v>
      </c>
      <c r="E139" t="s">
        <v>69</v>
      </c>
      <c r="F139" t="s">
        <v>197</v>
      </c>
      <c r="G139">
        <v>1</v>
      </c>
      <c r="H139" t="s">
        <v>149</v>
      </c>
      <c r="I139" t="s">
        <v>208</v>
      </c>
      <c r="J139">
        <v>6</v>
      </c>
      <c r="K139" s="46">
        <f t="shared" si="49"/>
        <v>1</v>
      </c>
      <c r="U139" s="6">
        <v>1</v>
      </c>
    </row>
    <row r="140" spans="1:40" x14ac:dyDescent="0.25">
      <c r="A140" t="str">
        <f t="shared" si="48"/>
        <v>PM07.CE01</v>
      </c>
      <c r="B140" t="s">
        <v>209</v>
      </c>
      <c r="C140" s="66"/>
      <c r="D140" t="s">
        <v>68</v>
      </c>
      <c r="E140" t="s">
        <v>69</v>
      </c>
      <c r="F140" t="s">
        <v>197</v>
      </c>
      <c r="G140">
        <v>1</v>
      </c>
      <c r="H140" t="s">
        <v>149</v>
      </c>
      <c r="I140" t="s">
        <v>251</v>
      </c>
      <c r="J140">
        <v>7</v>
      </c>
      <c r="K140" s="46">
        <f t="shared" si="49"/>
        <v>6.8999999999999999E-3</v>
      </c>
      <c r="U140" s="6">
        <v>6.8999999999999999E-3</v>
      </c>
      <c r="AN140" s="6"/>
    </row>
    <row r="141" spans="1:40" x14ac:dyDescent="0.25">
      <c r="A141" t="str">
        <f t="shared" si="48"/>
        <v>PM08.CE01</v>
      </c>
      <c r="B141" t="s">
        <v>210</v>
      </c>
      <c r="C141" s="66" t="s">
        <v>211</v>
      </c>
      <c r="D141" t="s">
        <v>68</v>
      </c>
      <c r="E141" t="s">
        <v>69</v>
      </c>
      <c r="F141" t="s">
        <v>197</v>
      </c>
      <c r="G141">
        <v>1</v>
      </c>
      <c r="H141" t="s">
        <v>149</v>
      </c>
      <c r="I141" t="s">
        <v>212</v>
      </c>
      <c r="J141">
        <v>8</v>
      </c>
      <c r="K141" s="46">
        <f t="shared" si="49"/>
        <v>0.06</v>
      </c>
      <c r="U141" s="6">
        <v>0.06</v>
      </c>
      <c r="AN141" s="6"/>
    </row>
    <row r="142" spans="1:40" x14ac:dyDescent="0.25">
      <c r="A142" t="str">
        <f t="shared" si="48"/>
        <v>PM09.CE01</v>
      </c>
      <c r="B142" t="s">
        <v>213</v>
      </c>
      <c r="C142" s="66"/>
      <c r="D142" t="s">
        <v>68</v>
      </c>
      <c r="E142" t="s">
        <v>69</v>
      </c>
      <c r="F142" t="s">
        <v>197</v>
      </c>
      <c r="G142">
        <v>1</v>
      </c>
      <c r="H142" t="s">
        <v>149</v>
      </c>
      <c r="I142" t="s">
        <v>214</v>
      </c>
      <c r="J142">
        <v>9</v>
      </c>
      <c r="K142" s="46">
        <f t="shared" si="49"/>
        <v>0.3</v>
      </c>
      <c r="U142" s="6">
        <v>0.3</v>
      </c>
      <c r="AN142" s="6"/>
    </row>
    <row r="143" spans="1:40" x14ac:dyDescent="0.25">
      <c r="A143" t="str">
        <f t="shared" si="48"/>
        <v>PM10.CE01</v>
      </c>
      <c r="B143" t="s">
        <v>215</v>
      </c>
      <c r="C143" s="66"/>
      <c r="D143" t="s">
        <v>68</v>
      </c>
      <c r="E143" t="s">
        <v>69</v>
      </c>
      <c r="F143" t="s">
        <v>197</v>
      </c>
      <c r="G143">
        <v>1</v>
      </c>
      <c r="H143" t="s">
        <v>149</v>
      </c>
      <c r="I143" t="s">
        <v>216</v>
      </c>
      <c r="J143">
        <v>10</v>
      </c>
      <c r="K143" s="46">
        <f t="shared" si="49"/>
        <v>0.64</v>
      </c>
      <c r="U143" s="6">
        <v>0.64</v>
      </c>
      <c r="AN143" s="6"/>
    </row>
    <row r="144" spans="1:40" x14ac:dyDescent="0.25">
      <c r="A144" t="str">
        <f t="shared" si="48"/>
        <v>PM11.CE01</v>
      </c>
      <c r="B144" t="s">
        <v>217</v>
      </c>
      <c r="C144" s="66"/>
      <c r="D144" t="s">
        <v>68</v>
      </c>
      <c r="E144" t="s">
        <v>69</v>
      </c>
      <c r="F144" t="s">
        <v>197</v>
      </c>
      <c r="G144">
        <v>1</v>
      </c>
      <c r="H144" t="s">
        <v>149</v>
      </c>
      <c r="I144" t="s">
        <v>218</v>
      </c>
      <c r="J144">
        <v>11</v>
      </c>
      <c r="K144" s="46">
        <f t="shared" si="49"/>
        <v>1.3999999999999999E-2</v>
      </c>
      <c r="U144" s="6">
        <v>1.3999999999999999E-2</v>
      </c>
      <c r="AN144" s="6"/>
    </row>
    <row r="145" spans="1:40" x14ac:dyDescent="0.25">
      <c r="A145" t="str">
        <f t="shared" si="48"/>
        <v>PM12.CE01</v>
      </c>
      <c r="B145" t="s">
        <v>219</v>
      </c>
      <c r="C145" s="66"/>
      <c r="D145" t="s">
        <v>68</v>
      </c>
      <c r="E145" t="s">
        <v>69</v>
      </c>
      <c r="F145" t="s">
        <v>197</v>
      </c>
      <c r="G145">
        <v>1</v>
      </c>
      <c r="H145" t="s">
        <v>149</v>
      </c>
      <c r="I145" t="s">
        <v>220</v>
      </c>
      <c r="J145">
        <v>12</v>
      </c>
      <c r="K145" s="46">
        <f t="shared" si="49"/>
        <v>0.02</v>
      </c>
      <c r="U145" s="6">
        <v>0.02</v>
      </c>
      <c r="AN145" s="6"/>
    </row>
    <row r="146" spans="1:40" x14ac:dyDescent="0.25">
      <c r="A146" t="str">
        <f t="shared" si="48"/>
        <v>PM13.CE01</v>
      </c>
      <c r="B146" t="s">
        <v>221</v>
      </c>
      <c r="C146" s="66"/>
      <c r="D146" t="s">
        <v>68</v>
      </c>
      <c r="E146" t="s">
        <v>69</v>
      </c>
      <c r="F146" t="s">
        <v>197</v>
      </c>
      <c r="G146">
        <v>1</v>
      </c>
      <c r="H146" t="s">
        <v>149</v>
      </c>
      <c r="I146" t="s">
        <v>222</v>
      </c>
      <c r="J146">
        <v>13</v>
      </c>
      <c r="K146" s="46">
        <f t="shared" si="49"/>
        <v>1</v>
      </c>
      <c r="U146" s="6">
        <v>1</v>
      </c>
      <c r="AN146" s="6"/>
    </row>
    <row r="147" spans="1:40" x14ac:dyDescent="0.25">
      <c r="A147" t="str">
        <f t="shared" si="48"/>
        <v>PM14.CE01</v>
      </c>
      <c r="B147" t="s">
        <v>223</v>
      </c>
      <c r="C147" s="66"/>
      <c r="D147" t="s">
        <v>68</v>
      </c>
      <c r="E147" t="s">
        <v>69</v>
      </c>
      <c r="F147" t="s">
        <v>197</v>
      </c>
      <c r="G147">
        <v>1</v>
      </c>
      <c r="H147" t="s">
        <v>149</v>
      </c>
      <c r="I147" t="s">
        <v>224</v>
      </c>
      <c r="J147">
        <v>14</v>
      </c>
      <c r="K147" s="46">
        <f t="shared" si="49"/>
        <v>0</v>
      </c>
      <c r="U147" s="6">
        <v>0</v>
      </c>
      <c r="AN147" s="6"/>
    </row>
    <row r="148" spans="1:40" x14ac:dyDescent="0.25">
      <c r="A148" t="str">
        <f t="shared" si="48"/>
        <v>PM15.CE01</v>
      </c>
      <c r="B148" t="s">
        <v>225</v>
      </c>
      <c r="C148" s="66"/>
      <c r="D148" t="s">
        <v>68</v>
      </c>
      <c r="E148" t="s">
        <v>69</v>
      </c>
      <c r="F148" t="s">
        <v>197</v>
      </c>
      <c r="G148">
        <v>1</v>
      </c>
      <c r="H148" t="s">
        <v>149</v>
      </c>
      <c r="I148" t="s">
        <v>226</v>
      </c>
      <c r="J148">
        <v>15</v>
      </c>
      <c r="K148" s="46">
        <f t="shared" si="49"/>
        <v>0.1</v>
      </c>
      <c r="U148" s="6">
        <v>0.1</v>
      </c>
      <c r="AN148" s="6"/>
    </row>
    <row r="149" spans="1:40" x14ac:dyDescent="0.25">
      <c r="A149" t="str">
        <f t="shared" si="48"/>
        <v>PM16.CE01</v>
      </c>
      <c r="B149" t="s">
        <v>227</v>
      </c>
      <c r="C149" s="66"/>
      <c r="D149" t="s">
        <v>68</v>
      </c>
      <c r="E149" t="s">
        <v>69</v>
      </c>
      <c r="F149" t="s">
        <v>197</v>
      </c>
      <c r="G149">
        <v>1</v>
      </c>
      <c r="H149" t="s">
        <v>149</v>
      </c>
      <c r="I149" t="s">
        <v>228</v>
      </c>
      <c r="J149">
        <v>16</v>
      </c>
      <c r="K149" s="46">
        <f t="shared" si="49"/>
        <v>0.9</v>
      </c>
      <c r="U149" s="6">
        <v>0.9</v>
      </c>
      <c r="AN149" s="6"/>
    </row>
    <row r="150" spans="1:40" x14ac:dyDescent="0.25">
      <c r="A150" t="str">
        <f t="shared" si="48"/>
        <v>PM01.CE02</v>
      </c>
      <c r="B150" t="s">
        <v>229</v>
      </c>
      <c r="C150" s="63" t="s">
        <v>230</v>
      </c>
      <c r="D150" t="s">
        <v>68</v>
      </c>
      <c r="E150" t="s">
        <v>69</v>
      </c>
      <c r="F150" t="s">
        <v>73</v>
      </c>
      <c r="G150">
        <v>2</v>
      </c>
      <c r="H150" t="s">
        <v>149</v>
      </c>
      <c r="I150" t="s">
        <v>231</v>
      </c>
      <c r="J150">
        <v>1</v>
      </c>
      <c r="K150" s="46">
        <f t="shared" si="49"/>
        <v>0.88</v>
      </c>
      <c r="U150" s="6">
        <v>0.88</v>
      </c>
      <c r="AN150" s="6"/>
    </row>
    <row r="151" spans="1:40" x14ac:dyDescent="0.25">
      <c r="A151" t="str">
        <f t="shared" si="48"/>
        <v>PM02.CE02</v>
      </c>
      <c r="B151" t="s">
        <v>232</v>
      </c>
      <c r="C151" s="63"/>
      <c r="D151" t="s">
        <v>68</v>
      </c>
      <c r="E151" t="s">
        <v>69</v>
      </c>
      <c r="F151" t="s">
        <v>73</v>
      </c>
      <c r="G151">
        <v>2</v>
      </c>
      <c r="H151" t="s">
        <v>149</v>
      </c>
      <c r="I151" t="s">
        <v>233</v>
      </c>
      <c r="J151">
        <v>2</v>
      </c>
      <c r="K151" s="46">
        <f t="shared" si="49"/>
        <v>2.5000000000000001E-2</v>
      </c>
      <c r="U151" s="6">
        <v>2.5000000000000001E-2</v>
      </c>
      <c r="AN151" s="6"/>
    </row>
    <row r="152" spans="1:40" x14ac:dyDescent="0.25">
      <c r="A152" t="str">
        <f t="shared" si="48"/>
        <v>PM03.CE02</v>
      </c>
      <c r="B152" t="s">
        <v>234</v>
      </c>
      <c r="C152" s="63"/>
      <c r="D152" t="s">
        <v>68</v>
      </c>
      <c r="E152" t="s">
        <v>69</v>
      </c>
      <c r="F152" t="s">
        <v>73</v>
      </c>
      <c r="G152">
        <v>2</v>
      </c>
      <c r="H152" t="s">
        <v>149</v>
      </c>
      <c r="I152" t="s">
        <v>235</v>
      </c>
      <c r="J152">
        <v>3</v>
      </c>
      <c r="K152" s="46">
        <f t="shared" si="49"/>
        <v>0.25</v>
      </c>
      <c r="U152" s="6">
        <v>0.25</v>
      </c>
      <c r="AN152" s="6"/>
    </row>
    <row r="153" spans="1:40" x14ac:dyDescent="0.25">
      <c r="A153" t="str">
        <f t="shared" si="48"/>
        <v>PM04.CE02</v>
      </c>
      <c r="B153" t="s">
        <v>236</v>
      </c>
      <c r="C153" s="63"/>
      <c r="D153" t="s">
        <v>68</v>
      </c>
      <c r="E153" t="s">
        <v>69</v>
      </c>
      <c r="F153" t="s">
        <v>73</v>
      </c>
      <c r="G153">
        <v>2</v>
      </c>
      <c r="H153" t="s">
        <v>149</v>
      </c>
      <c r="I153" t="s">
        <v>237</v>
      </c>
      <c r="J153">
        <v>4</v>
      </c>
      <c r="K153" s="46">
        <f t="shared" si="49"/>
        <v>0.2</v>
      </c>
      <c r="V153" s="6">
        <v>0.2</v>
      </c>
      <c r="AN153" s="6"/>
    </row>
    <row r="154" spans="1:40" x14ac:dyDescent="0.25">
      <c r="A154" t="str">
        <f t="shared" si="48"/>
        <v>PM05.CE02</v>
      </c>
      <c r="B154" t="s">
        <v>238</v>
      </c>
      <c r="C154" s="63"/>
      <c r="D154" t="s">
        <v>68</v>
      </c>
      <c r="E154" t="s">
        <v>69</v>
      </c>
      <c r="F154" t="s">
        <v>73</v>
      </c>
      <c r="G154">
        <v>2</v>
      </c>
      <c r="H154" t="s">
        <v>149</v>
      </c>
      <c r="I154" t="s">
        <v>239</v>
      </c>
      <c r="J154">
        <v>5</v>
      </c>
      <c r="K154" s="46">
        <f t="shared" si="49"/>
        <v>0.02</v>
      </c>
      <c r="U154" s="6">
        <v>0.02</v>
      </c>
      <c r="AN154" s="6"/>
    </row>
    <row r="155" spans="1:40" x14ac:dyDescent="0.25">
      <c r="A155" t="str">
        <f>_xlfn.CONCAT(H155,IF(J155&lt;10,"0",""),J155,".",E155,IF(ISBLANK(G155),"",_xlfn.CONCAT(IF(G155&lt;10,"0",""),G155)))</f>
        <v>PM01.CE03</v>
      </c>
      <c r="B155" t="s">
        <v>1403</v>
      </c>
      <c r="C155" s="63" t="s">
        <v>1419</v>
      </c>
      <c r="D155" t="s">
        <v>68</v>
      </c>
      <c r="E155" t="s">
        <v>69</v>
      </c>
      <c r="F155" t="s">
        <v>74</v>
      </c>
      <c r="G155">
        <v>3</v>
      </c>
      <c r="H155" t="s">
        <v>149</v>
      </c>
      <c r="I155" t="s">
        <v>204</v>
      </c>
      <c r="J155">
        <v>1</v>
      </c>
      <c r="K155" s="46">
        <f t="shared" si="49"/>
        <v>0.59</v>
      </c>
      <c r="U155" s="6"/>
      <c r="AH155" s="4">
        <v>0.59</v>
      </c>
      <c r="AN155" s="6"/>
    </row>
    <row r="156" spans="1:40" x14ac:dyDescent="0.25">
      <c r="A156" t="str">
        <f>_xlfn.CONCAT(H156,IF(J156&lt;10,"0",""),J156,".",E156,IF(ISBLANK(G156),"",_xlfn.CONCAT(IF(G156&lt;10,"0",""),G156)))</f>
        <v>PM02.CE03</v>
      </c>
      <c r="B156" t="s">
        <v>1404</v>
      </c>
      <c r="C156" s="63"/>
      <c r="D156" t="s">
        <v>68</v>
      </c>
      <c r="E156" t="s">
        <v>69</v>
      </c>
      <c r="F156" t="s">
        <v>74</v>
      </c>
      <c r="G156">
        <v>3</v>
      </c>
      <c r="H156" t="s">
        <v>149</v>
      </c>
      <c r="I156" t="s">
        <v>220</v>
      </c>
      <c r="J156">
        <v>2</v>
      </c>
      <c r="K156" s="46">
        <f t="shared" si="49"/>
        <v>0.02</v>
      </c>
      <c r="U156" s="6">
        <v>0.02</v>
      </c>
      <c r="AN156" s="6"/>
    </row>
    <row r="157" spans="1:40" x14ac:dyDescent="0.25">
      <c r="A157" t="str">
        <f>_xlfn.CONCAT(H157,IF(J157&lt;10,"0",""),J157,".",E157,IF(ISBLANK(G157),"",_xlfn.CONCAT(IF(G157&lt;10,"0",""),G157)))</f>
        <v>PM03.CE03</v>
      </c>
      <c r="B157" t="s">
        <v>1405</v>
      </c>
      <c r="C157" s="63"/>
      <c r="D157" t="s">
        <v>68</v>
      </c>
      <c r="E157" t="s">
        <v>69</v>
      </c>
      <c r="F157" t="s">
        <v>74</v>
      </c>
      <c r="G157">
        <v>3</v>
      </c>
      <c r="H157" t="s">
        <v>149</v>
      </c>
      <c r="I157" t="s">
        <v>226</v>
      </c>
      <c r="J157">
        <v>3</v>
      </c>
      <c r="K157" s="46">
        <f t="shared" si="49"/>
        <v>0.1</v>
      </c>
      <c r="U157" s="6">
        <v>0.1</v>
      </c>
      <c r="AN157" s="6"/>
    </row>
    <row r="158" spans="1:40" x14ac:dyDescent="0.25">
      <c r="A158" t="str">
        <f>_xlfn.CONCAT(H158,IF(J158&lt;10,"0",""),J158,".",E158,IF(ISBLANK(G158),"",_xlfn.CONCAT(IF(G158&lt;10,"0",""),G158)))</f>
        <v>PM04.CE03</v>
      </c>
      <c r="B158" t="s">
        <v>1406</v>
      </c>
      <c r="C158" s="63"/>
      <c r="D158" t="s">
        <v>68</v>
      </c>
      <c r="E158" t="s">
        <v>69</v>
      </c>
      <c r="F158" t="s">
        <v>74</v>
      </c>
      <c r="G158">
        <v>3</v>
      </c>
      <c r="H158" t="s">
        <v>149</v>
      </c>
      <c r="I158" t="s">
        <v>228</v>
      </c>
      <c r="J158">
        <v>4</v>
      </c>
      <c r="K158" s="46">
        <f t="shared" si="49"/>
        <v>0.9</v>
      </c>
      <c r="U158" s="6">
        <v>0.9</v>
      </c>
      <c r="AN158" s="6"/>
    </row>
    <row r="159" spans="1:40" x14ac:dyDescent="0.25">
      <c r="A159" t="str">
        <f t="shared" si="48"/>
        <v>PM01.CE04</v>
      </c>
      <c r="B159" t="s">
        <v>240</v>
      </c>
      <c r="C159" s="63" t="s">
        <v>241</v>
      </c>
      <c r="D159" t="s">
        <v>68</v>
      </c>
      <c r="E159" t="s">
        <v>69</v>
      </c>
      <c r="F159" t="s">
        <v>75</v>
      </c>
      <c r="G159">
        <v>4</v>
      </c>
      <c r="H159" t="s">
        <v>149</v>
      </c>
      <c r="I159" t="s">
        <v>242</v>
      </c>
      <c r="J159">
        <v>1</v>
      </c>
      <c r="K159" s="46">
        <f t="shared" si="49"/>
        <v>0.75</v>
      </c>
      <c r="U159" s="6">
        <v>0.75</v>
      </c>
      <c r="AN159" s="6"/>
    </row>
    <row r="160" spans="1:40" x14ac:dyDescent="0.25">
      <c r="A160" t="str">
        <f t="shared" si="48"/>
        <v>PM02.CE04</v>
      </c>
      <c r="B160" t="s">
        <v>243</v>
      </c>
      <c r="C160" s="63"/>
      <c r="D160" t="s">
        <v>68</v>
      </c>
      <c r="E160" t="s">
        <v>69</v>
      </c>
      <c r="F160" t="s">
        <v>75</v>
      </c>
      <c r="G160">
        <v>4</v>
      </c>
      <c r="H160" t="s">
        <v>149</v>
      </c>
      <c r="I160" t="s">
        <v>202</v>
      </c>
      <c r="J160">
        <v>2</v>
      </c>
      <c r="K160" s="46">
        <f t="shared" si="49"/>
        <v>0.63</v>
      </c>
      <c r="U160" s="6">
        <v>0.63</v>
      </c>
      <c r="AN160" s="6"/>
    </row>
    <row r="161" spans="1:40" x14ac:dyDescent="0.25">
      <c r="A161" t="str">
        <f t="shared" si="48"/>
        <v>PM03.CE04</v>
      </c>
      <c r="B161" t="s">
        <v>244</v>
      </c>
      <c r="C161" s="63"/>
      <c r="D161" t="s">
        <v>68</v>
      </c>
      <c r="E161" t="s">
        <v>69</v>
      </c>
      <c r="F161" t="s">
        <v>75</v>
      </c>
      <c r="G161">
        <v>4</v>
      </c>
      <c r="H161" t="s">
        <v>149</v>
      </c>
      <c r="I161" t="s">
        <v>206</v>
      </c>
      <c r="J161">
        <v>3</v>
      </c>
      <c r="K161" s="46">
        <f t="shared" si="49"/>
        <v>0</v>
      </c>
      <c r="U161" s="6">
        <v>0</v>
      </c>
      <c r="AN161" s="6"/>
    </row>
    <row r="162" spans="1:40" x14ac:dyDescent="0.25">
      <c r="A162" t="str">
        <f t="shared" si="48"/>
        <v>PM04.CE04</v>
      </c>
      <c r="B162" t="s">
        <v>245</v>
      </c>
      <c r="C162" s="63"/>
      <c r="D162" t="s">
        <v>68</v>
      </c>
      <c r="E162" t="s">
        <v>69</v>
      </c>
      <c r="F162" t="s">
        <v>75</v>
      </c>
      <c r="G162">
        <v>4</v>
      </c>
      <c r="H162" t="s">
        <v>149</v>
      </c>
      <c r="I162" t="s">
        <v>208</v>
      </c>
      <c r="J162">
        <v>4</v>
      </c>
      <c r="K162" s="46">
        <f t="shared" si="49"/>
        <v>1</v>
      </c>
      <c r="U162" s="6">
        <v>1</v>
      </c>
      <c r="AN162" s="6"/>
    </row>
    <row r="163" spans="1:40" x14ac:dyDescent="0.25">
      <c r="A163" t="str">
        <f>_xlfn.CONCAT(H163,IF(J163&lt;10,"0",""),J163,".",E163,IF(ISBLANK(G163),"",_xlfn.CONCAT(IF(G163&lt;10,"0",""),G163)))</f>
        <v>PM01.CE05</v>
      </c>
      <c r="B163" t="s">
        <v>1401</v>
      </c>
      <c r="C163" s="63" t="s">
        <v>1418</v>
      </c>
      <c r="D163" t="s">
        <v>68</v>
      </c>
      <c r="E163" t="s">
        <v>69</v>
      </c>
      <c r="F163" t="s">
        <v>76</v>
      </c>
      <c r="G163">
        <v>5</v>
      </c>
      <c r="H163" t="s">
        <v>149</v>
      </c>
      <c r="I163" t="s">
        <v>1407</v>
      </c>
      <c r="J163">
        <v>1</v>
      </c>
      <c r="K163" s="46">
        <f t="shared" si="49"/>
        <v>0.75</v>
      </c>
      <c r="U163" s="6"/>
      <c r="V163" s="4">
        <v>0.75</v>
      </c>
      <c r="AN163" s="6"/>
    </row>
    <row r="164" spans="1:40" x14ac:dyDescent="0.25">
      <c r="A164" t="str">
        <f>_xlfn.CONCAT(H164,IF(J164&lt;10,"0",""),J164,".",E164,IF(ISBLANK(G164),"",_xlfn.CONCAT(IF(G164&lt;10,"0",""),G164)))</f>
        <v>PM02.CE05</v>
      </c>
      <c r="B164" t="s">
        <v>1402</v>
      </c>
      <c r="C164" s="63"/>
      <c r="D164" t="s">
        <v>68</v>
      </c>
      <c r="E164" t="s">
        <v>69</v>
      </c>
      <c r="F164" t="s">
        <v>76</v>
      </c>
      <c r="G164">
        <v>5</v>
      </c>
      <c r="H164" t="s">
        <v>149</v>
      </c>
      <c r="I164" t="s">
        <v>253</v>
      </c>
      <c r="J164">
        <v>2</v>
      </c>
      <c r="K164" s="46">
        <f t="shared" si="49"/>
        <v>0.25</v>
      </c>
      <c r="U164" s="6"/>
      <c r="V164" s="4">
        <v>0.25</v>
      </c>
      <c r="AN164" s="6"/>
    </row>
    <row r="165" spans="1:40" x14ac:dyDescent="0.25">
      <c r="A165" t="str">
        <f t="shared" si="48"/>
        <v>PM01.CE06</v>
      </c>
      <c r="B165" t="s">
        <v>246</v>
      </c>
      <c r="C165" s="63" t="s">
        <v>247</v>
      </c>
      <c r="D165" t="s">
        <v>68</v>
      </c>
      <c r="E165" t="s">
        <v>69</v>
      </c>
      <c r="F165" t="s">
        <v>248</v>
      </c>
      <c r="G165">
        <v>6</v>
      </c>
      <c r="H165" t="s">
        <v>149</v>
      </c>
      <c r="I165" t="s">
        <v>249</v>
      </c>
      <c r="J165">
        <v>1</v>
      </c>
      <c r="K165" s="46" t="str">
        <f t="shared" si="49"/>
        <v/>
      </c>
      <c r="AM165" s="6">
        <v>0.6</v>
      </c>
      <c r="AN165" s="6"/>
    </row>
    <row r="166" spans="1:40" x14ac:dyDescent="0.25">
      <c r="A166" t="str">
        <f t="shared" si="48"/>
        <v>PM02.CE06</v>
      </c>
      <c r="B166" t="s">
        <v>250</v>
      </c>
      <c r="C166" s="63"/>
      <c r="D166" t="s">
        <v>68</v>
      </c>
      <c r="E166" t="s">
        <v>69</v>
      </c>
      <c r="F166" t="s">
        <v>248</v>
      </c>
      <c r="G166">
        <v>6</v>
      </c>
      <c r="H166" t="s">
        <v>149</v>
      </c>
      <c r="I166" t="s">
        <v>251</v>
      </c>
      <c r="J166">
        <v>2</v>
      </c>
      <c r="K166" s="46">
        <f t="shared" si="49"/>
        <v>0</v>
      </c>
      <c r="U166" s="6">
        <v>0</v>
      </c>
      <c r="AN166" s="6"/>
    </row>
    <row r="167" spans="1:40" x14ac:dyDescent="0.25">
      <c r="A167" t="str">
        <f t="shared" si="48"/>
        <v>PM03.CE06</v>
      </c>
      <c r="B167" t="s">
        <v>252</v>
      </c>
      <c r="C167" s="63"/>
      <c r="D167" t="s">
        <v>68</v>
      </c>
      <c r="E167" t="s">
        <v>69</v>
      </c>
      <c r="F167" t="s">
        <v>248</v>
      </c>
      <c r="G167">
        <v>6</v>
      </c>
      <c r="H167" t="s">
        <v>149</v>
      </c>
      <c r="I167" t="s">
        <v>253</v>
      </c>
      <c r="J167">
        <v>3</v>
      </c>
      <c r="K167" s="46">
        <f t="shared" si="49"/>
        <v>1</v>
      </c>
      <c r="U167" s="6">
        <v>1</v>
      </c>
      <c r="AN167" s="6"/>
    </row>
    <row r="168" spans="1:40" x14ac:dyDescent="0.25">
      <c r="A168" t="str">
        <f t="shared" si="48"/>
        <v>PM01.CE08</v>
      </c>
      <c r="B168" t="s">
        <v>254</v>
      </c>
      <c r="C168" s="63" t="s">
        <v>255</v>
      </c>
      <c r="D168" t="s">
        <v>68</v>
      </c>
      <c r="E168" t="s">
        <v>69</v>
      </c>
      <c r="F168" t="s">
        <v>256</v>
      </c>
      <c r="G168">
        <v>8</v>
      </c>
      <c r="H168" t="s">
        <v>149</v>
      </c>
      <c r="I168" t="s">
        <v>257</v>
      </c>
      <c r="J168">
        <v>1</v>
      </c>
      <c r="K168" s="46" t="str">
        <f t="shared" si="49"/>
        <v/>
      </c>
      <c r="AM168" s="6">
        <v>7.0000000000000007E-2</v>
      </c>
      <c r="AN168" s="6"/>
    </row>
    <row r="169" spans="1:40" x14ac:dyDescent="0.25">
      <c r="A169" t="str">
        <f t="shared" si="48"/>
        <v>PM02.CE08</v>
      </c>
      <c r="B169" t="s">
        <v>258</v>
      </c>
      <c r="C169" s="63"/>
      <c r="D169" t="s">
        <v>68</v>
      </c>
      <c r="E169" t="s">
        <v>69</v>
      </c>
      <c r="F169" t="s">
        <v>256</v>
      </c>
      <c r="G169">
        <v>8</v>
      </c>
      <c r="H169" t="s">
        <v>149</v>
      </c>
      <c r="I169" t="s">
        <v>259</v>
      </c>
      <c r="J169">
        <v>2</v>
      </c>
      <c r="K169" s="46" t="str">
        <f t="shared" si="49"/>
        <v/>
      </c>
      <c r="AM169" s="6">
        <v>0.05</v>
      </c>
      <c r="AN169" s="6"/>
    </row>
    <row r="170" spans="1:40" x14ac:dyDescent="0.25">
      <c r="A170" t="str">
        <f t="shared" si="48"/>
        <v>PM03.CE08</v>
      </c>
      <c r="B170" t="s">
        <v>260</v>
      </c>
      <c r="C170" s="63"/>
      <c r="D170" t="s">
        <v>68</v>
      </c>
      <c r="E170" t="s">
        <v>69</v>
      </c>
      <c r="F170" t="s">
        <v>256</v>
      </c>
      <c r="G170">
        <v>8</v>
      </c>
      <c r="H170" t="s">
        <v>149</v>
      </c>
      <c r="I170" t="s">
        <v>261</v>
      </c>
      <c r="J170">
        <v>3</v>
      </c>
      <c r="K170" s="46">
        <f t="shared" si="49"/>
        <v>0.86</v>
      </c>
      <c r="U170" s="6">
        <v>0.86</v>
      </c>
      <c r="AN170" s="6"/>
    </row>
    <row r="171" spans="1:40" x14ac:dyDescent="0.25">
      <c r="A171" t="str">
        <f t="shared" si="48"/>
        <v>PM04.CE08</v>
      </c>
      <c r="B171" t="s">
        <v>262</v>
      </c>
      <c r="C171" s="63"/>
      <c r="D171" t="s">
        <v>68</v>
      </c>
      <c r="E171" t="s">
        <v>69</v>
      </c>
      <c r="F171" t="s">
        <v>256</v>
      </c>
      <c r="G171">
        <v>8</v>
      </c>
      <c r="H171" t="s">
        <v>149</v>
      </c>
      <c r="I171" t="s">
        <v>263</v>
      </c>
      <c r="J171">
        <v>4</v>
      </c>
      <c r="K171" s="46">
        <f t="shared" si="49"/>
        <v>0</v>
      </c>
      <c r="U171" s="6">
        <v>0</v>
      </c>
      <c r="AN171" s="6"/>
    </row>
    <row r="172" spans="1:40" x14ac:dyDescent="0.25">
      <c r="A172" t="str">
        <f t="shared" si="48"/>
        <v>PM05.CE08</v>
      </c>
      <c r="B172" t="s">
        <v>264</v>
      </c>
      <c r="C172" s="63"/>
      <c r="D172" t="s">
        <v>68</v>
      </c>
      <c r="E172" t="s">
        <v>69</v>
      </c>
      <c r="F172" t="s">
        <v>256</v>
      </c>
      <c r="G172">
        <v>8</v>
      </c>
      <c r="H172" t="s">
        <v>149</v>
      </c>
      <c r="I172" t="s">
        <v>265</v>
      </c>
      <c r="J172">
        <v>5</v>
      </c>
      <c r="K172" s="46">
        <f t="shared" si="49"/>
        <v>1</v>
      </c>
      <c r="U172" s="6">
        <v>1</v>
      </c>
      <c r="AN172" s="6"/>
    </row>
    <row r="173" spans="1:40" x14ac:dyDescent="0.25">
      <c r="A173" t="str">
        <f t="shared" si="48"/>
        <v>PM06.CE08</v>
      </c>
      <c r="B173" t="s">
        <v>266</v>
      </c>
      <c r="C173" s="63"/>
      <c r="D173" t="s">
        <v>68</v>
      </c>
      <c r="E173" t="s">
        <v>69</v>
      </c>
      <c r="F173" t="s">
        <v>256</v>
      </c>
      <c r="G173">
        <v>8</v>
      </c>
      <c r="H173" t="s">
        <v>149</v>
      </c>
      <c r="I173" t="s">
        <v>267</v>
      </c>
      <c r="J173">
        <v>6</v>
      </c>
      <c r="K173" s="46">
        <f t="shared" si="49"/>
        <v>0.01</v>
      </c>
      <c r="U173" s="6">
        <v>0.01</v>
      </c>
      <c r="AN173" s="6"/>
    </row>
    <row r="174" spans="1:40" x14ac:dyDescent="0.25">
      <c r="A174" t="str">
        <f t="shared" si="48"/>
        <v>PM07.CE08</v>
      </c>
      <c r="B174" t="s">
        <v>268</v>
      </c>
      <c r="C174" s="63"/>
      <c r="D174" t="s">
        <v>68</v>
      </c>
      <c r="E174" t="s">
        <v>69</v>
      </c>
      <c r="F174" t="s">
        <v>256</v>
      </c>
      <c r="G174">
        <v>8</v>
      </c>
      <c r="H174" t="s">
        <v>149</v>
      </c>
      <c r="I174" t="s">
        <v>269</v>
      </c>
      <c r="J174">
        <v>7</v>
      </c>
      <c r="K174" s="46">
        <f t="shared" si="49"/>
        <v>0</v>
      </c>
      <c r="U174" s="6">
        <v>0</v>
      </c>
      <c r="AN174" s="6"/>
    </row>
    <row r="175" spans="1:40" x14ac:dyDescent="0.25">
      <c r="A175" t="str">
        <f t="shared" si="48"/>
        <v>PM08.CE08</v>
      </c>
      <c r="B175" t="s">
        <v>270</v>
      </c>
      <c r="C175" s="63"/>
      <c r="D175" t="s">
        <v>68</v>
      </c>
      <c r="E175" t="s">
        <v>69</v>
      </c>
      <c r="F175" t="s">
        <v>256</v>
      </c>
      <c r="G175">
        <v>8</v>
      </c>
      <c r="H175" t="s">
        <v>149</v>
      </c>
      <c r="I175" t="s">
        <v>271</v>
      </c>
      <c r="J175">
        <v>8</v>
      </c>
      <c r="K175" s="46">
        <f t="shared" si="49"/>
        <v>1</v>
      </c>
      <c r="U175" s="6">
        <v>1</v>
      </c>
      <c r="AN175" s="6"/>
    </row>
    <row r="176" spans="1:40" x14ac:dyDescent="0.25">
      <c r="A176" t="str">
        <f t="shared" si="48"/>
        <v>PM01.ME01</v>
      </c>
      <c r="B176" t="s">
        <v>272</v>
      </c>
      <c r="C176" s="66" t="s">
        <v>273</v>
      </c>
      <c r="D176" t="s">
        <v>120</v>
      </c>
      <c r="E176" t="s">
        <v>121</v>
      </c>
      <c r="F176" t="s">
        <v>124</v>
      </c>
      <c r="G176">
        <v>1</v>
      </c>
      <c r="H176" t="s">
        <v>149</v>
      </c>
      <c r="I176" t="s">
        <v>274</v>
      </c>
      <c r="J176">
        <v>1</v>
      </c>
      <c r="K176" s="46">
        <f>IFERROR(AVERAGE(L176:AL176),"")</f>
        <v>0.26500000000000001</v>
      </c>
      <c r="V176" s="51">
        <v>0.435</v>
      </c>
      <c r="Z176" s="47">
        <v>9.5000000000000001E-2</v>
      </c>
      <c r="AM176" s="47">
        <v>0.21199999999999999</v>
      </c>
      <c r="AN176" s="4"/>
    </row>
    <row r="177" spans="1:40" x14ac:dyDescent="0.25">
      <c r="A177" t="str">
        <f t="shared" si="48"/>
        <v>PM01.ME02</v>
      </c>
      <c r="B177" t="s">
        <v>272</v>
      </c>
      <c r="C177" s="66"/>
      <c r="D177" t="s">
        <v>120</v>
      </c>
      <c r="E177" t="s">
        <v>121</v>
      </c>
      <c r="F177" t="s">
        <v>126</v>
      </c>
      <c r="G177">
        <v>2</v>
      </c>
      <c r="H177" t="s">
        <v>149</v>
      </c>
      <c r="I177" t="s">
        <v>274</v>
      </c>
      <c r="J177">
        <v>1</v>
      </c>
      <c r="K177" s="46">
        <f t="shared" ref="K177:K193" si="52">IFERROR(AVERAGE(L177:AL177),"")</f>
        <v>4.7500000000000001E-2</v>
      </c>
      <c r="V177" s="51">
        <v>0</v>
      </c>
      <c r="Z177" s="47">
        <v>9.5000000000000001E-2</v>
      </c>
      <c r="AM177" s="47">
        <v>0.21199999999999999</v>
      </c>
    </row>
    <row r="178" spans="1:40" x14ac:dyDescent="0.25">
      <c r="A178" t="str">
        <f t="shared" si="48"/>
        <v>PM01.ME03</v>
      </c>
      <c r="B178" t="s">
        <v>272</v>
      </c>
      <c r="C178" s="66"/>
      <c r="D178" t="s">
        <v>120</v>
      </c>
      <c r="E178" t="s">
        <v>121</v>
      </c>
      <c r="F178" t="s">
        <v>127</v>
      </c>
      <c r="G178">
        <v>3</v>
      </c>
      <c r="H178" t="s">
        <v>149</v>
      </c>
      <c r="I178" t="s">
        <v>274</v>
      </c>
      <c r="J178">
        <v>1</v>
      </c>
      <c r="K178" s="46">
        <f t="shared" si="52"/>
        <v>4.7500000000000001E-2</v>
      </c>
      <c r="V178" s="51">
        <v>0</v>
      </c>
      <c r="Z178" s="47">
        <v>9.5000000000000001E-2</v>
      </c>
      <c r="AM178" s="47">
        <v>0.21199999999999999</v>
      </c>
    </row>
    <row r="179" spans="1:40" x14ac:dyDescent="0.25">
      <c r="A179" t="str">
        <f t="shared" si="48"/>
        <v>PM01.ME04</v>
      </c>
      <c r="B179" t="s">
        <v>272</v>
      </c>
      <c r="C179" s="66"/>
      <c r="D179" t="s">
        <v>120</v>
      </c>
      <c r="E179" t="s">
        <v>121</v>
      </c>
      <c r="F179" t="s">
        <v>128</v>
      </c>
      <c r="G179">
        <v>4</v>
      </c>
      <c r="H179" t="s">
        <v>149</v>
      </c>
      <c r="I179" t="s">
        <v>274</v>
      </c>
      <c r="J179">
        <v>1</v>
      </c>
      <c r="K179" s="46">
        <f t="shared" si="52"/>
        <v>9.5000000000000001E-2</v>
      </c>
      <c r="Z179" s="47">
        <v>9.5000000000000001E-2</v>
      </c>
      <c r="AM179" s="47">
        <v>0.21199999999999999</v>
      </c>
    </row>
    <row r="180" spans="1:40" x14ac:dyDescent="0.25">
      <c r="A180" t="str">
        <f t="shared" si="48"/>
        <v>PM02.ME01</v>
      </c>
      <c r="B180" t="s">
        <v>275</v>
      </c>
      <c r="C180" s="66"/>
      <c r="D180" t="s">
        <v>120</v>
      </c>
      <c r="E180" t="s">
        <v>121</v>
      </c>
      <c r="F180" t="s">
        <v>124</v>
      </c>
      <c r="G180">
        <v>1</v>
      </c>
      <c r="H180" t="s">
        <v>149</v>
      </c>
      <c r="I180" t="s">
        <v>276</v>
      </c>
      <c r="J180">
        <v>2</v>
      </c>
      <c r="K180" s="46">
        <f t="shared" si="52"/>
        <v>4.2999999999999997E-2</v>
      </c>
      <c r="V180" s="51">
        <v>0</v>
      </c>
      <c r="Z180" s="47">
        <v>8.5999999999999993E-2</v>
      </c>
      <c r="AM180" s="47">
        <v>5.3999999999999999E-2</v>
      </c>
      <c r="AN180" s="4"/>
    </row>
    <row r="181" spans="1:40" x14ac:dyDescent="0.25">
      <c r="A181" t="str">
        <f t="shared" si="48"/>
        <v>PM02.ME02</v>
      </c>
      <c r="B181" t="s">
        <v>275</v>
      </c>
      <c r="C181" s="66"/>
      <c r="D181" t="s">
        <v>120</v>
      </c>
      <c r="E181" t="s">
        <v>121</v>
      </c>
      <c r="F181" t="s">
        <v>126</v>
      </c>
      <c r="G181">
        <v>2</v>
      </c>
      <c r="H181" t="s">
        <v>149</v>
      </c>
      <c r="I181" t="s">
        <v>276</v>
      </c>
      <c r="J181">
        <v>2</v>
      </c>
      <c r="K181" s="46">
        <f t="shared" si="52"/>
        <v>0.13</v>
      </c>
      <c r="V181" s="51">
        <v>0.17399999999999999</v>
      </c>
      <c r="Z181" s="47">
        <v>8.5999999999999993E-2</v>
      </c>
      <c r="AM181" s="47">
        <v>5.3999999999999999E-2</v>
      </c>
      <c r="AN181" s="4"/>
    </row>
    <row r="182" spans="1:40" x14ac:dyDescent="0.25">
      <c r="A182" t="str">
        <f t="shared" si="48"/>
        <v>PM02.ME03</v>
      </c>
      <c r="B182" t="s">
        <v>275</v>
      </c>
      <c r="C182" s="66"/>
      <c r="D182" t="s">
        <v>120</v>
      </c>
      <c r="E182" t="s">
        <v>121</v>
      </c>
      <c r="F182" t="s">
        <v>127</v>
      </c>
      <c r="G182">
        <v>3</v>
      </c>
      <c r="H182" t="s">
        <v>149</v>
      </c>
      <c r="I182" t="s">
        <v>276</v>
      </c>
      <c r="J182">
        <v>2</v>
      </c>
      <c r="K182" s="46">
        <f t="shared" si="52"/>
        <v>4.2999999999999997E-2</v>
      </c>
      <c r="V182" s="51">
        <v>0</v>
      </c>
      <c r="Z182" s="47">
        <v>8.5999999999999993E-2</v>
      </c>
      <c r="AM182" s="47">
        <v>5.3999999999999999E-2</v>
      </c>
      <c r="AN182" s="4"/>
    </row>
    <row r="183" spans="1:40" x14ac:dyDescent="0.25">
      <c r="A183" t="str">
        <f t="shared" si="48"/>
        <v>PM02.ME04</v>
      </c>
      <c r="B183" t="s">
        <v>275</v>
      </c>
      <c r="C183" s="66"/>
      <c r="D183" t="s">
        <v>120</v>
      </c>
      <c r="E183" t="s">
        <v>121</v>
      </c>
      <c r="F183" t="s">
        <v>128</v>
      </c>
      <c r="G183">
        <v>4</v>
      </c>
      <c r="H183" t="s">
        <v>149</v>
      </c>
      <c r="I183" t="s">
        <v>276</v>
      </c>
      <c r="J183">
        <v>2</v>
      </c>
      <c r="K183" s="46">
        <f t="shared" si="52"/>
        <v>8.5999999999999993E-2</v>
      </c>
      <c r="Z183" s="47">
        <v>8.5999999999999993E-2</v>
      </c>
      <c r="AM183" s="47">
        <v>5.3999999999999999E-2</v>
      </c>
      <c r="AN183" s="4"/>
    </row>
    <row r="184" spans="1:40" x14ac:dyDescent="0.25">
      <c r="A184" t="str">
        <f t="shared" si="48"/>
        <v>PM03.ME01</v>
      </c>
      <c r="B184" t="s">
        <v>277</v>
      </c>
      <c r="C184" s="66"/>
      <c r="D184" t="s">
        <v>120</v>
      </c>
      <c r="E184" t="s">
        <v>121</v>
      </c>
      <c r="F184" t="s">
        <v>124</v>
      </c>
      <c r="G184">
        <v>1</v>
      </c>
      <c r="H184" t="s">
        <v>149</v>
      </c>
      <c r="I184" t="s">
        <v>278</v>
      </c>
      <c r="J184">
        <v>3</v>
      </c>
      <c r="K184" s="46">
        <f t="shared" si="52"/>
        <v>0.6915</v>
      </c>
      <c r="V184" s="51">
        <v>0.56499999999999995</v>
      </c>
      <c r="Z184" s="47">
        <v>0.81799999999999995</v>
      </c>
      <c r="AM184" s="52">
        <v>0.73399999999999999</v>
      </c>
      <c r="AN184" s="4"/>
    </row>
    <row r="185" spans="1:40" x14ac:dyDescent="0.25">
      <c r="A185" t="str">
        <f t="shared" si="48"/>
        <v>PM03.ME02</v>
      </c>
      <c r="B185" t="s">
        <v>277</v>
      </c>
      <c r="C185" s="66"/>
      <c r="D185" t="s">
        <v>120</v>
      </c>
      <c r="E185" t="s">
        <v>121</v>
      </c>
      <c r="F185" t="s">
        <v>126</v>
      </c>
      <c r="G185">
        <v>2</v>
      </c>
      <c r="H185" t="s">
        <v>149</v>
      </c>
      <c r="I185" t="s">
        <v>278</v>
      </c>
      <c r="J185">
        <v>3</v>
      </c>
      <c r="K185" s="46">
        <f t="shared" si="52"/>
        <v>0.82199999999999995</v>
      </c>
      <c r="V185" s="51">
        <v>0.82599999999999996</v>
      </c>
      <c r="Z185" s="47">
        <v>0.81799999999999995</v>
      </c>
      <c r="AM185" s="52">
        <v>0.73399999999999999</v>
      </c>
      <c r="AN185" s="4"/>
    </row>
    <row r="186" spans="1:40" x14ac:dyDescent="0.25">
      <c r="A186" t="str">
        <f t="shared" si="48"/>
        <v>PM03.ME03</v>
      </c>
      <c r="B186" t="s">
        <v>277</v>
      </c>
      <c r="C186" s="66"/>
      <c r="D186" t="s">
        <v>120</v>
      </c>
      <c r="E186" t="s">
        <v>121</v>
      </c>
      <c r="F186" t="s">
        <v>127</v>
      </c>
      <c r="G186">
        <v>3</v>
      </c>
      <c r="H186" t="s">
        <v>149</v>
      </c>
      <c r="I186" t="s">
        <v>278</v>
      </c>
      <c r="J186">
        <v>3</v>
      </c>
      <c r="K186" s="46">
        <f t="shared" si="52"/>
        <v>0.90900000000000003</v>
      </c>
      <c r="V186" s="51">
        <v>1</v>
      </c>
      <c r="Z186" s="47">
        <v>0.81799999999999995</v>
      </c>
      <c r="AM186" s="52">
        <v>0.73399999999999999</v>
      </c>
      <c r="AN186" s="4"/>
    </row>
    <row r="187" spans="1:40" x14ac:dyDescent="0.25">
      <c r="A187" t="str">
        <f t="shared" si="48"/>
        <v>PM03.ME04</v>
      </c>
      <c r="B187" t="s">
        <v>277</v>
      </c>
      <c r="C187" s="66"/>
      <c r="D187" t="s">
        <v>120</v>
      </c>
      <c r="E187" t="s">
        <v>121</v>
      </c>
      <c r="F187" t="s">
        <v>128</v>
      </c>
      <c r="G187">
        <v>4</v>
      </c>
      <c r="H187" t="s">
        <v>149</v>
      </c>
      <c r="I187" t="s">
        <v>278</v>
      </c>
      <c r="J187">
        <v>3</v>
      </c>
      <c r="K187" s="46">
        <f t="shared" si="52"/>
        <v>0.81799999999999995</v>
      </c>
      <c r="Z187" s="47">
        <v>0.81799999999999995</v>
      </c>
      <c r="AM187" s="52">
        <v>0.73399999999999999</v>
      </c>
      <c r="AN187" s="4"/>
    </row>
    <row r="188" spans="1:40" x14ac:dyDescent="0.25">
      <c r="A188" t="str">
        <f t="shared" si="48"/>
        <v>PM04.ME</v>
      </c>
      <c r="B188" t="s">
        <v>279</v>
      </c>
      <c r="C188" s="66"/>
      <c r="D188" t="s">
        <v>120</v>
      </c>
      <c r="E188" t="s">
        <v>121</v>
      </c>
      <c r="H188" t="s">
        <v>149</v>
      </c>
      <c r="I188" t="s">
        <v>280</v>
      </c>
      <c r="J188">
        <v>4</v>
      </c>
      <c r="K188" s="46">
        <f t="shared" si="52"/>
        <v>0.35</v>
      </c>
      <c r="Z188" s="47">
        <v>0.35</v>
      </c>
      <c r="AM188" s="52">
        <v>0.36</v>
      </c>
      <c r="AN188" s="4"/>
    </row>
    <row r="189" spans="1:40" x14ac:dyDescent="0.25">
      <c r="A189" t="str">
        <f t="shared" ref="A189:A230" si="53">_xlfn.CONCAT(H189,IF(J189&lt;10,"0",""),J189,".",E189,IF(ISBLANK(G189),"",_xlfn.CONCAT(IF(G189&lt;10,"0",""),G189)))</f>
        <v>PM05.ME</v>
      </c>
      <c r="B189" t="s">
        <v>281</v>
      </c>
      <c r="C189" s="66"/>
      <c r="D189" t="s">
        <v>120</v>
      </c>
      <c r="E189" t="s">
        <v>121</v>
      </c>
      <c r="H189" t="s">
        <v>149</v>
      </c>
      <c r="I189" t="s">
        <v>282</v>
      </c>
      <c r="J189">
        <v>5</v>
      </c>
      <c r="K189" s="46">
        <f t="shared" si="52"/>
        <v>0.37</v>
      </c>
      <c r="Z189" s="47">
        <v>0.37</v>
      </c>
      <c r="AM189" s="52">
        <v>0.34</v>
      </c>
      <c r="AN189" s="4"/>
    </row>
    <row r="190" spans="1:40" x14ac:dyDescent="0.25">
      <c r="A190" t="str">
        <f t="shared" si="53"/>
        <v>PM06.ME</v>
      </c>
      <c r="B190" t="s">
        <v>283</v>
      </c>
      <c r="C190" s="66"/>
      <c r="D190" t="s">
        <v>120</v>
      </c>
      <c r="E190" t="s">
        <v>121</v>
      </c>
      <c r="H190" t="s">
        <v>149</v>
      </c>
      <c r="I190" t="s">
        <v>284</v>
      </c>
      <c r="J190">
        <v>6</v>
      </c>
      <c r="K190" s="46">
        <f t="shared" si="52"/>
        <v>0.41</v>
      </c>
      <c r="Z190" s="47">
        <v>0.41</v>
      </c>
      <c r="AM190" s="52">
        <v>0.42</v>
      </c>
      <c r="AN190" s="4"/>
    </row>
    <row r="191" spans="1:40" x14ac:dyDescent="0.25">
      <c r="A191" t="str">
        <f t="shared" si="53"/>
        <v>PM07.ME</v>
      </c>
      <c r="B191" t="s">
        <v>285</v>
      </c>
      <c r="C191" s="66"/>
      <c r="D191" t="s">
        <v>120</v>
      </c>
      <c r="E191" t="s">
        <v>121</v>
      </c>
      <c r="H191" t="s">
        <v>149</v>
      </c>
      <c r="I191" t="s">
        <v>286</v>
      </c>
      <c r="J191">
        <v>7</v>
      </c>
      <c r="K191" s="46">
        <f t="shared" si="52"/>
        <v>0.63</v>
      </c>
      <c r="V191" s="53">
        <v>0.64</v>
      </c>
      <c r="Z191" s="4">
        <v>0.62</v>
      </c>
      <c r="AM191" s="47">
        <v>0.69</v>
      </c>
      <c r="AN191" s="4"/>
    </row>
    <row r="192" spans="1:40" x14ac:dyDescent="0.25">
      <c r="A192" t="str">
        <f t="shared" si="53"/>
        <v>PM08.ME</v>
      </c>
      <c r="B192" t="s">
        <v>287</v>
      </c>
      <c r="C192" s="66"/>
      <c r="D192" t="s">
        <v>120</v>
      </c>
      <c r="E192" t="s">
        <v>121</v>
      </c>
      <c r="H192" t="s">
        <v>149</v>
      </c>
      <c r="I192" t="s">
        <v>288</v>
      </c>
      <c r="J192">
        <v>8</v>
      </c>
      <c r="K192" s="46">
        <f t="shared" si="52"/>
        <v>0.37</v>
      </c>
      <c r="V192" s="53">
        <v>0.36</v>
      </c>
      <c r="Z192" s="47">
        <v>0.38</v>
      </c>
      <c r="AM192" s="47">
        <v>0.31</v>
      </c>
      <c r="AN192" s="4"/>
    </row>
    <row r="193" spans="1:40" x14ac:dyDescent="0.25">
      <c r="A193" t="str">
        <f t="shared" si="53"/>
        <v>PM09.ME</v>
      </c>
      <c r="B193" t="s">
        <v>289</v>
      </c>
      <c r="C193" s="66"/>
      <c r="D193" t="s">
        <v>120</v>
      </c>
      <c r="E193" t="s">
        <v>121</v>
      </c>
      <c r="H193" t="s">
        <v>149</v>
      </c>
      <c r="I193" t="s">
        <v>290</v>
      </c>
      <c r="J193">
        <v>9</v>
      </c>
      <c r="K193" s="46">
        <f t="shared" si="52"/>
        <v>0</v>
      </c>
      <c r="V193" s="53">
        <v>0</v>
      </c>
      <c r="Z193" s="4">
        <v>0</v>
      </c>
      <c r="AM193" s="47">
        <v>0.04</v>
      </c>
      <c r="AN193" s="4"/>
    </row>
    <row r="194" spans="1:40" x14ac:dyDescent="0.25">
      <c r="A194" t="str">
        <f t="shared" si="53"/>
        <v>PM10.ME</v>
      </c>
      <c r="B194" t="s">
        <v>291</v>
      </c>
      <c r="C194" s="66"/>
      <c r="D194" t="s">
        <v>120</v>
      </c>
      <c r="E194" t="s">
        <v>121</v>
      </c>
      <c r="H194" t="s">
        <v>149</v>
      </c>
      <c r="I194" t="s">
        <v>292</v>
      </c>
      <c r="J194">
        <v>10</v>
      </c>
      <c r="K194" s="46">
        <f>IFERROR(AVERAGE(L194:AL194),"")</f>
        <v>1</v>
      </c>
      <c r="V194" s="53">
        <v>1</v>
      </c>
      <c r="Z194" s="47">
        <v>1</v>
      </c>
      <c r="AM194" s="47">
        <v>0.96</v>
      </c>
      <c r="AN194" s="4"/>
    </row>
    <row r="195" spans="1:40" ht="14.85" customHeight="1" x14ac:dyDescent="0.25">
      <c r="A195" t="str">
        <f t="shared" si="53"/>
        <v>PM11.ME</v>
      </c>
      <c r="B195" t="s">
        <v>293</v>
      </c>
      <c r="C195" s="66"/>
      <c r="D195" t="s">
        <v>120</v>
      </c>
      <c r="E195" t="s">
        <v>121</v>
      </c>
      <c r="H195" t="s">
        <v>149</v>
      </c>
      <c r="I195" t="s">
        <v>294</v>
      </c>
      <c r="J195">
        <v>11</v>
      </c>
      <c r="K195" s="46">
        <f t="shared" ref="K195:K212" si="54">IFERROR(AVERAGE(L195:AL195),"")</f>
        <v>1.9E-2</v>
      </c>
      <c r="V195" s="53">
        <v>0.01</v>
      </c>
      <c r="Z195" s="52">
        <v>2.8000000000000001E-2</v>
      </c>
      <c r="AM195" s="47">
        <v>0.01</v>
      </c>
      <c r="AN195" s="4"/>
    </row>
    <row r="196" spans="1:40" ht="11.25" customHeight="1" x14ac:dyDescent="0.25">
      <c r="A196" t="str">
        <f t="shared" si="53"/>
        <v>PM12.ME</v>
      </c>
      <c r="B196" t="s">
        <v>295</v>
      </c>
      <c r="C196" s="66"/>
      <c r="D196" t="s">
        <v>120</v>
      </c>
      <c r="E196" t="s">
        <v>121</v>
      </c>
      <c r="H196" t="s">
        <v>149</v>
      </c>
      <c r="I196" t="s">
        <v>296</v>
      </c>
      <c r="J196">
        <v>12</v>
      </c>
      <c r="K196" s="46">
        <f t="shared" si="54"/>
        <v>0.98099999999999998</v>
      </c>
      <c r="V196" s="53">
        <v>0.99</v>
      </c>
      <c r="Z196" s="52">
        <v>0.97199999999999998</v>
      </c>
      <c r="AM196" s="47">
        <v>0.99</v>
      </c>
      <c r="AN196" s="4"/>
    </row>
    <row r="197" spans="1:40" x14ac:dyDescent="0.25">
      <c r="A197" t="str">
        <f t="shared" si="53"/>
        <v>PM13.ME01</v>
      </c>
      <c r="B197" t="s">
        <v>297</v>
      </c>
      <c r="C197" s="66"/>
      <c r="D197" t="s">
        <v>120</v>
      </c>
      <c r="E197" t="s">
        <v>121</v>
      </c>
      <c r="F197" t="s">
        <v>124</v>
      </c>
      <c r="G197">
        <v>1</v>
      </c>
      <c r="H197" t="s">
        <v>149</v>
      </c>
      <c r="I197" t="s">
        <v>298</v>
      </c>
      <c r="J197">
        <v>13</v>
      </c>
      <c r="K197" s="46">
        <f t="shared" si="54"/>
        <v>0.54</v>
      </c>
      <c r="Z197" s="4">
        <v>0.54</v>
      </c>
      <c r="AN197" s="4"/>
    </row>
    <row r="198" spans="1:40" x14ac:dyDescent="0.25">
      <c r="A198" t="str">
        <f t="shared" si="53"/>
        <v>PM13.ME02</v>
      </c>
      <c r="B198" t="s">
        <v>297</v>
      </c>
      <c r="C198" s="66"/>
      <c r="D198" t="s">
        <v>120</v>
      </c>
      <c r="E198" t="s">
        <v>121</v>
      </c>
      <c r="F198" t="s">
        <v>126</v>
      </c>
      <c r="G198">
        <v>2</v>
      </c>
      <c r="H198" t="s">
        <v>149</v>
      </c>
      <c r="I198" t="s">
        <v>298</v>
      </c>
      <c r="J198">
        <v>13</v>
      </c>
      <c r="K198" s="46">
        <f t="shared" si="54"/>
        <v>0.56999999999999995</v>
      </c>
      <c r="Z198" s="4">
        <v>0.56999999999999995</v>
      </c>
      <c r="AN198" s="4"/>
    </row>
    <row r="199" spans="1:40" x14ac:dyDescent="0.25">
      <c r="A199" t="str">
        <f t="shared" si="53"/>
        <v>PM13.ME03</v>
      </c>
      <c r="B199" t="s">
        <v>297</v>
      </c>
      <c r="C199" s="66"/>
      <c r="D199" t="s">
        <v>120</v>
      </c>
      <c r="E199" t="s">
        <v>121</v>
      </c>
      <c r="F199" t="s">
        <v>127</v>
      </c>
      <c r="G199">
        <v>3</v>
      </c>
      <c r="H199" t="s">
        <v>149</v>
      </c>
      <c r="I199" t="s">
        <v>298</v>
      </c>
      <c r="J199">
        <v>13</v>
      </c>
      <c r="K199" s="46">
        <f t="shared" si="54"/>
        <v>0.49299999999999999</v>
      </c>
      <c r="Z199" s="4">
        <v>0.49299999999999999</v>
      </c>
      <c r="AN199" s="4"/>
    </row>
    <row r="200" spans="1:40" x14ac:dyDescent="0.25">
      <c r="A200" t="str">
        <f t="shared" si="53"/>
        <v>PM13.ME04</v>
      </c>
      <c r="B200" t="s">
        <v>297</v>
      </c>
      <c r="C200" s="66"/>
      <c r="D200" t="s">
        <v>120</v>
      </c>
      <c r="E200" t="s">
        <v>121</v>
      </c>
      <c r="F200" t="s">
        <v>128</v>
      </c>
      <c r="G200">
        <v>4</v>
      </c>
      <c r="H200" t="s">
        <v>149</v>
      </c>
      <c r="I200" t="s">
        <v>298</v>
      </c>
      <c r="J200">
        <v>13</v>
      </c>
      <c r="K200" s="46">
        <f t="shared" si="54"/>
        <v>0.56999999999999995</v>
      </c>
      <c r="Z200" s="4">
        <v>0.56999999999999995</v>
      </c>
      <c r="AN200" s="4"/>
    </row>
    <row r="201" spans="1:40" ht="17.25" customHeight="1" x14ac:dyDescent="0.25">
      <c r="A201" t="str">
        <f t="shared" si="53"/>
        <v>PM01.FI</v>
      </c>
      <c r="B201" t="s">
        <v>299</v>
      </c>
      <c r="C201" s="66" t="s">
        <v>300</v>
      </c>
      <c r="D201" t="s">
        <v>130</v>
      </c>
      <c r="E201" t="s">
        <v>131</v>
      </c>
      <c r="H201" t="s">
        <v>149</v>
      </c>
      <c r="I201" t="s">
        <v>301</v>
      </c>
      <c r="J201">
        <v>1</v>
      </c>
      <c r="K201" s="46" t="str">
        <f t="shared" si="54"/>
        <v/>
      </c>
      <c r="AM201" s="4">
        <v>0.17334849999999999</v>
      </c>
      <c r="AN201" s="4"/>
    </row>
    <row r="202" spans="1:40" x14ac:dyDescent="0.25">
      <c r="A202" t="str">
        <f t="shared" si="53"/>
        <v>PM02.FI</v>
      </c>
      <c r="B202" t="s">
        <v>302</v>
      </c>
      <c r="C202" s="66"/>
      <c r="D202" t="s">
        <v>130</v>
      </c>
      <c r="E202" t="s">
        <v>131</v>
      </c>
      <c r="H202" t="s">
        <v>149</v>
      </c>
      <c r="I202" t="s">
        <v>303</v>
      </c>
      <c r="J202">
        <v>2</v>
      </c>
      <c r="K202" s="46" t="str">
        <f t="shared" si="54"/>
        <v/>
      </c>
      <c r="AM202" s="4">
        <v>0.38879970000000003</v>
      </c>
      <c r="AN202" s="4"/>
    </row>
    <row r="203" spans="1:40" x14ac:dyDescent="0.25">
      <c r="A203" t="str">
        <f t="shared" si="53"/>
        <v>PM01.DA</v>
      </c>
      <c r="B203" t="s">
        <v>304</v>
      </c>
      <c r="C203" s="63" t="s">
        <v>305</v>
      </c>
      <c r="D203" t="s">
        <v>143</v>
      </c>
      <c r="E203" t="s">
        <v>144</v>
      </c>
      <c r="H203" t="s">
        <v>149</v>
      </c>
      <c r="I203" t="s">
        <v>306</v>
      </c>
      <c r="J203">
        <v>1</v>
      </c>
      <c r="K203" s="46" t="str">
        <f t="shared" si="54"/>
        <v/>
      </c>
      <c r="AM203" s="4">
        <v>0.62318840579710144</v>
      </c>
    </row>
    <row r="204" spans="1:40" x14ac:dyDescent="0.25">
      <c r="A204" t="str">
        <f t="shared" si="53"/>
        <v>PM02.DA</v>
      </c>
      <c r="B204" t="s">
        <v>307</v>
      </c>
      <c r="C204" s="63"/>
      <c r="D204" t="s">
        <v>143</v>
      </c>
      <c r="E204" t="s">
        <v>144</v>
      </c>
      <c r="H204" t="s">
        <v>149</v>
      </c>
      <c r="I204" t="s">
        <v>308</v>
      </c>
      <c r="J204">
        <v>2</v>
      </c>
      <c r="K204" s="46" t="str">
        <f t="shared" si="54"/>
        <v/>
      </c>
      <c r="AM204" s="4">
        <v>2.2727272727272728E-2</v>
      </c>
    </row>
    <row r="205" spans="1:40" x14ac:dyDescent="0.25">
      <c r="A205" t="str">
        <f t="shared" si="53"/>
        <v>PM03.DA</v>
      </c>
      <c r="B205" t="s">
        <v>309</v>
      </c>
      <c r="C205" s="63"/>
      <c r="D205" t="s">
        <v>143</v>
      </c>
      <c r="E205" t="s">
        <v>144</v>
      </c>
      <c r="H205" t="s">
        <v>149</v>
      </c>
      <c r="I205" t="s">
        <v>310</v>
      </c>
      <c r="J205">
        <v>3</v>
      </c>
      <c r="K205" s="46" t="str">
        <f t="shared" si="54"/>
        <v/>
      </c>
      <c r="AM205" s="4">
        <v>0.24</v>
      </c>
      <c r="AN205" s="4"/>
    </row>
    <row r="206" spans="1:40" x14ac:dyDescent="0.25">
      <c r="A206" t="str">
        <f t="shared" si="53"/>
        <v>PM01.EG</v>
      </c>
      <c r="B206" t="s">
        <v>311</v>
      </c>
      <c r="C206" s="63" t="s">
        <v>312</v>
      </c>
      <c r="D206" t="s">
        <v>145</v>
      </c>
      <c r="E206" t="s">
        <v>146</v>
      </c>
      <c r="H206" t="s">
        <v>149</v>
      </c>
      <c r="I206" t="s">
        <v>150</v>
      </c>
      <c r="J206">
        <v>1</v>
      </c>
      <c r="K206" s="46" t="str">
        <f t="shared" si="54"/>
        <v/>
      </c>
      <c r="AM206" s="4">
        <v>0.65</v>
      </c>
      <c r="AN206" s="4"/>
    </row>
    <row r="207" spans="1:40" x14ac:dyDescent="0.25">
      <c r="A207" t="str">
        <f t="shared" si="53"/>
        <v>PM02.EG</v>
      </c>
      <c r="B207" t="s">
        <v>313</v>
      </c>
      <c r="C207" s="63"/>
      <c r="D207" t="s">
        <v>145</v>
      </c>
      <c r="E207" t="s">
        <v>146</v>
      </c>
      <c r="H207" t="s">
        <v>149</v>
      </c>
      <c r="I207" t="s">
        <v>171</v>
      </c>
      <c r="J207">
        <v>2</v>
      </c>
      <c r="K207" s="46" t="str">
        <f t="shared" si="54"/>
        <v/>
      </c>
      <c r="AM207" s="47">
        <v>0.12</v>
      </c>
      <c r="AN207" s="47"/>
    </row>
    <row r="208" spans="1:40" x14ac:dyDescent="0.25">
      <c r="A208" t="str">
        <f t="shared" si="53"/>
        <v>PM03.EG</v>
      </c>
      <c r="B208" t="s">
        <v>314</v>
      </c>
      <c r="C208" s="63"/>
      <c r="D208" t="s">
        <v>145</v>
      </c>
      <c r="E208" t="s">
        <v>146</v>
      </c>
      <c r="H208" t="s">
        <v>149</v>
      </c>
      <c r="I208" t="s">
        <v>316</v>
      </c>
      <c r="J208">
        <v>3</v>
      </c>
      <c r="K208" s="46" t="str">
        <f t="shared" si="54"/>
        <v/>
      </c>
      <c r="AM208" s="6">
        <v>0.1716</v>
      </c>
      <c r="AN208" s="6"/>
    </row>
    <row r="209" spans="1:40" x14ac:dyDescent="0.25">
      <c r="A209" t="str">
        <f t="shared" si="53"/>
        <v>PM04.EG</v>
      </c>
      <c r="B209" t="s">
        <v>315</v>
      </c>
      <c r="C209" s="63"/>
      <c r="D209" t="s">
        <v>145</v>
      </c>
      <c r="E209" t="s">
        <v>146</v>
      </c>
      <c r="H209" t="s">
        <v>149</v>
      </c>
      <c r="I209" t="s">
        <v>80</v>
      </c>
      <c r="J209">
        <v>4</v>
      </c>
      <c r="K209" s="46" t="str">
        <f t="shared" si="54"/>
        <v/>
      </c>
      <c r="AM209" s="6">
        <v>0.30069930069930068</v>
      </c>
    </row>
    <row r="210" spans="1:40" x14ac:dyDescent="0.25">
      <c r="A210" t="str">
        <f t="shared" si="53"/>
        <v>PM05.EG</v>
      </c>
      <c r="B210" t="s">
        <v>317</v>
      </c>
      <c r="C210" s="63"/>
      <c r="D210" t="s">
        <v>145</v>
      </c>
      <c r="E210" t="s">
        <v>146</v>
      </c>
      <c r="H210" t="s">
        <v>149</v>
      </c>
      <c r="I210" t="s">
        <v>318</v>
      </c>
      <c r="J210">
        <v>5</v>
      </c>
      <c r="K210" s="46" t="str">
        <f t="shared" si="54"/>
        <v/>
      </c>
      <c r="AM210" s="6">
        <v>0.69930069930069927</v>
      </c>
    </row>
    <row r="211" spans="1:40" x14ac:dyDescent="0.25">
      <c r="A211" t="str">
        <f t="shared" si="53"/>
        <v>PM01.CC01</v>
      </c>
      <c r="B211" t="s">
        <v>319</v>
      </c>
      <c r="C211" s="63" t="s">
        <v>320</v>
      </c>
      <c r="D211" t="s">
        <v>965</v>
      </c>
      <c r="E211" t="s">
        <v>966</v>
      </c>
      <c r="F211" t="s">
        <v>321</v>
      </c>
      <c r="G211">
        <v>1</v>
      </c>
      <c r="H211" t="s">
        <v>149</v>
      </c>
      <c r="I211" t="s">
        <v>967</v>
      </c>
      <c r="J211">
        <v>1</v>
      </c>
      <c r="K211" s="46" t="str">
        <f t="shared" si="54"/>
        <v/>
      </c>
      <c r="AM211" s="6"/>
      <c r="AN211" s="52">
        <v>0.13500000000000001</v>
      </c>
    </row>
    <row r="212" spans="1:40" x14ac:dyDescent="0.25">
      <c r="A212" t="str">
        <f t="shared" si="53"/>
        <v>PM02.CC01</v>
      </c>
      <c r="B212" t="s">
        <v>322</v>
      </c>
      <c r="C212" s="63"/>
      <c r="D212" t="s">
        <v>965</v>
      </c>
      <c r="E212" t="s">
        <v>966</v>
      </c>
      <c r="F212" t="s">
        <v>321</v>
      </c>
      <c r="G212">
        <v>1</v>
      </c>
      <c r="H212" t="s">
        <v>149</v>
      </c>
      <c r="I212" s="54" t="s">
        <v>968</v>
      </c>
      <c r="J212">
        <v>2</v>
      </c>
      <c r="K212" s="46" t="str">
        <f t="shared" si="54"/>
        <v/>
      </c>
      <c r="O212" s="4"/>
      <c r="AN212" s="47">
        <v>1</v>
      </c>
    </row>
    <row r="213" spans="1:40" x14ac:dyDescent="0.25">
      <c r="A213" t="str">
        <f t="shared" si="53"/>
        <v>PM03.CC01</v>
      </c>
      <c r="B213" t="s">
        <v>323</v>
      </c>
      <c r="C213" s="63"/>
      <c r="D213" t="s">
        <v>965</v>
      </c>
      <c r="E213" t="s">
        <v>966</v>
      </c>
      <c r="F213" t="s">
        <v>321</v>
      </c>
      <c r="G213">
        <v>1</v>
      </c>
      <c r="H213" t="s">
        <v>149</v>
      </c>
      <c r="I213" s="54" t="s">
        <v>969</v>
      </c>
      <c r="J213">
        <v>3</v>
      </c>
      <c r="K213" s="46" t="str">
        <f>IFERROR(AVERAGE(L213:AL213),"")</f>
        <v/>
      </c>
      <c r="AN213" s="47">
        <v>0.02</v>
      </c>
    </row>
    <row r="214" spans="1:40" x14ac:dyDescent="0.25">
      <c r="A214" t="str">
        <f t="shared" si="53"/>
        <v>PM04.CC01</v>
      </c>
      <c r="B214" t="s">
        <v>324</v>
      </c>
      <c r="C214" s="63"/>
      <c r="D214" t="s">
        <v>965</v>
      </c>
      <c r="E214" t="s">
        <v>966</v>
      </c>
      <c r="F214" t="s">
        <v>321</v>
      </c>
      <c r="G214">
        <v>1</v>
      </c>
      <c r="H214" t="s">
        <v>149</v>
      </c>
      <c r="I214" s="54" t="s">
        <v>325</v>
      </c>
      <c r="J214">
        <v>4</v>
      </c>
      <c r="K214" s="46">
        <f t="shared" ref="K214:K230" si="55">IFERROR(AVERAGE(L214:AL214),"")</f>
        <v>0.74</v>
      </c>
      <c r="Z214" s="47">
        <v>0.74</v>
      </c>
    </row>
    <row r="215" spans="1:40" x14ac:dyDescent="0.25">
      <c r="A215" t="str">
        <f t="shared" si="53"/>
        <v>PM05.CC01</v>
      </c>
      <c r="B215" t="s">
        <v>326</v>
      </c>
      <c r="C215" s="63"/>
      <c r="D215" t="s">
        <v>965</v>
      </c>
      <c r="E215" t="s">
        <v>966</v>
      </c>
      <c r="F215" t="s">
        <v>321</v>
      </c>
      <c r="G215">
        <v>1</v>
      </c>
      <c r="H215" t="s">
        <v>149</v>
      </c>
      <c r="I215" s="54" t="s">
        <v>327</v>
      </c>
      <c r="J215">
        <v>5</v>
      </c>
      <c r="K215" s="46">
        <f t="shared" si="55"/>
        <v>0.26</v>
      </c>
      <c r="Z215" s="47">
        <v>0.26</v>
      </c>
    </row>
    <row r="216" spans="1:40" x14ac:dyDescent="0.25">
      <c r="A216" t="str">
        <f t="shared" si="53"/>
        <v>PM06.CC01</v>
      </c>
      <c r="B216" t="s">
        <v>328</v>
      </c>
      <c r="C216" s="63"/>
      <c r="D216" t="s">
        <v>965</v>
      </c>
      <c r="E216" t="s">
        <v>966</v>
      </c>
      <c r="F216" t="s">
        <v>321</v>
      </c>
      <c r="G216">
        <v>1</v>
      </c>
      <c r="H216" t="s">
        <v>149</v>
      </c>
      <c r="I216" s="54" t="s">
        <v>970</v>
      </c>
      <c r="J216">
        <v>6</v>
      </c>
      <c r="K216" s="46">
        <f t="shared" si="55"/>
        <v>1</v>
      </c>
      <c r="O216" s="47"/>
      <c r="Z216" s="47">
        <v>1</v>
      </c>
    </row>
    <row r="217" spans="1:40" x14ac:dyDescent="0.25">
      <c r="A217" t="str">
        <f t="shared" si="53"/>
        <v>PM07.CC01</v>
      </c>
      <c r="B217" t="s">
        <v>329</v>
      </c>
      <c r="C217" s="63"/>
      <c r="D217" t="s">
        <v>965</v>
      </c>
      <c r="E217" t="s">
        <v>966</v>
      </c>
      <c r="F217" t="s">
        <v>321</v>
      </c>
      <c r="G217">
        <v>1</v>
      </c>
      <c r="H217" t="s">
        <v>149</v>
      </c>
      <c r="I217" t="s">
        <v>971</v>
      </c>
      <c r="J217">
        <v>7</v>
      </c>
      <c r="K217" s="46" t="str">
        <f t="shared" si="55"/>
        <v/>
      </c>
      <c r="O217" s="47"/>
      <c r="AM217" s="47">
        <v>0.01</v>
      </c>
    </row>
    <row r="218" spans="1:40" x14ac:dyDescent="0.25">
      <c r="A218" t="str">
        <f t="shared" si="53"/>
        <v>PM08.CC01</v>
      </c>
      <c r="B218" t="s">
        <v>330</v>
      </c>
      <c r="C218" s="63"/>
      <c r="D218" t="s">
        <v>965</v>
      </c>
      <c r="E218" t="s">
        <v>966</v>
      </c>
      <c r="F218" t="s">
        <v>321</v>
      </c>
      <c r="G218">
        <v>1</v>
      </c>
      <c r="H218" t="s">
        <v>149</v>
      </c>
      <c r="I218" s="54" t="s">
        <v>972</v>
      </c>
      <c r="J218">
        <v>8</v>
      </c>
      <c r="K218" s="46" t="str">
        <f t="shared" si="55"/>
        <v/>
      </c>
      <c r="O218" s="47"/>
      <c r="AM218" s="47">
        <v>1</v>
      </c>
    </row>
    <row r="219" spans="1:40" x14ac:dyDescent="0.25">
      <c r="A219" t="str">
        <f t="shared" si="53"/>
        <v>PM09.CC01</v>
      </c>
      <c r="B219" t="s">
        <v>331</v>
      </c>
      <c r="C219" s="63"/>
      <c r="D219" t="s">
        <v>965</v>
      </c>
      <c r="E219" t="s">
        <v>966</v>
      </c>
      <c r="F219" t="s">
        <v>321</v>
      </c>
      <c r="G219">
        <v>1</v>
      </c>
      <c r="H219" t="s">
        <v>149</v>
      </c>
      <c r="I219" s="54" t="s">
        <v>973</v>
      </c>
      <c r="J219">
        <v>9</v>
      </c>
      <c r="K219" s="46" t="str">
        <f t="shared" si="55"/>
        <v/>
      </c>
      <c r="O219" s="47"/>
      <c r="AM219" s="47">
        <v>0</v>
      </c>
    </row>
    <row r="220" spans="1:40" x14ac:dyDescent="0.25">
      <c r="A220" t="str">
        <f t="shared" si="53"/>
        <v>PM01.CC02</v>
      </c>
      <c r="B220" t="s">
        <v>332</v>
      </c>
      <c r="C220" s="63" t="s">
        <v>333</v>
      </c>
      <c r="D220" t="s">
        <v>965</v>
      </c>
      <c r="E220" t="s">
        <v>966</v>
      </c>
      <c r="F220" t="s">
        <v>334</v>
      </c>
      <c r="G220">
        <v>2</v>
      </c>
      <c r="H220" t="s">
        <v>149</v>
      </c>
      <c r="I220" t="s">
        <v>974</v>
      </c>
      <c r="J220">
        <v>1</v>
      </c>
      <c r="K220" s="46" t="str">
        <f t="shared" si="55"/>
        <v/>
      </c>
      <c r="AM220" s="47">
        <v>0.02</v>
      </c>
    </row>
    <row r="221" spans="1:40" x14ac:dyDescent="0.25">
      <c r="A221" t="str">
        <f t="shared" si="53"/>
        <v>PM02.CC02</v>
      </c>
      <c r="B221" t="s">
        <v>335</v>
      </c>
      <c r="C221" s="63"/>
      <c r="D221" t="s">
        <v>965</v>
      </c>
      <c r="E221" t="s">
        <v>966</v>
      </c>
      <c r="F221" t="s">
        <v>334</v>
      </c>
      <c r="G221">
        <v>2</v>
      </c>
      <c r="H221" t="s">
        <v>149</v>
      </c>
      <c r="I221" t="s">
        <v>975</v>
      </c>
      <c r="J221">
        <v>2</v>
      </c>
      <c r="K221" s="46" t="str">
        <f t="shared" si="55"/>
        <v/>
      </c>
      <c r="AM221" s="47">
        <v>0.84</v>
      </c>
    </row>
    <row r="222" spans="1:40" x14ac:dyDescent="0.25">
      <c r="A222" t="str">
        <f t="shared" si="53"/>
        <v>PM03.CC02</v>
      </c>
      <c r="B222" t="s">
        <v>336</v>
      </c>
      <c r="C222" s="63"/>
      <c r="D222" t="s">
        <v>965</v>
      </c>
      <c r="E222" t="s">
        <v>966</v>
      </c>
      <c r="F222" t="s">
        <v>334</v>
      </c>
      <c r="G222">
        <v>2</v>
      </c>
      <c r="H222" t="s">
        <v>149</v>
      </c>
      <c r="I222" t="s">
        <v>976</v>
      </c>
      <c r="J222">
        <v>3</v>
      </c>
      <c r="K222" s="46" t="str">
        <f t="shared" si="55"/>
        <v/>
      </c>
      <c r="AM222" s="47">
        <v>0.02</v>
      </c>
    </row>
    <row r="223" spans="1:40" x14ac:dyDescent="0.25">
      <c r="A223" t="str">
        <f t="shared" si="53"/>
        <v>PM04.CC02</v>
      </c>
      <c r="B223" t="s">
        <v>337</v>
      </c>
      <c r="C223" s="63"/>
      <c r="D223" t="s">
        <v>965</v>
      </c>
      <c r="E223" t="s">
        <v>966</v>
      </c>
      <c r="F223" t="s">
        <v>334</v>
      </c>
      <c r="G223">
        <v>2</v>
      </c>
      <c r="H223" t="s">
        <v>149</v>
      </c>
      <c r="I223" t="s">
        <v>977</v>
      </c>
      <c r="J223">
        <v>4</v>
      </c>
      <c r="K223" s="46" t="str">
        <f t="shared" si="55"/>
        <v/>
      </c>
      <c r="AM223" s="47">
        <v>0.8</v>
      </c>
    </row>
    <row r="224" spans="1:40" x14ac:dyDescent="0.25">
      <c r="A224" t="str">
        <f t="shared" si="53"/>
        <v>PM05.CC02</v>
      </c>
      <c r="B224" t="s">
        <v>338</v>
      </c>
      <c r="C224" s="63"/>
      <c r="D224" t="s">
        <v>965</v>
      </c>
      <c r="E224" t="s">
        <v>966</v>
      </c>
      <c r="F224" t="s">
        <v>334</v>
      </c>
      <c r="G224">
        <v>2</v>
      </c>
      <c r="H224" t="s">
        <v>149</v>
      </c>
      <c r="I224" t="s">
        <v>978</v>
      </c>
      <c r="J224">
        <v>5</v>
      </c>
      <c r="K224" s="46" t="str">
        <f t="shared" si="55"/>
        <v/>
      </c>
      <c r="AM224" s="47">
        <v>0.2</v>
      </c>
    </row>
    <row r="225" spans="1:39" x14ac:dyDescent="0.25">
      <c r="A225" t="str">
        <f t="shared" si="53"/>
        <v>PM06.CC02</v>
      </c>
      <c r="B225" t="s">
        <v>339</v>
      </c>
      <c r="C225" s="63"/>
      <c r="D225" t="s">
        <v>965</v>
      </c>
      <c r="E225" t="s">
        <v>966</v>
      </c>
      <c r="F225" t="s">
        <v>334</v>
      </c>
      <c r="G225">
        <v>2</v>
      </c>
      <c r="H225" t="s">
        <v>149</v>
      </c>
      <c r="I225" t="s">
        <v>979</v>
      </c>
      <c r="J225">
        <v>6</v>
      </c>
      <c r="K225" s="46" t="str">
        <f t="shared" si="55"/>
        <v/>
      </c>
      <c r="AM225" s="47">
        <v>0.03</v>
      </c>
    </row>
    <row r="226" spans="1:39" x14ac:dyDescent="0.25">
      <c r="A226" t="str">
        <f t="shared" si="53"/>
        <v>PM07.CC02</v>
      </c>
      <c r="B226" t="s">
        <v>340</v>
      </c>
      <c r="C226" s="63"/>
      <c r="D226" t="s">
        <v>965</v>
      </c>
      <c r="E226" t="s">
        <v>966</v>
      </c>
      <c r="F226" t="s">
        <v>334</v>
      </c>
      <c r="G226">
        <v>2</v>
      </c>
      <c r="H226" t="s">
        <v>149</v>
      </c>
      <c r="I226" t="s">
        <v>980</v>
      </c>
      <c r="J226">
        <v>7</v>
      </c>
      <c r="K226" s="46" t="str">
        <f t="shared" si="55"/>
        <v/>
      </c>
      <c r="AM226" s="47">
        <v>0.2</v>
      </c>
    </row>
    <row r="227" spans="1:39" x14ac:dyDescent="0.25">
      <c r="A227" t="str">
        <f t="shared" si="53"/>
        <v>PM08.CC02</v>
      </c>
      <c r="B227" t="s">
        <v>341</v>
      </c>
      <c r="C227" s="63"/>
      <c r="D227" t="s">
        <v>965</v>
      </c>
      <c r="E227" t="s">
        <v>966</v>
      </c>
      <c r="F227" t="s">
        <v>334</v>
      </c>
      <c r="G227">
        <v>2</v>
      </c>
      <c r="H227" t="s">
        <v>149</v>
      </c>
      <c r="I227" t="s">
        <v>981</v>
      </c>
      <c r="J227">
        <v>8</v>
      </c>
      <c r="K227" s="46" t="str">
        <f t="shared" si="55"/>
        <v/>
      </c>
      <c r="AM227" s="47">
        <v>0.46</v>
      </c>
    </row>
    <row r="228" spans="1:39" x14ac:dyDescent="0.25">
      <c r="A228" t="str">
        <f t="shared" si="53"/>
        <v>PM09.CC02</v>
      </c>
      <c r="B228" t="s">
        <v>342</v>
      </c>
      <c r="C228" s="63"/>
      <c r="D228" t="s">
        <v>965</v>
      </c>
      <c r="E228" t="s">
        <v>966</v>
      </c>
      <c r="F228" t="s">
        <v>334</v>
      </c>
      <c r="G228">
        <v>2</v>
      </c>
      <c r="H228" t="s">
        <v>149</v>
      </c>
      <c r="I228" t="s">
        <v>982</v>
      </c>
      <c r="J228">
        <v>9</v>
      </c>
      <c r="K228" s="46" t="str">
        <f t="shared" si="55"/>
        <v/>
      </c>
      <c r="AM228" s="34">
        <v>1.93</v>
      </c>
    </row>
    <row r="229" spans="1:39" x14ac:dyDescent="0.25">
      <c r="A229" t="str">
        <f t="shared" si="53"/>
        <v>PM10.CC02</v>
      </c>
      <c r="B229" t="s">
        <v>343</v>
      </c>
      <c r="C229" s="63"/>
      <c r="D229" t="s">
        <v>965</v>
      </c>
      <c r="E229" t="s">
        <v>966</v>
      </c>
      <c r="F229" t="s">
        <v>334</v>
      </c>
      <c r="G229">
        <v>2</v>
      </c>
      <c r="H229" t="s">
        <v>149</v>
      </c>
      <c r="I229" t="s">
        <v>983</v>
      </c>
      <c r="J229">
        <v>10</v>
      </c>
      <c r="K229" s="46" t="str">
        <f t="shared" si="55"/>
        <v/>
      </c>
      <c r="AM229" s="47">
        <v>0.02</v>
      </c>
    </row>
    <row r="230" spans="1:39" x14ac:dyDescent="0.25">
      <c r="A230" t="str">
        <f t="shared" si="53"/>
        <v>PM11.CC02</v>
      </c>
      <c r="B230" t="s">
        <v>344</v>
      </c>
      <c r="C230" s="63"/>
      <c r="D230" t="s">
        <v>965</v>
      </c>
      <c r="E230" t="s">
        <v>966</v>
      </c>
      <c r="F230" t="s">
        <v>334</v>
      </c>
      <c r="G230">
        <v>2</v>
      </c>
      <c r="H230" t="s">
        <v>149</v>
      </c>
      <c r="I230" t="s">
        <v>984</v>
      </c>
      <c r="J230">
        <v>11</v>
      </c>
      <c r="K230" s="46" t="str">
        <f t="shared" si="55"/>
        <v/>
      </c>
      <c r="AM230" s="47">
        <v>0.9</v>
      </c>
    </row>
  </sheetData>
  <autoFilter ref="A2:AN230"/>
  <mergeCells count="23">
    <mergeCell ref="C211:C219"/>
    <mergeCell ref="C220:C230"/>
    <mergeCell ref="C203:C205"/>
    <mergeCell ref="C206:C210"/>
    <mergeCell ref="C201:C202"/>
    <mergeCell ref="C176:C200"/>
    <mergeCell ref="C106:C112"/>
    <mergeCell ref="C134:C140"/>
    <mergeCell ref="C141:C149"/>
    <mergeCell ref="C150:C154"/>
    <mergeCell ref="C159:C162"/>
    <mergeCell ref="C165:C167"/>
    <mergeCell ref="C168:C175"/>
    <mergeCell ref="C163:C164"/>
    <mergeCell ref="C155:C158"/>
    <mergeCell ref="C113:C117"/>
    <mergeCell ref="C118:C133"/>
    <mergeCell ref="C96:C101"/>
    <mergeCell ref="C102:C105"/>
    <mergeCell ref="K1:AN1"/>
    <mergeCell ref="C3:C46"/>
    <mergeCell ref="C72:C95"/>
    <mergeCell ref="C47:C71"/>
  </mergeCells>
  <phoneticPr fontId="3" type="noConversion"/>
  <hyperlinks>
    <hyperlink ref="C102:C105" location="Schemes!A29" display="PM sugar"/>
    <hyperlink ref="C106:C112" location="Schemes!A51" display="Schemes!A51"/>
    <hyperlink ref="C96:C101" location="Schemes!A73" display="PM potatoes"/>
    <hyperlink ref="C203:C205" location="Schemes!A161" display="PM dairy"/>
    <hyperlink ref="C206:C210" location="Schemes!A183" display="PM eggs"/>
    <hyperlink ref="C134:C140" location="Schemes!A139" display="PM common wheat, first transformation"/>
    <hyperlink ref="C141:C149" location="Schemes!A139" display="PM common wheat, second transformation"/>
    <hyperlink ref="C168:C175" location="Schemes!AK150" display="PM durum wheat"/>
    <hyperlink ref="C159:C162" location="Schemes!AX150" display="PM maize"/>
    <hyperlink ref="C150:C154" location="Schemes!BZ150" display="PM barley"/>
    <hyperlink ref="C165:C167" location="Schemes!BL150" display="PM rice"/>
    <hyperlink ref="C113:C116" location="Schemes!V60" display="PM Olive oil"/>
    <hyperlink ref="C201:C202" location="Schemes!A226" display="PM fish"/>
    <hyperlink ref="C137" location="Schemes!A139" display="PM common wheat, first transformation"/>
    <hyperlink ref="C176:C196" location="Schemes!B205" display="PM Meat slaughtering"/>
    <hyperlink ref="C211:C219" location="Schemes!B228" display="PM cocoa"/>
    <hyperlink ref="C220:C230" location="Schemes!R228" display="PM coffee"/>
    <hyperlink ref="C155" location="Schemes!CS139" display="PM Rye"/>
    <hyperlink ref="C163" location="Schemes!CI139" display="PM Oat"/>
    <hyperlink ref="C118:C121" location="Schemes!H60" display="PM other oilcrops"/>
    <hyperlink ref="C47:C71" location="Schemes!P95" display="PM nuts"/>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0"/>
  <sheetViews>
    <sheetView zoomScale="66" zoomScaleNormal="66" workbookViewId="0">
      <pane ySplit="2" topLeftCell="A3" activePane="bottomLeft" state="frozen"/>
      <selection pane="bottomLeft" activeCell="A3" sqref="A3"/>
    </sheetView>
  </sheetViews>
  <sheetFormatPr defaultRowHeight="15" x14ac:dyDescent="0.25"/>
  <cols>
    <col min="1" max="1" width="13.42578125" customWidth="1"/>
    <col min="2" max="2" width="17.42578125" customWidth="1"/>
    <col min="3" max="3" width="21" bestFit="1" customWidth="1"/>
    <col min="4" max="4" width="15.5703125" customWidth="1"/>
    <col min="5" max="5" width="8.85546875" customWidth="1"/>
    <col min="6" max="6" width="20" bestFit="1" customWidth="1"/>
    <col min="7" max="7" width="8.85546875" customWidth="1"/>
    <col min="8" max="8" width="6.85546875" customWidth="1"/>
    <col min="9" max="9" width="27.5703125" bestFit="1" customWidth="1"/>
    <col min="10" max="10" width="12" customWidth="1"/>
    <col min="11" max="11" width="10.5703125" customWidth="1"/>
    <col min="12" max="17" width="8.85546875" style="2" customWidth="1"/>
    <col min="18" max="18" width="8.140625" style="2" customWidth="1"/>
    <col min="19" max="19" width="6.85546875" style="2" customWidth="1"/>
    <col min="20" max="20" width="7" style="2" customWidth="1"/>
    <col min="21" max="21" width="7.85546875" style="2" customWidth="1"/>
    <col min="22" max="22" width="6.140625" style="2" customWidth="1"/>
    <col min="23" max="23" width="5.85546875" style="2" customWidth="1"/>
    <col min="24" max="25" width="6.140625" style="2" customWidth="1"/>
    <col min="26" max="26" width="7.85546875" style="2" customWidth="1"/>
    <col min="27" max="27" width="6.140625" style="2" customWidth="1"/>
    <col min="28" max="38" width="8.85546875" style="2" customWidth="1"/>
  </cols>
  <sheetData>
    <row r="1" spans="1:40" ht="91.35" customHeight="1" x14ac:dyDescent="0.25">
      <c r="K1" s="61" t="s">
        <v>34</v>
      </c>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row>
    <row r="2" spans="1:40" s="1" customFormat="1" ht="15" customHeight="1" x14ac:dyDescent="0.25">
      <c r="A2" s="1" t="s">
        <v>15</v>
      </c>
      <c r="B2" s="1" t="s">
        <v>17</v>
      </c>
      <c r="C2" s="1" t="s">
        <v>19</v>
      </c>
      <c r="D2" s="1" t="s">
        <v>21</v>
      </c>
      <c r="E2" s="1" t="s">
        <v>23</v>
      </c>
      <c r="F2" s="1" t="s">
        <v>24</v>
      </c>
      <c r="G2" s="1" t="s">
        <v>26</v>
      </c>
      <c r="H2" s="1" t="s">
        <v>28</v>
      </c>
      <c r="I2" s="1" t="s">
        <v>30</v>
      </c>
      <c r="J2" s="1" t="s">
        <v>32</v>
      </c>
      <c r="K2" s="1" t="s">
        <v>36</v>
      </c>
      <c r="L2" s="55" t="s">
        <v>37</v>
      </c>
      <c r="M2" s="55" t="s">
        <v>38</v>
      </c>
      <c r="N2" s="55" t="s">
        <v>39</v>
      </c>
      <c r="O2" s="55" t="s">
        <v>40</v>
      </c>
      <c r="P2" s="55" t="s">
        <v>41</v>
      </c>
      <c r="Q2" s="1" t="s">
        <v>42</v>
      </c>
      <c r="R2" s="55" t="s">
        <v>43</v>
      </c>
      <c r="S2" s="55" t="s">
        <v>44</v>
      </c>
      <c r="T2" s="55" t="s">
        <v>45</v>
      </c>
      <c r="U2" s="55" t="s">
        <v>46</v>
      </c>
      <c r="V2" s="55" t="s">
        <v>47</v>
      </c>
      <c r="W2" s="55" t="s">
        <v>48</v>
      </c>
      <c r="X2" s="55" t="s">
        <v>49</v>
      </c>
      <c r="Y2" s="55" t="s">
        <v>50</v>
      </c>
      <c r="Z2" s="55" t="s">
        <v>51</v>
      </c>
      <c r="AA2" s="55" t="s">
        <v>52</v>
      </c>
      <c r="AB2" s="55" t="s">
        <v>53</v>
      </c>
      <c r="AC2" s="55" t="s">
        <v>54</v>
      </c>
      <c r="AD2" s="55" t="s">
        <v>55</v>
      </c>
      <c r="AE2" s="55" t="s">
        <v>56</v>
      </c>
      <c r="AF2" s="55" t="s">
        <v>57</v>
      </c>
      <c r="AG2" s="55" t="s">
        <v>58</v>
      </c>
      <c r="AH2" s="55" t="s">
        <v>59</v>
      </c>
      <c r="AI2" s="55" t="s">
        <v>60</v>
      </c>
      <c r="AJ2" s="55" t="s">
        <v>61</v>
      </c>
      <c r="AK2" s="55" t="s">
        <v>62</v>
      </c>
      <c r="AL2" s="55" t="s">
        <v>63</v>
      </c>
      <c r="AM2" s="1" t="s">
        <v>64</v>
      </c>
      <c r="AN2" s="1" t="s">
        <v>65</v>
      </c>
    </row>
    <row r="3" spans="1:40" ht="15" customHeight="1" x14ac:dyDescent="0.25">
      <c r="A3" t="str">
        <f t="shared" ref="A3:A8" si="0">_xlfn.CONCAT(H3,IF(J3&lt;10,"0",""),J3,".",E3,IF(ISBLANK(G3),"",_xlfn.CONCAT(IF(G3&lt;10,"0",""),G3)))</f>
        <v>RDC01.FN01</v>
      </c>
      <c r="B3" t="s">
        <v>346</v>
      </c>
      <c r="C3" s="62" t="s">
        <v>347</v>
      </c>
      <c r="D3" t="s">
        <v>913</v>
      </c>
      <c r="E3" t="s">
        <v>914</v>
      </c>
      <c r="F3" t="s">
        <v>87</v>
      </c>
      <c r="G3">
        <v>1</v>
      </c>
      <c r="H3" t="s">
        <v>348</v>
      </c>
      <c r="I3" t="s">
        <v>349</v>
      </c>
      <c r="J3">
        <v>1</v>
      </c>
      <c r="K3" s="46" t="str">
        <f t="shared" ref="K3:K8" si="1">IFERROR(AVERAGE(L3:AL3),"")</f>
        <v/>
      </c>
      <c r="L3" s="4"/>
      <c r="M3" s="4"/>
      <c r="N3" s="4"/>
      <c r="O3" s="4"/>
      <c r="P3" s="4"/>
      <c r="Q3" s="4"/>
      <c r="R3" s="4"/>
      <c r="S3" s="4"/>
      <c r="T3" s="4"/>
      <c r="U3" s="4"/>
      <c r="V3" s="4"/>
      <c r="W3" s="4"/>
      <c r="X3" s="4"/>
      <c r="Y3" s="4"/>
      <c r="Z3" s="4"/>
      <c r="AA3" s="4"/>
      <c r="AB3" s="4"/>
      <c r="AC3" s="4"/>
      <c r="AD3" s="4"/>
      <c r="AE3" s="4"/>
      <c r="AF3" s="4"/>
      <c r="AG3" s="4"/>
      <c r="AH3" s="4"/>
      <c r="AI3" s="4"/>
      <c r="AJ3" s="4"/>
      <c r="AK3" s="4"/>
      <c r="AL3" s="4"/>
      <c r="AN3" s="6">
        <v>2.6666666666666665E-2</v>
      </c>
    </row>
    <row r="4" spans="1:40" ht="15" customHeight="1" x14ac:dyDescent="0.25">
      <c r="A4" t="str">
        <f t="shared" si="0"/>
        <v>RDC01.FN02</v>
      </c>
      <c r="B4" t="s">
        <v>346</v>
      </c>
      <c r="C4" s="62"/>
      <c r="D4" t="s">
        <v>913</v>
      </c>
      <c r="E4" t="s">
        <v>914</v>
      </c>
      <c r="F4" t="s">
        <v>88</v>
      </c>
      <c r="G4">
        <v>2</v>
      </c>
      <c r="H4" t="s">
        <v>348</v>
      </c>
      <c r="I4" t="s">
        <v>349</v>
      </c>
      <c r="J4">
        <v>1</v>
      </c>
      <c r="K4" s="46" t="str">
        <f t="shared" si="1"/>
        <v/>
      </c>
      <c r="L4" s="4"/>
      <c r="M4" s="4"/>
      <c r="N4" s="4"/>
      <c r="O4" s="4"/>
      <c r="P4" s="4"/>
      <c r="Q4" s="4"/>
      <c r="R4" s="4"/>
      <c r="S4" s="4"/>
      <c r="T4" s="4"/>
      <c r="U4" s="4"/>
      <c r="V4" s="4"/>
      <c r="W4" s="4"/>
      <c r="X4" s="4"/>
      <c r="Y4" s="4"/>
      <c r="Z4" s="4"/>
      <c r="AA4" s="4"/>
      <c r="AB4" s="4"/>
      <c r="AC4" s="4"/>
      <c r="AD4" s="4"/>
      <c r="AE4" s="4"/>
      <c r="AF4" s="4"/>
      <c r="AG4" s="4"/>
      <c r="AH4" s="4"/>
      <c r="AI4" s="4"/>
      <c r="AJ4" s="4"/>
      <c r="AK4" s="4"/>
      <c r="AL4" s="4"/>
      <c r="AN4" s="6">
        <v>2.6666666666666665E-2</v>
      </c>
    </row>
    <row r="5" spans="1:40" ht="15" customHeight="1" x14ac:dyDescent="0.25">
      <c r="A5" t="str">
        <f t="shared" si="0"/>
        <v>RDC01.FN03</v>
      </c>
      <c r="B5" t="s">
        <v>346</v>
      </c>
      <c r="C5" s="62"/>
      <c r="D5" t="s">
        <v>913</v>
      </c>
      <c r="E5" t="s">
        <v>914</v>
      </c>
      <c r="F5" t="s">
        <v>89</v>
      </c>
      <c r="G5">
        <v>3</v>
      </c>
      <c r="H5" t="s">
        <v>348</v>
      </c>
      <c r="I5" t="s">
        <v>349</v>
      </c>
      <c r="J5">
        <v>1</v>
      </c>
      <c r="K5" s="46" t="str">
        <f t="shared" si="1"/>
        <v/>
      </c>
      <c r="L5" s="4"/>
      <c r="M5" s="4"/>
      <c r="N5" s="4"/>
      <c r="O5" s="4"/>
      <c r="P5" s="4"/>
      <c r="Q5" s="4"/>
      <c r="R5" s="4"/>
      <c r="S5" s="4"/>
      <c r="T5" s="4"/>
      <c r="U5" s="4"/>
      <c r="V5" s="4"/>
      <c r="W5" s="4"/>
      <c r="X5" s="4"/>
      <c r="Y5" s="4"/>
      <c r="Z5" s="4"/>
      <c r="AA5" s="4"/>
      <c r="AB5" s="4"/>
      <c r="AC5" s="4"/>
      <c r="AD5" s="4"/>
      <c r="AE5" s="4"/>
      <c r="AF5" s="4"/>
      <c r="AG5" s="4"/>
      <c r="AH5" s="4"/>
      <c r="AI5" s="4"/>
      <c r="AJ5" s="4"/>
      <c r="AK5" s="4"/>
      <c r="AL5" s="4"/>
      <c r="AN5" s="6">
        <v>2.6666666666666665E-2</v>
      </c>
    </row>
    <row r="6" spans="1:40" ht="15" customHeight="1" x14ac:dyDescent="0.25">
      <c r="A6" t="str">
        <f t="shared" si="0"/>
        <v>RDC01.FN04</v>
      </c>
      <c r="B6" t="s">
        <v>346</v>
      </c>
      <c r="C6" s="62"/>
      <c r="D6" t="s">
        <v>913</v>
      </c>
      <c r="E6" t="s">
        <v>914</v>
      </c>
      <c r="F6" t="s">
        <v>90</v>
      </c>
      <c r="G6">
        <v>4</v>
      </c>
      <c r="H6" t="s">
        <v>348</v>
      </c>
      <c r="I6" t="s">
        <v>349</v>
      </c>
      <c r="J6">
        <v>1</v>
      </c>
      <c r="K6" s="46" t="str">
        <f t="shared" si="1"/>
        <v/>
      </c>
      <c r="L6" s="4"/>
      <c r="M6" s="4"/>
      <c r="N6" s="4"/>
      <c r="O6" s="4"/>
      <c r="P6" s="4"/>
      <c r="Q6" s="4"/>
      <c r="R6" s="4"/>
      <c r="S6" s="4"/>
      <c r="T6" s="4"/>
      <c r="U6" s="4"/>
      <c r="V6" s="4"/>
      <c r="W6" s="4"/>
      <c r="X6" s="4"/>
      <c r="Y6" s="4"/>
      <c r="Z6" s="4"/>
      <c r="AA6" s="4"/>
      <c r="AB6" s="4"/>
      <c r="AC6" s="4"/>
      <c r="AD6" s="4"/>
      <c r="AE6" s="4"/>
      <c r="AF6" s="4"/>
      <c r="AG6" s="4"/>
      <c r="AH6" s="4"/>
      <c r="AI6" s="4"/>
      <c r="AJ6" s="4"/>
      <c r="AK6" s="4"/>
      <c r="AL6" s="4"/>
      <c r="AN6" s="6">
        <v>2.6666666666666665E-2</v>
      </c>
    </row>
    <row r="7" spans="1:40" ht="15" customHeight="1" x14ac:dyDescent="0.25">
      <c r="A7" t="str">
        <f t="shared" si="0"/>
        <v>RDC01.FN05</v>
      </c>
      <c r="B7" t="s">
        <v>346</v>
      </c>
      <c r="C7" s="62"/>
      <c r="D7" t="s">
        <v>913</v>
      </c>
      <c r="E7" t="s">
        <v>914</v>
      </c>
      <c r="F7" t="s">
        <v>91</v>
      </c>
      <c r="G7">
        <v>5</v>
      </c>
      <c r="H7" t="s">
        <v>348</v>
      </c>
      <c r="I7" t="s">
        <v>349</v>
      </c>
      <c r="J7">
        <v>1</v>
      </c>
      <c r="K7" s="46" t="str">
        <f t="shared" si="1"/>
        <v/>
      </c>
      <c r="L7" s="4"/>
      <c r="M7" s="4"/>
      <c r="N7" s="4"/>
      <c r="O7" s="4"/>
      <c r="P7" s="4"/>
      <c r="Q7" s="4"/>
      <c r="R7" s="4"/>
      <c r="S7" s="4"/>
      <c r="T7" s="4"/>
      <c r="U7" s="4"/>
      <c r="V7" s="4"/>
      <c r="W7" s="4"/>
      <c r="X7" s="4"/>
      <c r="Y7" s="4"/>
      <c r="Z7" s="4"/>
      <c r="AA7" s="4"/>
      <c r="AB7" s="4"/>
      <c r="AC7" s="4"/>
      <c r="AD7" s="4"/>
      <c r="AE7" s="4"/>
      <c r="AF7" s="4"/>
      <c r="AG7" s="4"/>
      <c r="AH7" s="4"/>
      <c r="AI7" s="4"/>
      <c r="AJ7" s="4"/>
      <c r="AK7" s="4"/>
      <c r="AL7" s="4"/>
      <c r="AN7" s="6">
        <v>2.6666666666666665E-2</v>
      </c>
    </row>
    <row r="8" spans="1:40" ht="15" customHeight="1" x14ac:dyDescent="0.25">
      <c r="A8" t="str">
        <f t="shared" si="0"/>
        <v>RDC01.FN06</v>
      </c>
      <c r="B8" t="s">
        <v>346</v>
      </c>
      <c r="C8" s="62"/>
      <c r="D8" t="s">
        <v>913</v>
      </c>
      <c r="E8" t="s">
        <v>914</v>
      </c>
      <c r="F8" t="s">
        <v>1212</v>
      </c>
      <c r="G8">
        <v>6</v>
      </c>
      <c r="H8" t="s">
        <v>348</v>
      </c>
      <c r="I8" t="s">
        <v>349</v>
      </c>
      <c r="J8">
        <v>1</v>
      </c>
      <c r="K8" s="46" t="str">
        <f t="shared" si="1"/>
        <v/>
      </c>
      <c r="L8" s="4"/>
      <c r="M8" s="4"/>
      <c r="N8" s="4"/>
      <c r="O8" s="4"/>
      <c r="P8" s="4"/>
      <c r="Q8" s="4"/>
      <c r="R8" s="4"/>
      <c r="S8" s="4"/>
      <c r="T8" s="4"/>
      <c r="U8" s="4"/>
      <c r="V8" s="4"/>
      <c r="W8" s="4"/>
      <c r="X8" s="4"/>
      <c r="Y8" s="4"/>
      <c r="Z8" s="4"/>
      <c r="AA8" s="4"/>
      <c r="AB8" s="4"/>
      <c r="AC8" s="4"/>
      <c r="AD8" s="4"/>
      <c r="AE8" s="4"/>
      <c r="AF8" s="4"/>
      <c r="AG8" s="4"/>
      <c r="AH8" s="4"/>
      <c r="AI8" s="4"/>
      <c r="AJ8" s="4"/>
      <c r="AK8" s="4"/>
      <c r="AL8" s="4"/>
      <c r="AN8" s="6">
        <v>2.6666666666666665E-2</v>
      </c>
    </row>
    <row r="9" spans="1:40" x14ac:dyDescent="0.25">
      <c r="A9" t="str">
        <f t="shared" ref="A9" si="2">_xlfn.CONCAT(H9,IF(J9&lt;10,"0",""),J9,".",E9,IF(ISBLANK(G9),"",_xlfn.CONCAT(IF(G9&lt;10,"0",""),G9)))</f>
        <v>RDC01.FN07</v>
      </c>
      <c r="B9" t="s">
        <v>346</v>
      </c>
      <c r="C9" s="62"/>
      <c r="D9" t="s">
        <v>913</v>
      </c>
      <c r="E9" t="s">
        <v>914</v>
      </c>
      <c r="F9" t="s">
        <v>93</v>
      </c>
      <c r="G9">
        <v>7</v>
      </c>
      <c r="H9" t="s">
        <v>348</v>
      </c>
      <c r="I9" t="s">
        <v>349</v>
      </c>
      <c r="J9">
        <v>1</v>
      </c>
      <c r="K9" s="46" t="str">
        <f t="shared" ref="K9" si="3">IFERROR(AVERAGE(L9:AL9),"")</f>
        <v/>
      </c>
      <c r="L9" s="4"/>
      <c r="M9" s="4"/>
      <c r="N9" s="4"/>
      <c r="O9" s="4"/>
      <c r="P9" s="4"/>
      <c r="Q9" s="4"/>
      <c r="R9" s="4"/>
      <c r="S9" s="4"/>
      <c r="T9" s="4"/>
      <c r="U9" s="4"/>
      <c r="V9" s="4"/>
      <c r="W9" s="4"/>
      <c r="X9" s="4"/>
      <c r="Y9" s="4"/>
      <c r="Z9" s="4"/>
      <c r="AA9" s="4"/>
      <c r="AB9" s="4"/>
      <c r="AC9" s="4"/>
      <c r="AD9" s="4"/>
      <c r="AE9" s="4"/>
      <c r="AF9" s="4"/>
      <c r="AG9" s="4"/>
      <c r="AH9" s="4"/>
      <c r="AI9" s="4"/>
      <c r="AJ9" s="4"/>
      <c r="AK9" s="4"/>
      <c r="AL9" s="4"/>
      <c r="AN9" s="4">
        <v>0.03</v>
      </c>
    </row>
    <row r="10" spans="1:40" ht="15" customHeight="1" x14ac:dyDescent="0.25">
      <c r="A10" t="str">
        <f>_xlfn.CONCAT(H10,IF(J10&lt;10,"0",""),J10,".",E10,IF(ISBLANK(G10),"",_xlfn.CONCAT(IF(G10&lt;10,"0",""),G10)))</f>
        <v>RDC01.FN08</v>
      </c>
      <c r="B10" t="s">
        <v>346</v>
      </c>
      <c r="C10" s="62"/>
      <c r="D10" t="s">
        <v>913</v>
      </c>
      <c r="E10" t="s">
        <v>914</v>
      </c>
      <c r="F10" t="s">
        <v>1213</v>
      </c>
      <c r="G10">
        <v>8</v>
      </c>
      <c r="H10" t="s">
        <v>348</v>
      </c>
      <c r="I10" t="s">
        <v>349</v>
      </c>
      <c r="J10">
        <v>1</v>
      </c>
      <c r="K10" s="46" t="str">
        <f>IFERROR(AVERAGE(L10:AL10),"")</f>
        <v/>
      </c>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N10" s="6">
        <v>2.6666666666666665E-2</v>
      </c>
    </row>
    <row r="11" spans="1:40" ht="15" customHeight="1" x14ac:dyDescent="0.25">
      <c r="A11" t="str">
        <f>_xlfn.CONCAT(H11,IF(J11&lt;10,"0",""),J11,".",E11,IF(ISBLANK(G11),"",_xlfn.CONCAT(IF(G11&lt;10,"0",""),G11)))</f>
        <v>RDC01.FN09</v>
      </c>
      <c r="B11" t="s">
        <v>346</v>
      </c>
      <c r="C11" s="62"/>
      <c r="D11" t="s">
        <v>913</v>
      </c>
      <c r="E11" t="s">
        <v>914</v>
      </c>
      <c r="F11" t="s">
        <v>95</v>
      </c>
      <c r="G11">
        <v>9</v>
      </c>
      <c r="H11" t="s">
        <v>348</v>
      </c>
      <c r="I11" t="s">
        <v>349</v>
      </c>
      <c r="J11">
        <v>1</v>
      </c>
      <c r="K11" s="46" t="str">
        <f>IFERROR(AVERAGE(L11:AL11),"")</f>
        <v/>
      </c>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N11" s="6">
        <v>2.6666666666666665E-2</v>
      </c>
    </row>
    <row r="12" spans="1:40" ht="15" customHeight="1" x14ac:dyDescent="0.25">
      <c r="A12" t="str">
        <f>_xlfn.CONCAT(H12,IF(J12&lt;10,"0",""),J12,".",E12,IF(ISBLANK(G12),"",_xlfn.CONCAT(IF(G12&lt;10,"0",""),G12)))</f>
        <v>RDC01.FN10</v>
      </c>
      <c r="B12" t="s">
        <v>346</v>
      </c>
      <c r="C12" s="62"/>
      <c r="D12" t="s">
        <v>913</v>
      </c>
      <c r="E12" t="s">
        <v>914</v>
      </c>
      <c r="F12" t="s">
        <v>96</v>
      </c>
      <c r="G12">
        <v>10</v>
      </c>
      <c r="H12" t="s">
        <v>348</v>
      </c>
      <c r="I12" t="s">
        <v>349</v>
      </c>
      <c r="J12">
        <v>1</v>
      </c>
      <c r="K12" s="46" t="str">
        <f>IFERROR(AVERAGE(L12:AL12),"")</f>
        <v/>
      </c>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N12" s="6">
        <v>2.6666666666666665E-2</v>
      </c>
    </row>
    <row r="13" spans="1:40" ht="15" customHeight="1" x14ac:dyDescent="0.25">
      <c r="A13" t="str">
        <f>_xlfn.CONCAT(H13,IF(J13&lt;10,"0",""),J13,".",E13,IF(ISBLANK(G13),"",_xlfn.CONCAT(IF(G13&lt;10,"0",""),G13)))</f>
        <v>RDC01.FN11</v>
      </c>
      <c r="B13" t="s">
        <v>346</v>
      </c>
      <c r="C13" s="62"/>
      <c r="D13" t="s">
        <v>913</v>
      </c>
      <c r="E13" t="s">
        <v>914</v>
      </c>
      <c r="F13" t="s">
        <v>97</v>
      </c>
      <c r="G13">
        <v>11</v>
      </c>
      <c r="H13" t="s">
        <v>348</v>
      </c>
      <c r="I13" t="s">
        <v>349</v>
      </c>
      <c r="J13">
        <v>1</v>
      </c>
      <c r="K13" s="46" t="str">
        <f>IFERROR(AVERAGE(L13:AL13),"")</f>
        <v/>
      </c>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N13" s="6">
        <v>2.6666666666666665E-2</v>
      </c>
    </row>
    <row r="14" spans="1:40" x14ac:dyDescent="0.25">
      <c r="A14" t="str">
        <f t="shared" ref="A14:A134" si="4">_xlfn.CONCAT(H14,IF(J14&lt;10,"0",""),J14,".",E14,IF(ISBLANK(G14),"",_xlfn.CONCAT(IF(G14&lt;10,"0",""),G14)))</f>
        <v>RDC01.FN13</v>
      </c>
      <c r="B14" t="s">
        <v>346</v>
      </c>
      <c r="C14" s="62"/>
      <c r="D14" t="s">
        <v>913</v>
      </c>
      <c r="E14" t="s">
        <v>914</v>
      </c>
      <c r="F14" t="s">
        <v>903</v>
      </c>
      <c r="G14">
        <v>13</v>
      </c>
      <c r="H14" t="s">
        <v>348</v>
      </c>
      <c r="I14" t="s">
        <v>349</v>
      </c>
      <c r="J14">
        <v>1</v>
      </c>
      <c r="K14" s="46" t="str">
        <f t="shared" ref="K14:K134" si="5">IFERROR(AVERAGE(L14:AL14),"")</f>
        <v/>
      </c>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N14" s="48">
        <v>0.06</v>
      </c>
    </row>
    <row r="15" spans="1:40" x14ac:dyDescent="0.25">
      <c r="A15" t="str">
        <f t="shared" si="4"/>
        <v>RDC01.FN14</v>
      </c>
      <c r="B15" t="s">
        <v>346</v>
      </c>
      <c r="C15" s="62"/>
      <c r="D15" t="s">
        <v>913</v>
      </c>
      <c r="E15" t="s">
        <v>914</v>
      </c>
      <c r="F15" t="s">
        <v>907</v>
      </c>
      <c r="G15">
        <v>14</v>
      </c>
      <c r="H15" t="s">
        <v>348</v>
      </c>
      <c r="I15" t="s">
        <v>349</v>
      </c>
      <c r="J15">
        <v>1</v>
      </c>
      <c r="K15" s="46" t="str">
        <f t="shared" si="5"/>
        <v/>
      </c>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N15" s="48">
        <v>0.06</v>
      </c>
    </row>
    <row r="16" spans="1:40" x14ac:dyDescent="0.25">
      <c r="A16" t="str">
        <f t="shared" si="4"/>
        <v>RDC01.FN15</v>
      </c>
      <c r="B16" t="s">
        <v>346</v>
      </c>
      <c r="C16" s="62"/>
      <c r="D16" t="s">
        <v>913</v>
      </c>
      <c r="E16" t="s">
        <v>914</v>
      </c>
      <c r="F16" t="s">
        <v>908</v>
      </c>
      <c r="G16">
        <v>15</v>
      </c>
      <c r="H16" t="s">
        <v>348</v>
      </c>
      <c r="I16" t="s">
        <v>349</v>
      </c>
      <c r="J16">
        <v>1</v>
      </c>
      <c r="K16" s="46" t="str">
        <f t="shared" si="5"/>
        <v/>
      </c>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N16" s="48">
        <v>0.06</v>
      </c>
    </row>
    <row r="17" spans="1:40" x14ac:dyDescent="0.25">
      <c r="A17" t="str">
        <f t="shared" si="4"/>
        <v>RDC01.FN16</v>
      </c>
      <c r="B17" t="s">
        <v>346</v>
      </c>
      <c r="C17" s="62"/>
      <c r="D17" t="s">
        <v>913</v>
      </c>
      <c r="E17" t="s">
        <v>914</v>
      </c>
      <c r="F17" t="s">
        <v>921</v>
      </c>
      <c r="G17">
        <v>16</v>
      </c>
      <c r="H17" t="s">
        <v>348</v>
      </c>
      <c r="I17" t="s">
        <v>349</v>
      </c>
      <c r="J17">
        <v>1</v>
      </c>
      <c r="K17" s="46" t="str">
        <f t="shared" si="5"/>
        <v/>
      </c>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N17" s="48">
        <v>0.06</v>
      </c>
    </row>
    <row r="18" spans="1:40" x14ac:dyDescent="0.25">
      <c r="A18" t="str">
        <f t="shared" si="4"/>
        <v>RDC01.FN17</v>
      </c>
      <c r="B18" t="s">
        <v>346</v>
      </c>
      <c r="C18" s="62"/>
      <c r="D18" t="s">
        <v>913</v>
      </c>
      <c r="E18" t="s">
        <v>914</v>
      </c>
      <c r="F18" t="s">
        <v>911</v>
      </c>
      <c r="G18">
        <v>17</v>
      </c>
      <c r="H18" t="s">
        <v>348</v>
      </c>
      <c r="I18" t="s">
        <v>349</v>
      </c>
      <c r="J18">
        <v>1</v>
      </c>
      <c r="K18" s="46" t="str">
        <f t="shared" si="5"/>
        <v/>
      </c>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N18" s="48">
        <v>0.06</v>
      </c>
    </row>
    <row r="19" spans="1:40" x14ac:dyDescent="0.25">
      <c r="A19" t="str">
        <f t="shared" si="4"/>
        <v>RDC01.FN18</v>
      </c>
      <c r="B19" t="s">
        <v>346</v>
      </c>
      <c r="C19" s="62"/>
      <c r="D19" t="s">
        <v>913</v>
      </c>
      <c r="E19" t="s">
        <v>914</v>
      </c>
      <c r="F19" t="s">
        <v>922</v>
      </c>
      <c r="G19">
        <v>18</v>
      </c>
      <c r="H19" t="s">
        <v>348</v>
      </c>
      <c r="I19" t="s">
        <v>349</v>
      </c>
      <c r="J19">
        <v>1</v>
      </c>
      <c r="K19" s="46" t="str">
        <f t="shared" si="5"/>
        <v/>
      </c>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N19" s="48">
        <v>0.06</v>
      </c>
    </row>
    <row r="20" spans="1:40" x14ac:dyDescent="0.25">
      <c r="A20" t="str">
        <f>_xlfn.CONCAT(H20,IF(J20&lt;10,"0",""),J20,".",E20,IF(ISBLANK(G20),"",_xlfn.CONCAT(IF(G20&lt;10,"0",""),G20)))</f>
        <v>RDC01.FN19</v>
      </c>
      <c r="B20" t="s">
        <v>346</v>
      </c>
      <c r="C20" s="62"/>
      <c r="D20" t="s">
        <v>913</v>
      </c>
      <c r="E20" t="s">
        <v>914</v>
      </c>
      <c r="F20" t="s">
        <v>378</v>
      </c>
      <c r="G20">
        <v>19</v>
      </c>
      <c r="H20" t="s">
        <v>348</v>
      </c>
      <c r="I20" t="s">
        <v>349</v>
      </c>
      <c r="J20">
        <v>1</v>
      </c>
      <c r="K20" s="46" t="str">
        <f>IFERROR(AVERAGE(L20:AL20),"")</f>
        <v/>
      </c>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N20" s="48">
        <v>0.01</v>
      </c>
    </row>
    <row r="21" spans="1:40" ht="15" customHeight="1" x14ac:dyDescent="0.25">
      <c r="A21" t="str">
        <f>_xlfn.CONCAT(H21,IF(J21&lt;10,"0",""),J21,".",E21,IF(ISBLANK(G21),"",_xlfn.CONCAT(IF(G21&lt;10,"0",""),G21)))</f>
        <v>RDC01.FN20</v>
      </c>
      <c r="B21" t="s">
        <v>346</v>
      </c>
      <c r="C21" s="62"/>
      <c r="D21" t="s">
        <v>913</v>
      </c>
      <c r="E21" t="s">
        <v>914</v>
      </c>
      <c r="F21" t="s">
        <v>350</v>
      </c>
      <c r="G21">
        <v>20</v>
      </c>
      <c r="H21" t="s">
        <v>348</v>
      </c>
      <c r="I21" t="s">
        <v>349</v>
      </c>
      <c r="J21">
        <v>1</v>
      </c>
      <c r="K21" s="46" t="str">
        <f>IFERROR(AVERAGE(L21:AL21),"")</f>
        <v/>
      </c>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N21" s="6">
        <v>4.0000000000000001E-3</v>
      </c>
    </row>
    <row r="22" spans="1:40" ht="15" customHeight="1" x14ac:dyDescent="0.25">
      <c r="A22" t="str">
        <f>_xlfn.CONCAT(H22,IF(J22&lt;10,"0",""),J22,".",E22,IF(ISBLANK(G22),"",_xlfn.CONCAT(IF(G22&lt;10,"0",""),G22)))</f>
        <v>RDC01.FN21</v>
      </c>
      <c r="B22" t="s">
        <v>346</v>
      </c>
      <c r="C22" s="62"/>
      <c r="D22" t="s">
        <v>913</v>
      </c>
      <c r="E22" t="s">
        <v>914</v>
      </c>
      <c r="F22" t="s">
        <v>1391</v>
      </c>
      <c r="G22">
        <v>21</v>
      </c>
      <c r="H22" t="s">
        <v>348</v>
      </c>
      <c r="I22" t="s">
        <v>349</v>
      </c>
      <c r="J22">
        <v>1</v>
      </c>
      <c r="K22" s="46" t="str">
        <f>IFERROR(AVERAGE(L22:AL22),"")</f>
        <v/>
      </c>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N22" s="6">
        <v>4.0000000000000001E-3</v>
      </c>
    </row>
    <row r="23" spans="1:40" ht="15" customHeight="1" x14ac:dyDescent="0.25">
      <c r="A23" t="str">
        <f t="shared" ref="A23:A27" si="6">_xlfn.CONCAT(H23,IF(J23&lt;10,"0",""),J23,".",E23,IF(ISBLANK(G23),"",_xlfn.CONCAT(IF(G23&lt;10,"0",""),G23)))</f>
        <v>RDC02.FN01</v>
      </c>
      <c r="B23" t="s">
        <v>351</v>
      </c>
      <c r="C23" s="62"/>
      <c r="D23" t="s">
        <v>913</v>
      </c>
      <c r="E23" t="s">
        <v>914</v>
      </c>
      <c r="F23" t="s">
        <v>87</v>
      </c>
      <c r="G23">
        <v>1</v>
      </c>
      <c r="H23" t="s">
        <v>348</v>
      </c>
      <c r="I23" t="s">
        <v>352</v>
      </c>
      <c r="J23">
        <v>2</v>
      </c>
      <c r="K23" s="46">
        <f t="shared" ref="K23:K27" si="7">IFERROR(AVERAGE(L23:AL23),"")</f>
        <v>0.78694196533608374</v>
      </c>
      <c r="L23" s="4">
        <v>0.961722092383966</v>
      </c>
      <c r="M23" s="4">
        <v>0.96172424824443403</v>
      </c>
      <c r="N23" s="4">
        <v>0.590984627157634</v>
      </c>
      <c r="O23" s="4">
        <v>0.59098458894922001</v>
      </c>
      <c r="P23" s="4">
        <v>0.85463800000260204</v>
      </c>
      <c r="Q23" s="4">
        <v>0.59098460686425702</v>
      </c>
      <c r="R23" s="4">
        <v>0.89230615700383997</v>
      </c>
      <c r="S23" s="4">
        <v>0.59098486403712902</v>
      </c>
      <c r="T23" s="4">
        <v>0.89230617187331196</v>
      </c>
      <c r="U23" s="4">
        <v>0.98554521351268498</v>
      </c>
      <c r="V23" s="4">
        <v>0.92733064078873395</v>
      </c>
      <c r="W23" s="4">
        <v>0.85463779888657998</v>
      </c>
      <c r="X23" s="4">
        <v>0.590984605511922</v>
      </c>
      <c r="Y23" s="4">
        <v>0.84817227840778797</v>
      </c>
      <c r="Z23" s="4">
        <v>0.88323254863628398</v>
      </c>
      <c r="AA23" s="4">
        <v>0.59098458436113799</v>
      </c>
      <c r="AB23" s="4">
        <v>0.59098461256630397</v>
      </c>
      <c r="AC23" s="4">
        <v>0.96172426563229496</v>
      </c>
      <c r="AD23" s="4">
        <v>0.84817318300254396</v>
      </c>
      <c r="AE23" s="4">
        <v>0.89230617244045096</v>
      </c>
      <c r="AF23" s="4">
        <v>0.59098460946942599</v>
      </c>
      <c r="AG23" s="4">
        <v>0.92180392638721997</v>
      </c>
      <c r="AH23" s="4">
        <v>0.59098460833601196</v>
      </c>
      <c r="AI23" s="4">
        <v>0.59098460353954596</v>
      </c>
      <c r="AJ23" s="4">
        <v>0.85463784628953998</v>
      </c>
      <c r="AK23" s="4">
        <v>0.94915396154454601</v>
      </c>
      <c r="AL23" s="4">
        <v>0.84817224824485404</v>
      </c>
      <c r="AN23" s="4"/>
    </row>
    <row r="24" spans="1:40" ht="15" customHeight="1" x14ac:dyDescent="0.25">
      <c r="A24" t="str">
        <f t="shared" si="6"/>
        <v>RDC02.FN02</v>
      </c>
      <c r="B24" t="s">
        <v>351</v>
      </c>
      <c r="C24" s="62"/>
      <c r="D24" t="s">
        <v>913</v>
      </c>
      <c r="E24" t="s">
        <v>914</v>
      </c>
      <c r="F24" t="s">
        <v>88</v>
      </c>
      <c r="G24">
        <v>2</v>
      </c>
      <c r="H24" t="s">
        <v>348</v>
      </c>
      <c r="I24" t="s">
        <v>352</v>
      </c>
      <c r="J24">
        <v>2</v>
      </c>
      <c r="K24" s="46">
        <f t="shared" si="7"/>
        <v>0.89130743107478316</v>
      </c>
      <c r="L24" s="4">
        <v>0.92547526160590599</v>
      </c>
      <c r="M24" s="4">
        <v>0.92553135056712499</v>
      </c>
      <c r="N24" s="4">
        <v>0.88839851246579504</v>
      </c>
      <c r="O24" s="4">
        <v>0.88839848103471497</v>
      </c>
      <c r="P24" s="4">
        <v>0.85574025918857399</v>
      </c>
      <c r="Q24" s="4">
        <v>0.88839851589900398</v>
      </c>
      <c r="R24" s="4">
        <v>0.85658114786405604</v>
      </c>
      <c r="S24" s="4">
        <v>0.88839831907945399</v>
      </c>
      <c r="T24" s="4">
        <v>0.85658114783338801</v>
      </c>
      <c r="U24" s="4">
        <v>0.95645077939496104</v>
      </c>
      <c r="V24" s="4">
        <v>0.901845790915629</v>
      </c>
      <c r="W24" s="4">
        <v>0.85574034945074096</v>
      </c>
      <c r="X24" s="4">
        <v>0.88839853942102298</v>
      </c>
      <c r="Y24" s="4">
        <v>0.87636869688649299</v>
      </c>
      <c r="Z24" s="4">
        <v>0.88404737387963395</v>
      </c>
      <c r="AA24" s="4">
        <v>0.88839850166854895</v>
      </c>
      <c r="AB24" s="4">
        <v>0.888398489129411</v>
      </c>
      <c r="AC24" s="4">
        <v>0.92553179292317</v>
      </c>
      <c r="AD24" s="4">
        <v>0.87636808593078197</v>
      </c>
      <c r="AE24" s="4">
        <v>0.85658115880852603</v>
      </c>
      <c r="AF24" s="4">
        <v>0.88839853153806003</v>
      </c>
      <c r="AG24" s="4">
        <v>0.937034358908167</v>
      </c>
      <c r="AH24" s="4">
        <v>0.88839851433233097</v>
      </c>
      <c r="AI24" s="4">
        <v>0.88839854080345104</v>
      </c>
      <c r="AJ24" s="4">
        <v>0.85574048133024105</v>
      </c>
      <c r="AK24" s="4">
        <v>0.95932895399371898</v>
      </c>
      <c r="AL24" s="4">
        <v>0.87636870416624202</v>
      </c>
      <c r="AN24" s="4"/>
    </row>
    <row r="25" spans="1:40" ht="15" customHeight="1" x14ac:dyDescent="0.25">
      <c r="A25" t="str">
        <f t="shared" si="6"/>
        <v>RDC02.FN03</v>
      </c>
      <c r="B25" t="s">
        <v>351</v>
      </c>
      <c r="C25" s="62"/>
      <c r="D25" t="s">
        <v>913</v>
      </c>
      <c r="E25" t="s">
        <v>914</v>
      </c>
      <c r="F25" t="s">
        <v>89</v>
      </c>
      <c r="G25">
        <v>3</v>
      </c>
      <c r="H25" t="s">
        <v>348</v>
      </c>
      <c r="I25" t="s">
        <v>352</v>
      </c>
      <c r="J25">
        <v>2</v>
      </c>
      <c r="K25" s="46">
        <f t="shared" si="7"/>
        <v>0.8849307895782248</v>
      </c>
      <c r="L25" s="4">
        <v>0.93471391637738699</v>
      </c>
      <c r="M25" s="4">
        <v>0.93464775374604803</v>
      </c>
      <c r="N25" s="4">
        <v>0.87775850272669198</v>
      </c>
      <c r="O25" s="4">
        <v>0.87775823520017704</v>
      </c>
      <c r="P25" s="4">
        <v>0.85540571836073398</v>
      </c>
      <c r="Q25" s="4">
        <v>0.87775852553489997</v>
      </c>
      <c r="R25" s="4">
        <v>0.84232037279338501</v>
      </c>
      <c r="S25" s="4">
        <v>0.87775778425213402</v>
      </c>
      <c r="T25" s="4">
        <v>0.84232045582831006</v>
      </c>
      <c r="U25" s="4">
        <v>0.96197459431487897</v>
      </c>
      <c r="V25" s="4">
        <v>0.89113998281201301</v>
      </c>
      <c r="W25" s="4">
        <v>0.85540551923002295</v>
      </c>
      <c r="X25" s="4">
        <v>0.87775850444507397</v>
      </c>
      <c r="Y25" s="4">
        <v>0.85078812529218695</v>
      </c>
      <c r="Z25" s="4">
        <v>0.88391876790795998</v>
      </c>
      <c r="AA25" s="4">
        <v>0.87775831172066798</v>
      </c>
      <c r="AB25" s="4">
        <v>0.87775840987940401</v>
      </c>
      <c r="AC25" s="4">
        <v>0.93464768907419504</v>
      </c>
      <c r="AD25" s="4">
        <v>0.85078818879601903</v>
      </c>
      <c r="AE25" s="4">
        <v>0.842320427308341</v>
      </c>
      <c r="AF25" s="4">
        <v>0.87775851135750604</v>
      </c>
      <c r="AG25" s="4">
        <v>0.95691223111558099</v>
      </c>
      <c r="AH25" s="4">
        <v>0.87775850810459799</v>
      </c>
      <c r="AI25" s="4">
        <v>0.87775845607646696</v>
      </c>
      <c r="AJ25" s="4">
        <v>0.85540556983215199</v>
      </c>
      <c r="AK25" s="4">
        <v>0.97205015073287104</v>
      </c>
      <c r="AL25" s="4">
        <v>0.85078810579236197</v>
      </c>
      <c r="AN25" s="4"/>
    </row>
    <row r="26" spans="1:40" ht="15" customHeight="1" x14ac:dyDescent="0.25">
      <c r="A26" t="str">
        <f t="shared" si="6"/>
        <v>RDC02.FN04</v>
      </c>
      <c r="B26" t="s">
        <v>351</v>
      </c>
      <c r="C26" s="62"/>
      <c r="D26" t="s">
        <v>913</v>
      </c>
      <c r="E26" t="s">
        <v>914</v>
      </c>
      <c r="F26" t="s">
        <v>90</v>
      </c>
      <c r="G26">
        <v>4</v>
      </c>
      <c r="H26" t="s">
        <v>348</v>
      </c>
      <c r="I26" t="s">
        <v>352</v>
      </c>
      <c r="J26">
        <v>2</v>
      </c>
      <c r="K26" s="46">
        <f t="shared" si="7"/>
        <v>0.8849307895782248</v>
      </c>
      <c r="L26" s="4">
        <v>0.93471391637738699</v>
      </c>
      <c r="M26" s="4">
        <v>0.93464775374604803</v>
      </c>
      <c r="N26" s="4">
        <v>0.87775850272669198</v>
      </c>
      <c r="O26" s="4">
        <v>0.87775823520017704</v>
      </c>
      <c r="P26" s="4">
        <v>0.85540571836073398</v>
      </c>
      <c r="Q26" s="4">
        <v>0.87775852553489997</v>
      </c>
      <c r="R26" s="4">
        <v>0.84232037279338501</v>
      </c>
      <c r="S26" s="4">
        <v>0.87775778425213402</v>
      </c>
      <c r="T26" s="4">
        <v>0.84232045582831006</v>
      </c>
      <c r="U26" s="4">
        <v>0.96197459431487897</v>
      </c>
      <c r="V26" s="4">
        <v>0.89113998281201301</v>
      </c>
      <c r="W26" s="4">
        <v>0.85540551923002295</v>
      </c>
      <c r="X26" s="4">
        <v>0.87775850444507397</v>
      </c>
      <c r="Y26" s="4">
        <v>0.85078812529218695</v>
      </c>
      <c r="Z26" s="4">
        <v>0.88391876790795998</v>
      </c>
      <c r="AA26" s="4">
        <v>0.87775831172066798</v>
      </c>
      <c r="AB26" s="4">
        <v>0.87775840987940401</v>
      </c>
      <c r="AC26" s="4">
        <v>0.93464768907419504</v>
      </c>
      <c r="AD26" s="4">
        <v>0.85078818879601903</v>
      </c>
      <c r="AE26" s="4">
        <v>0.842320427308341</v>
      </c>
      <c r="AF26" s="4">
        <v>0.87775851135750604</v>
      </c>
      <c r="AG26" s="4">
        <v>0.95691223111558099</v>
      </c>
      <c r="AH26" s="4">
        <v>0.87775850810459799</v>
      </c>
      <c r="AI26" s="4">
        <v>0.87775845607646696</v>
      </c>
      <c r="AJ26" s="4">
        <v>0.85540556983215199</v>
      </c>
      <c r="AK26" s="4">
        <v>0.97205015073287104</v>
      </c>
      <c r="AL26" s="4">
        <v>0.85078810579236197</v>
      </c>
      <c r="AN26" s="4"/>
    </row>
    <row r="27" spans="1:40" ht="15" customHeight="1" x14ac:dyDescent="0.25">
      <c r="A27" t="str">
        <f t="shared" si="6"/>
        <v>RDC02.FN05</v>
      </c>
      <c r="B27" t="s">
        <v>351</v>
      </c>
      <c r="C27" s="62"/>
      <c r="D27" t="s">
        <v>913</v>
      </c>
      <c r="E27" t="s">
        <v>914</v>
      </c>
      <c r="F27" t="s">
        <v>91</v>
      </c>
      <c r="G27">
        <v>5</v>
      </c>
      <c r="H27" t="s">
        <v>348</v>
      </c>
      <c r="I27" t="s">
        <v>352</v>
      </c>
      <c r="J27">
        <v>2</v>
      </c>
      <c r="K27" s="46">
        <f t="shared" si="7"/>
        <v>0.8849307895782248</v>
      </c>
      <c r="L27" s="4">
        <v>0.93471391637738699</v>
      </c>
      <c r="M27" s="4">
        <v>0.93464775374604803</v>
      </c>
      <c r="N27" s="4">
        <v>0.87775850272669198</v>
      </c>
      <c r="O27" s="4">
        <v>0.87775823520017704</v>
      </c>
      <c r="P27" s="4">
        <v>0.85540571836073398</v>
      </c>
      <c r="Q27" s="4">
        <v>0.87775852553489997</v>
      </c>
      <c r="R27" s="4">
        <v>0.84232037279338501</v>
      </c>
      <c r="S27" s="4">
        <v>0.87775778425213402</v>
      </c>
      <c r="T27" s="4">
        <v>0.84232045582831006</v>
      </c>
      <c r="U27" s="4">
        <v>0.96197459431487897</v>
      </c>
      <c r="V27" s="4">
        <v>0.89113998281201301</v>
      </c>
      <c r="W27" s="4">
        <v>0.85540551923002295</v>
      </c>
      <c r="X27" s="4">
        <v>0.87775850444507397</v>
      </c>
      <c r="Y27" s="4">
        <v>0.85078812529218695</v>
      </c>
      <c r="Z27" s="4">
        <v>0.88391876790795998</v>
      </c>
      <c r="AA27" s="4">
        <v>0.87775831172066798</v>
      </c>
      <c r="AB27" s="4">
        <v>0.87775840987940401</v>
      </c>
      <c r="AC27" s="4">
        <v>0.93464768907419504</v>
      </c>
      <c r="AD27" s="4">
        <v>0.85078818879601903</v>
      </c>
      <c r="AE27" s="4">
        <v>0.842320427308341</v>
      </c>
      <c r="AF27" s="4">
        <v>0.87775851135750604</v>
      </c>
      <c r="AG27" s="4">
        <v>0.95691223111558099</v>
      </c>
      <c r="AH27" s="4">
        <v>0.87775850810459799</v>
      </c>
      <c r="AI27" s="4">
        <v>0.87775845607646696</v>
      </c>
      <c r="AJ27" s="4">
        <v>0.85540556983215199</v>
      </c>
      <c r="AK27" s="4">
        <v>0.97205015073287104</v>
      </c>
      <c r="AL27" s="4">
        <v>0.85078810579236197</v>
      </c>
      <c r="AN27" s="4"/>
    </row>
    <row r="28" spans="1:40" ht="15" customHeight="1" x14ac:dyDescent="0.25">
      <c r="A28" t="str">
        <f t="shared" ref="A28:A31" si="8">_xlfn.CONCAT(H28,IF(J28&lt;10,"0",""),J28,".",E28,IF(ISBLANK(G28),"",_xlfn.CONCAT(IF(G28&lt;10,"0",""),G28)))</f>
        <v>RDC02.FN06</v>
      </c>
      <c r="B28" t="s">
        <v>351</v>
      </c>
      <c r="C28" s="62"/>
      <c r="D28" t="s">
        <v>913</v>
      </c>
      <c r="E28" t="s">
        <v>914</v>
      </c>
      <c r="F28" t="s">
        <v>1212</v>
      </c>
      <c r="G28">
        <v>6</v>
      </c>
      <c r="H28" t="s">
        <v>348</v>
      </c>
      <c r="I28" t="s">
        <v>352</v>
      </c>
      <c r="J28">
        <v>2</v>
      </c>
      <c r="K28" s="46">
        <f t="shared" ref="K28:K31" si="9">IFERROR(AVERAGE(L28:AL28),"")</f>
        <v>0.89203373283791365</v>
      </c>
      <c r="L28" s="4">
        <v>0.92119571627288999</v>
      </c>
      <c r="M28" s="4">
        <v>0.92218326131657802</v>
      </c>
      <c r="N28" s="4">
        <v>0.89178221867083696</v>
      </c>
      <c r="O28" s="4">
        <v>0.89178163201081595</v>
      </c>
      <c r="P28" s="4"/>
      <c r="Q28" s="4">
        <v>0.89178392905818804</v>
      </c>
      <c r="R28" s="4">
        <v>0.85730202670771904</v>
      </c>
      <c r="S28" s="4">
        <v>0.89178380558463499</v>
      </c>
      <c r="T28" s="4">
        <v>0.85730448528613101</v>
      </c>
      <c r="U28" s="4">
        <v>0.95477851686612603</v>
      </c>
      <c r="V28" s="4">
        <v>0.90172219086219296</v>
      </c>
      <c r="W28" s="4">
        <v>0.85751047386272705</v>
      </c>
      <c r="X28" s="4">
        <v>0.89178295687713605</v>
      </c>
      <c r="Y28" s="4">
        <v>0.85236665535600997</v>
      </c>
      <c r="Z28" s="4">
        <v>0.88517457692191404</v>
      </c>
      <c r="AA28" s="4">
        <v>0.89178315618001103</v>
      </c>
      <c r="AB28" s="4">
        <v>0.89178196514285701</v>
      </c>
      <c r="AC28" s="4">
        <v>0.92218132298192801</v>
      </c>
      <c r="AD28" s="4">
        <v>0.85239652855081605</v>
      </c>
      <c r="AE28" s="4">
        <v>0.85730309703398799</v>
      </c>
      <c r="AF28" s="4">
        <v>0.89178309931206701</v>
      </c>
      <c r="AG28" s="4">
        <v>0.94908730696041899</v>
      </c>
      <c r="AH28" s="4">
        <v>0.89178302161282996</v>
      </c>
      <c r="AI28" s="4">
        <v>0.89178190160627302</v>
      </c>
      <c r="AJ28" s="4">
        <v>0.85751399355582703</v>
      </c>
      <c r="AK28" s="4">
        <v>0.97466229269765303</v>
      </c>
      <c r="AL28" s="4">
        <v>0.85236692249718604</v>
      </c>
      <c r="AN28" s="4"/>
    </row>
    <row r="29" spans="1:40" x14ac:dyDescent="0.25">
      <c r="A29" t="str">
        <f>_xlfn.CONCAT(H29,IF(J29&lt;10,"0",""),J29,".",E29,IF(ISBLANK(G29),"",_xlfn.CONCAT(IF(G29&lt;10,"0",""),G29)))</f>
        <v>RDC02.FN07</v>
      </c>
      <c r="B29" t="s">
        <v>351</v>
      </c>
      <c r="C29" s="62"/>
      <c r="D29" t="s">
        <v>913</v>
      </c>
      <c r="E29" t="s">
        <v>914</v>
      </c>
      <c r="F29" t="s">
        <v>93</v>
      </c>
      <c r="G29">
        <v>7</v>
      </c>
      <c r="H29" t="s">
        <v>348</v>
      </c>
      <c r="I29" t="s">
        <v>352</v>
      </c>
      <c r="J29">
        <v>2</v>
      </c>
      <c r="K29" s="46">
        <f>IFERROR(AVERAGE(L29:AL29),"")</f>
        <v>0.90188029309281337</v>
      </c>
      <c r="L29" s="4">
        <v>0.96703188064827295</v>
      </c>
      <c r="M29" s="4">
        <v>0.96682241328538798</v>
      </c>
      <c r="N29" s="4">
        <v>0.90364824325890103</v>
      </c>
      <c r="O29" s="4">
        <v>0.90364826465697301</v>
      </c>
      <c r="P29" s="4">
        <v>0.86318935993412604</v>
      </c>
      <c r="Q29" s="4">
        <v>0.90364815315493097</v>
      </c>
      <c r="R29" s="4">
        <v>0.84901008354989005</v>
      </c>
      <c r="S29" s="4">
        <v>0.90364815602194504</v>
      </c>
      <c r="T29" s="4">
        <v>0.84901008222986396</v>
      </c>
      <c r="U29" s="4">
        <v>0.98080149470316302</v>
      </c>
      <c r="V29" s="4">
        <v>0.89644272699917604</v>
      </c>
      <c r="W29" s="4">
        <v>0.86318924668972896</v>
      </c>
      <c r="X29" s="4">
        <v>0.90364823766600699</v>
      </c>
      <c r="Y29" s="4">
        <v>0.85133778088856304</v>
      </c>
      <c r="Z29" s="4">
        <v>0.89021764635616596</v>
      </c>
      <c r="AA29" s="4">
        <v>0.90364826088700201</v>
      </c>
      <c r="AB29" s="4">
        <v>0.90364824238313202</v>
      </c>
      <c r="AC29" s="4">
        <v>0.96682251866570401</v>
      </c>
      <c r="AD29" s="4">
        <v>0.85133774559425301</v>
      </c>
      <c r="AE29" s="4">
        <v>0.84901004601034602</v>
      </c>
      <c r="AF29" s="4">
        <v>0.90364826261716302</v>
      </c>
      <c r="AG29" s="4">
        <v>0.97315267993784205</v>
      </c>
      <c r="AH29" s="4">
        <v>0.90364825778927205</v>
      </c>
      <c r="AI29" s="4">
        <v>0.90364826136347398</v>
      </c>
      <c r="AJ29" s="4">
        <v>0.86318922993142</v>
      </c>
      <c r="AK29" s="4">
        <v>0.98238286525527496</v>
      </c>
      <c r="AL29" s="4">
        <v>0.85133777302797797</v>
      </c>
    </row>
    <row r="30" spans="1:40" ht="15" customHeight="1" x14ac:dyDescent="0.25">
      <c r="A30" t="str">
        <f t="shared" ref="A30" si="10">_xlfn.CONCAT(H30,IF(J30&lt;10,"0",""),J30,".",E30,IF(ISBLANK(G30),"",_xlfn.CONCAT(IF(G30&lt;10,"0",""),G30)))</f>
        <v>RDC02.FN08</v>
      </c>
      <c r="B30" t="s">
        <v>351</v>
      </c>
      <c r="C30" s="62"/>
      <c r="D30" t="s">
        <v>913</v>
      </c>
      <c r="E30" t="s">
        <v>914</v>
      </c>
      <c r="F30" t="s">
        <v>1213</v>
      </c>
      <c r="G30">
        <v>8</v>
      </c>
      <c r="H30" t="s">
        <v>348</v>
      </c>
      <c r="I30" t="s">
        <v>352</v>
      </c>
      <c r="J30">
        <v>2</v>
      </c>
      <c r="K30" s="46">
        <f t="shared" ref="K30" si="11">IFERROR(AVERAGE(L30:AL30),"")</f>
        <v>0.86697709751588425</v>
      </c>
      <c r="L30" s="4">
        <v>0.81736047118868904</v>
      </c>
      <c r="M30" s="4">
        <v>0.81785375765266499</v>
      </c>
      <c r="N30" s="4">
        <v>0.89123497455568701</v>
      </c>
      <c r="O30" s="4">
        <v>0.89123504427297995</v>
      </c>
      <c r="P30" s="4">
        <v>0.85479291701196403</v>
      </c>
      <c r="Q30" s="4">
        <v>0.89123450515563896</v>
      </c>
      <c r="R30" s="4">
        <v>0.85057415792667401</v>
      </c>
      <c r="S30" s="4">
        <v>0.89123414789064004</v>
      </c>
      <c r="T30" s="4">
        <v>0.85057366008012603</v>
      </c>
      <c r="U30" s="4">
        <v>0.88761174856610703</v>
      </c>
      <c r="V30" s="4">
        <v>0.89672425840312298</v>
      </c>
      <c r="W30" s="4">
        <v>0.854792422898913</v>
      </c>
      <c r="X30" s="4">
        <v>0.89123459936985105</v>
      </c>
      <c r="Y30" s="4">
        <v>0.78585932521206603</v>
      </c>
      <c r="Z30" s="4">
        <v>0.883918881361762</v>
      </c>
      <c r="AA30" s="4">
        <v>0.89123495599427205</v>
      </c>
      <c r="AB30" s="4">
        <v>0.891234476702506</v>
      </c>
      <c r="AC30" s="4">
        <v>0.81785537382044904</v>
      </c>
      <c r="AD30" s="4">
        <v>0.78584968735947702</v>
      </c>
      <c r="AE30" s="4">
        <v>0.85057380433131502</v>
      </c>
      <c r="AF30" s="4">
        <v>0.89123450820480199</v>
      </c>
      <c r="AG30" s="4">
        <v>0.94011406990138002</v>
      </c>
      <c r="AH30" s="4">
        <v>0.89123464735617197</v>
      </c>
      <c r="AI30" s="4">
        <v>0.89123461822463301</v>
      </c>
      <c r="AJ30" s="4">
        <v>0.85479298832295103</v>
      </c>
      <c r="AK30" s="4">
        <v>0.96092844228562202</v>
      </c>
      <c r="AL30" s="4">
        <v>0.785859188878413</v>
      </c>
      <c r="AN30" s="4"/>
    </row>
    <row r="31" spans="1:40" ht="15" customHeight="1" x14ac:dyDescent="0.25">
      <c r="A31" t="str">
        <f t="shared" si="8"/>
        <v>RDC02.FN09</v>
      </c>
      <c r="B31" t="s">
        <v>351</v>
      </c>
      <c r="C31" s="62"/>
      <c r="D31" t="s">
        <v>913</v>
      </c>
      <c r="E31" t="s">
        <v>914</v>
      </c>
      <c r="F31" t="s">
        <v>95</v>
      </c>
      <c r="G31">
        <v>9</v>
      </c>
      <c r="H31" t="s">
        <v>348</v>
      </c>
      <c r="I31" t="s">
        <v>352</v>
      </c>
      <c r="J31">
        <v>2</v>
      </c>
      <c r="K31" s="46">
        <f t="shared" si="9"/>
        <v>0.8839350558549417</v>
      </c>
      <c r="L31" s="4">
        <v>0.89596076954781301</v>
      </c>
      <c r="M31" s="4">
        <v>0.89615102969917404</v>
      </c>
      <c r="N31" s="4">
        <v>0.88917358139915603</v>
      </c>
      <c r="O31" s="4">
        <v>0.889173600066544</v>
      </c>
      <c r="P31" s="4">
        <v>0.84972125534262399</v>
      </c>
      <c r="Q31" s="4">
        <v>0.88917356175239803</v>
      </c>
      <c r="R31" s="4">
        <v>0.85241273994177802</v>
      </c>
      <c r="S31" s="4">
        <v>0.88917364144784705</v>
      </c>
      <c r="T31" s="4">
        <v>0.85241267494225204</v>
      </c>
      <c r="U31" s="4">
        <v>0.93793036391028495</v>
      </c>
      <c r="V31" s="4">
        <v>0.89847511246732903</v>
      </c>
      <c r="W31" s="4">
        <v>0.849720980299419</v>
      </c>
      <c r="X31" s="4">
        <v>0.88917353813165201</v>
      </c>
      <c r="Y31" s="4">
        <v>0.848894879196045</v>
      </c>
      <c r="Z31" s="4">
        <v>0.87966852653760896</v>
      </c>
      <c r="AA31" s="4">
        <v>0.88917349598427997</v>
      </c>
      <c r="AB31" s="4">
        <v>0.889173570564319</v>
      </c>
      <c r="AC31" s="4">
        <v>0.89615102225194398</v>
      </c>
      <c r="AD31" s="4">
        <v>0.84889487886558501</v>
      </c>
      <c r="AE31" s="4">
        <v>0.85241271833797705</v>
      </c>
      <c r="AF31" s="4">
        <v>0.88917355844309298</v>
      </c>
      <c r="AG31" s="4">
        <v>0.94992335071028799</v>
      </c>
      <c r="AH31" s="4">
        <v>0.88917356379175305</v>
      </c>
      <c r="AI31" s="4">
        <v>0.88917356184929197</v>
      </c>
      <c r="AJ31" s="4">
        <v>0.84972097636086497</v>
      </c>
      <c r="AK31" s="4">
        <v>0.967164637027352</v>
      </c>
      <c r="AL31" s="4">
        <v>0.84889491921474503</v>
      </c>
      <c r="AN31" s="4"/>
    </row>
    <row r="32" spans="1:40" ht="15" customHeight="1" x14ac:dyDescent="0.25">
      <c r="A32" t="str">
        <f t="shared" ref="A32" si="12">_xlfn.CONCAT(H32,IF(J32&lt;10,"0",""),J32,".",E32,IF(ISBLANK(G32),"",_xlfn.CONCAT(IF(G32&lt;10,"0",""),G32)))</f>
        <v>RDC02.FN10</v>
      </c>
      <c r="B32" t="s">
        <v>351</v>
      </c>
      <c r="C32" s="62"/>
      <c r="D32" t="s">
        <v>913</v>
      </c>
      <c r="E32" t="s">
        <v>914</v>
      </c>
      <c r="F32" t="s">
        <v>96</v>
      </c>
      <c r="G32">
        <v>10</v>
      </c>
      <c r="H32" t="s">
        <v>348</v>
      </c>
      <c r="I32" t="s">
        <v>352</v>
      </c>
      <c r="J32">
        <v>2</v>
      </c>
      <c r="K32" s="46">
        <f t="shared" ref="K32" si="13">IFERROR(AVERAGE(L32:AL32),"")</f>
        <v>0.87845011590233024</v>
      </c>
      <c r="L32" s="4">
        <v>0.76918120116201105</v>
      </c>
      <c r="M32" s="4">
        <v>0.76886681300644399</v>
      </c>
      <c r="N32" s="4">
        <v>0.89809022500465596</v>
      </c>
      <c r="O32" s="4">
        <v>0.89809054966024604</v>
      </c>
      <c r="P32" s="4">
        <v>0.890512338053012</v>
      </c>
      <c r="Q32" s="4">
        <v>0.89808973099345701</v>
      </c>
      <c r="R32" s="4">
        <v>0.847912365455743</v>
      </c>
      <c r="S32" s="4">
        <v>0.89808922199515595</v>
      </c>
      <c r="T32" s="4">
        <v>0.84791280108936795</v>
      </c>
      <c r="U32" s="4">
        <v>0.85414946988027596</v>
      </c>
      <c r="V32" s="4">
        <v>0.89454738431776104</v>
      </c>
      <c r="W32" s="4">
        <v>0.890511645174207</v>
      </c>
      <c r="X32" s="4">
        <v>0.89808894928014804</v>
      </c>
      <c r="Y32" s="4">
        <v>0.88580412532455499</v>
      </c>
      <c r="Z32" s="4">
        <v>0.91235451687093605</v>
      </c>
      <c r="AA32" s="4">
        <v>0.89808973970358996</v>
      </c>
      <c r="AB32" s="4">
        <v>0.898089471968747</v>
      </c>
      <c r="AC32" s="4">
        <v>0.76886804885057403</v>
      </c>
      <c r="AD32" s="4">
        <v>0.885795448583513</v>
      </c>
      <c r="AE32" s="4">
        <v>0.84791248874317005</v>
      </c>
      <c r="AF32" s="4">
        <v>0.89808967316928701</v>
      </c>
      <c r="AG32" s="4">
        <v>0.93755401989327203</v>
      </c>
      <c r="AH32" s="4">
        <v>0.89809024190716302</v>
      </c>
      <c r="AI32" s="4">
        <v>0.89808942746952602</v>
      </c>
      <c r="AJ32" s="4">
        <v>0.89051144992030695</v>
      </c>
      <c r="AK32" s="4">
        <v>0.95905804541498196</v>
      </c>
      <c r="AL32" s="4">
        <v>0.88580373647081301</v>
      </c>
      <c r="AN32" s="4"/>
    </row>
    <row r="33" spans="1:40" ht="15" customHeight="1" x14ac:dyDescent="0.25">
      <c r="A33" t="str">
        <f t="shared" si="4"/>
        <v>RDC02.FN11</v>
      </c>
      <c r="B33" t="s">
        <v>351</v>
      </c>
      <c r="C33" s="62"/>
      <c r="D33" t="s">
        <v>913</v>
      </c>
      <c r="E33" t="s">
        <v>914</v>
      </c>
      <c r="F33" t="s">
        <v>97</v>
      </c>
      <c r="G33">
        <v>11</v>
      </c>
      <c r="H33" t="s">
        <v>348</v>
      </c>
      <c r="I33" t="s">
        <v>352</v>
      </c>
      <c r="J33">
        <v>2</v>
      </c>
      <c r="K33" s="46">
        <f t="shared" si="5"/>
        <v>0.89130743107478316</v>
      </c>
      <c r="L33" s="4">
        <v>0.92547526160590599</v>
      </c>
      <c r="M33" s="4">
        <v>0.92553135056712499</v>
      </c>
      <c r="N33" s="4">
        <v>0.88839851246579504</v>
      </c>
      <c r="O33" s="4">
        <v>0.88839848103471497</v>
      </c>
      <c r="P33" s="4">
        <v>0.85574025918857399</v>
      </c>
      <c r="Q33" s="4">
        <v>0.88839851589900398</v>
      </c>
      <c r="R33" s="4">
        <v>0.85658114786405604</v>
      </c>
      <c r="S33" s="4">
        <v>0.88839831907945399</v>
      </c>
      <c r="T33" s="4">
        <v>0.85658114783338801</v>
      </c>
      <c r="U33" s="4">
        <v>0.95645077939496104</v>
      </c>
      <c r="V33" s="4">
        <v>0.901845790915629</v>
      </c>
      <c r="W33" s="4">
        <v>0.85574034945074096</v>
      </c>
      <c r="X33" s="4">
        <v>0.88839853942102298</v>
      </c>
      <c r="Y33" s="4">
        <v>0.87636869688649299</v>
      </c>
      <c r="Z33" s="4">
        <v>0.88404737387963395</v>
      </c>
      <c r="AA33" s="4">
        <v>0.88839850166854895</v>
      </c>
      <c r="AB33" s="4">
        <v>0.888398489129411</v>
      </c>
      <c r="AC33" s="4">
        <v>0.92553179292317</v>
      </c>
      <c r="AD33" s="4">
        <v>0.87636808593078197</v>
      </c>
      <c r="AE33" s="4">
        <v>0.85658115880852603</v>
      </c>
      <c r="AF33" s="4">
        <v>0.88839853153806003</v>
      </c>
      <c r="AG33" s="4">
        <v>0.937034358908167</v>
      </c>
      <c r="AH33" s="4">
        <v>0.88839851433233097</v>
      </c>
      <c r="AI33" s="4">
        <v>0.88839854080345104</v>
      </c>
      <c r="AJ33" s="4">
        <v>0.85574048133024105</v>
      </c>
      <c r="AK33" s="4">
        <v>0.95932895399371898</v>
      </c>
      <c r="AL33" s="4">
        <v>0.87636870416624202</v>
      </c>
      <c r="AN33" s="4"/>
    </row>
    <row r="34" spans="1:40" x14ac:dyDescent="0.25">
      <c r="A34" t="str">
        <f t="shared" si="4"/>
        <v>RDC02.FN13</v>
      </c>
      <c r="B34" t="s">
        <v>351</v>
      </c>
      <c r="C34" s="62"/>
      <c r="D34" t="s">
        <v>913</v>
      </c>
      <c r="E34" t="s">
        <v>914</v>
      </c>
      <c r="F34" t="s">
        <v>903</v>
      </c>
      <c r="G34">
        <v>13</v>
      </c>
      <c r="H34" t="s">
        <v>348</v>
      </c>
      <c r="I34" t="s">
        <v>352</v>
      </c>
      <c r="J34">
        <v>2</v>
      </c>
      <c r="K34" s="46">
        <f t="shared" si="5"/>
        <v>0.8173330571367311</v>
      </c>
      <c r="L34" s="4">
        <v>0.86329043615256995</v>
      </c>
      <c r="M34" s="4">
        <v>0.86239323507464405</v>
      </c>
      <c r="N34" s="4">
        <v>0.86130069715873803</v>
      </c>
      <c r="O34" s="4">
        <v>0.86130183480429101</v>
      </c>
      <c r="P34" s="4">
        <v>0.86954861415351503</v>
      </c>
      <c r="Q34" s="4">
        <v>0.86130126148151598</v>
      </c>
      <c r="R34" s="4">
        <v>0.62456918388373694</v>
      </c>
      <c r="S34" s="4"/>
      <c r="T34" s="4">
        <v>0.62456919311726</v>
      </c>
      <c r="U34" s="4">
        <v>0.88964185052117695</v>
      </c>
      <c r="V34" s="4">
        <v>0.689570938364924</v>
      </c>
      <c r="W34" s="4">
        <v>0.869548484476517</v>
      </c>
      <c r="X34" s="4">
        <v>0.86130146098814397</v>
      </c>
      <c r="Y34" s="4">
        <v>0.72796972669038196</v>
      </c>
      <c r="Z34" s="4">
        <v>0.92210521965044001</v>
      </c>
      <c r="AA34" s="4">
        <v>0.86130102091853999</v>
      </c>
      <c r="AB34" s="4">
        <v>0.861301550093173</v>
      </c>
      <c r="AC34" s="4">
        <v>0.86239331028460298</v>
      </c>
      <c r="AD34" s="4">
        <v>0.72797095652249899</v>
      </c>
      <c r="AE34" s="4">
        <v>0.62456917386855204</v>
      </c>
      <c r="AF34" s="4">
        <v>0.86130074784366994</v>
      </c>
      <c r="AG34" s="4">
        <v>0.86893222758283295</v>
      </c>
      <c r="AH34" s="4">
        <v>0.86130079055574005</v>
      </c>
      <c r="AI34" s="4">
        <v>0.86130074717018801</v>
      </c>
      <c r="AJ34" s="4">
        <v>0.86956205398235498</v>
      </c>
      <c r="AK34" s="4">
        <v>0.87434513401267899</v>
      </c>
      <c r="AL34" s="4">
        <v>0.72796963620231903</v>
      </c>
    </row>
    <row r="35" spans="1:40" x14ac:dyDescent="0.25">
      <c r="A35" t="str">
        <f t="shared" si="4"/>
        <v>RDC02.FN14</v>
      </c>
      <c r="B35" t="s">
        <v>351</v>
      </c>
      <c r="C35" s="62"/>
      <c r="D35" t="s">
        <v>913</v>
      </c>
      <c r="E35" t="s">
        <v>914</v>
      </c>
      <c r="F35" t="s">
        <v>907</v>
      </c>
      <c r="G35">
        <v>14</v>
      </c>
      <c r="H35" t="s">
        <v>348</v>
      </c>
      <c r="I35" t="s">
        <v>352</v>
      </c>
      <c r="J35">
        <v>2</v>
      </c>
      <c r="K35" s="46">
        <f t="shared" si="5"/>
        <v>0.84356692392827626</v>
      </c>
      <c r="L35" s="4">
        <v>0.87796877107760696</v>
      </c>
      <c r="M35" s="4">
        <v>0.87733683774706395</v>
      </c>
      <c r="N35" s="4">
        <v>0.89721404702500696</v>
      </c>
      <c r="O35" s="4">
        <v>0.89721410124341605</v>
      </c>
      <c r="P35" s="4">
        <v>0.97884779259364096</v>
      </c>
      <c r="Q35" s="4">
        <v>0.89721405195909398</v>
      </c>
      <c r="R35" s="4">
        <v>0.60963686099181202</v>
      </c>
      <c r="S35" s="4">
        <v>0.89721440165234401</v>
      </c>
      <c r="T35" s="4">
        <v>0.609636917908425</v>
      </c>
      <c r="U35" s="4">
        <v>0.89920557563262304</v>
      </c>
      <c r="V35" s="4">
        <v>0.67819318903561998</v>
      </c>
      <c r="W35" s="4">
        <v>0.97884754865921098</v>
      </c>
      <c r="X35" s="4">
        <v>0.89721398538856401</v>
      </c>
      <c r="Y35" s="4">
        <v>0.69504540772878898</v>
      </c>
      <c r="Z35" s="4">
        <v>0.98774322755811494</v>
      </c>
      <c r="AA35" s="4">
        <v>0.897214524808295</v>
      </c>
      <c r="AB35" s="4">
        <v>0.89721405061126003</v>
      </c>
      <c r="AC35" s="4">
        <v>0.87733693478083297</v>
      </c>
      <c r="AD35" s="4">
        <v>0.69504671761301196</v>
      </c>
      <c r="AE35" s="4">
        <v>0.60963693350363402</v>
      </c>
      <c r="AF35" s="4">
        <v>0.897214070641424</v>
      </c>
      <c r="AG35" s="4">
        <v>0.87515375667953899</v>
      </c>
      <c r="AH35" s="4">
        <v>0.89721404617348099</v>
      </c>
      <c r="AI35" s="4">
        <v>0.89721317663080702</v>
      </c>
      <c r="AJ35" s="4">
        <v>0.97882147982869805</v>
      </c>
      <c r="AK35" s="4">
        <v>0.88066399754512203</v>
      </c>
      <c r="AL35" s="4">
        <v>0.69504454104602198</v>
      </c>
    </row>
    <row r="36" spans="1:40" x14ac:dyDescent="0.25">
      <c r="A36" t="str">
        <f t="shared" si="4"/>
        <v>RDC02.FN15</v>
      </c>
      <c r="B36" t="s">
        <v>351</v>
      </c>
      <c r="C36" s="62"/>
      <c r="D36" t="s">
        <v>913</v>
      </c>
      <c r="E36" t="s">
        <v>914</v>
      </c>
      <c r="F36" t="s">
        <v>908</v>
      </c>
      <c r="G36">
        <v>15</v>
      </c>
      <c r="H36" t="s">
        <v>348</v>
      </c>
      <c r="I36" t="s">
        <v>352</v>
      </c>
      <c r="J36">
        <v>2</v>
      </c>
      <c r="K36" s="46">
        <f t="shared" si="5"/>
        <v>0.84356692392827626</v>
      </c>
      <c r="L36" s="4">
        <v>0.87796877107760696</v>
      </c>
      <c r="M36" s="4">
        <v>0.87733683774706395</v>
      </c>
      <c r="N36" s="4">
        <v>0.89721404702500696</v>
      </c>
      <c r="O36" s="4">
        <v>0.89721410124341605</v>
      </c>
      <c r="P36" s="4">
        <v>0.97884779259364096</v>
      </c>
      <c r="Q36" s="4">
        <v>0.89721405195909398</v>
      </c>
      <c r="R36" s="4">
        <v>0.60963686099181202</v>
      </c>
      <c r="S36" s="4">
        <v>0.89721440165234401</v>
      </c>
      <c r="T36" s="4">
        <v>0.609636917908425</v>
      </c>
      <c r="U36" s="4">
        <v>0.89920557563262304</v>
      </c>
      <c r="V36" s="4">
        <v>0.67819318903561998</v>
      </c>
      <c r="W36" s="4">
        <v>0.97884754865921098</v>
      </c>
      <c r="X36" s="4">
        <v>0.89721398538856401</v>
      </c>
      <c r="Y36" s="4">
        <v>0.69504540772878898</v>
      </c>
      <c r="Z36" s="4">
        <v>0.98774322755811494</v>
      </c>
      <c r="AA36" s="4">
        <v>0.897214524808295</v>
      </c>
      <c r="AB36" s="4">
        <v>0.89721405061126003</v>
      </c>
      <c r="AC36" s="4">
        <v>0.87733693478083297</v>
      </c>
      <c r="AD36" s="4">
        <v>0.69504671761301196</v>
      </c>
      <c r="AE36" s="4">
        <v>0.60963693350363402</v>
      </c>
      <c r="AF36" s="4">
        <v>0.897214070641424</v>
      </c>
      <c r="AG36" s="4">
        <v>0.87515375667953899</v>
      </c>
      <c r="AH36" s="4">
        <v>0.89721404617348099</v>
      </c>
      <c r="AI36" s="4">
        <v>0.89721317663080702</v>
      </c>
      <c r="AJ36" s="4">
        <v>0.97882147982869805</v>
      </c>
      <c r="AK36" s="4">
        <v>0.88066399754512203</v>
      </c>
      <c r="AL36" s="4">
        <v>0.69504454104602198</v>
      </c>
    </row>
    <row r="37" spans="1:40" x14ac:dyDescent="0.25">
      <c r="A37" t="str">
        <f t="shared" si="4"/>
        <v>RDC02.FN16</v>
      </c>
      <c r="B37" t="s">
        <v>351</v>
      </c>
      <c r="C37" s="62"/>
      <c r="D37" t="s">
        <v>913</v>
      </c>
      <c r="E37" t="s">
        <v>914</v>
      </c>
      <c r="F37" t="s">
        <v>921</v>
      </c>
      <c r="G37">
        <v>16</v>
      </c>
      <c r="H37" t="s">
        <v>348</v>
      </c>
      <c r="I37" t="s">
        <v>352</v>
      </c>
      <c r="J37">
        <v>2</v>
      </c>
      <c r="K37" s="46">
        <f t="shared" si="5"/>
        <v>0.85744818968714354</v>
      </c>
      <c r="L37" s="4">
        <v>0.86165358921847701</v>
      </c>
      <c r="M37" s="4">
        <v>0.86226443230691696</v>
      </c>
      <c r="N37" s="4">
        <v>0.89866646601243705</v>
      </c>
      <c r="O37" s="4">
        <v>0.89866856182696297</v>
      </c>
      <c r="P37" s="4">
        <v>0.981827792313966</v>
      </c>
      <c r="Q37" s="4">
        <v>0.89866809785822999</v>
      </c>
      <c r="R37" s="4">
        <v>0.61278095136872301</v>
      </c>
      <c r="S37" s="4">
        <v>0.89866735562877198</v>
      </c>
      <c r="T37" s="4">
        <v>0.61278205210917003</v>
      </c>
      <c r="U37" s="4">
        <v>0.88704383497069805</v>
      </c>
      <c r="V37" s="4">
        <v>0.67902992338824297</v>
      </c>
      <c r="W37" s="4">
        <v>0.98182844900493504</v>
      </c>
      <c r="X37" s="4">
        <v>0.89866771391104705</v>
      </c>
      <c r="Y37" s="4">
        <v>0.85183148985607604</v>
      </c>
      <c r="Z37" s="4">
        <v>1</v>
      </c>
      <c r="AA37" s="4">
        <v>0.89866815473235795</v>
      </c>
      <c r="AB37" s="4">
        <v>0.89866791197594098</v>
      </c>
      <c r="AC37" s="4">
        <v>0.86226574010356805</v>
      </c>
      <c r="AD37" s="4">
        <v>0.85183338831822997</v>
      </c>
      <c r="AE37" s="4">
        <v>0.61278136545571804</v>
      </c>
      <c r="AF37" s="4">
        <v>0.898667975168294</v>
      </c>
      <c r="AG37" s="4">
        <v>0.89306118534927004</v>
      </c>
      <c r="AH37" s="4">
        <v>0.89866771196705197</v>
      </c>
      <c r="AI37" s="4">
        <v>0.89867030652720503</v>
      </c>
      <c r="AJ37" s="4"/>
      <c r="AK37" s="4">
        <v>0.90415697827180197</v>
      </c>
      <c r="AL37" s="4">
        <v>0.851831504221644</v>
      </c>
    </row>
    <row r="38" spans="1:40" x14ac:dyDescent="0.25">
      <c r="A38" t="str">
        <f t="shared" si="4"/>
        <v>RDC02.FN17</v>
      </c>
      <c r="B38" t="s">
        <v>351</v>
      </c>
      <c r="C38" s="62"/>
      <c r="D38" t="s">
        <v>913</v>
      </c>
      <c r="E38" t="s">
        <v>914</v>
      </c>
      <c r="F38" t="s">
        <v>911</v>
      </c>
      <c r="G38">
        <v>17</v>
      </c>
      <c r="H38" t="s">
        <v>348</v>
      </c>
      <c r="I38" t="s">
        <v>352</v>
      </c>
      <c r="J38">
        <v>2</v>
      </c>
      <c r="K38" s="46">
        <f t="shared" si="5"/>
        <v>0.83117250091590378</v>
      </c>
      <c r="L38" s="4">
        <v>0.90434519910590605</v>
      </c>
      <c r="M38" s="4">
        <v>0.904090181119932</v>
      </c>
      <c r="N38" s="4">
        <v>0.87576687058898905</v>
      </c>
      <c r="O38" s="4">
        <v>0.87576564785370703</v>
      </c>
      <c r="P38" s="4">
        <v>0.97508772676132505</v>
      </c>
      <c r="Q38" s="4">
        <v>0.87576527658367498</v>
      </c>
      <c r="R38" s="4">
        <v>0.619152140765725</v>
      </c>
      <c r="S38" s="4">
        <v>0.86961847422797101</v>
      </c>
      <c r="T38" s="4">
        <v>0.61915376393796095</v>
      </c>
      <c r="U38" s="4">
        <v>0.91934297459639902</v>
      </c>
      <c r="V38" s="4">
        <v>0.68519375530720605</v>
      </c>
      <c r="W38" s="4">
        <v>0.97508774688425004</v>
      </c>
      <c r="X38" s="4">
        <v>0.87576521117461503</v>
      </c>
      <c r="Y38" s="4">
        <v>0.61916602150661004</v>
      </c>
      <c r="Z38" s="4">
        <v>0.98644259710075999</v>
      </c>
      <c r="AA38" s="4">
        <v>0.87576563708227995</v>
      </c>
      <c r="AB38" s="4">
        <v>0.875765331057901</v>
      </c>
      <c r="AC38" s="4">
        <v>0.90409020264224804</v>
      </c>
      <c r="AD38" s="4">
        <v>0.61916749099298796</v>
      </c>
      <c r="AE38" s="4">
        <v>0.61915219335153804</v>
      </c>
      <c r="AF38" s="4">
        <v>0.87576539177188695</v>
      </c>
      <c r="AG38" s="4">
        <v>0.87045969048082095</v>
      </c>
      <c r="AH38" s="4">
        <v>0.87576505645092595</v>
      </c>
      <c r="AI38" s="4">
        <v>0.87576599659158205</v>
      </c>
      <c r="AJ38" s="4">
        <v>0.97507928163959301</v>
      </c>
      <c r="AK38" s="4">
        <v>0.875970594692834</v>
      </c>
      <c r="AL38" s="4">
        <v>0.61916707045977404</v>
      </c>
    </row>
    <row r="39" spans="1:40" x14ac:dyDescent="0.25">
      <c r="A39" t="str">
        <f t="shared" si="4"/>
        <v>RDC02.FN18</v>
      </c>
      <c r="B39" t="s">
        <v>351</v>
      </c>
      <c r="C39" s="62"/>
      <c r="D39" t="s">
        <v>913</v>
      </c>
      <c r="E39" t="s">
        <v>914</v>
      </c>
      <c r="F39" t="s">
        <v>922</v>
      </c>
      <c r="G39">
        <v>18</v>
      </c>
      <c r="H39" t="s">
        <v>348</v>
      </c>
      <c r="I39" t="s">
        <v>352</v>
      </c>
      <c r="J39">
        <v>2</v>
      </c>
      <c r="K39" s="46">
        <f t="shared" si="5"/>
        <v>0.84356692392827626</v>
      </c>
      <c r="L39" s="4">
        <v>0.87796877107760696</v>
      </c>
      <c r="M39" s="4">
        <v>0.87733683774706395</v>
      </c>
      <c r="N39" s="4">
        <v>0.89721404702500696</v>
      </c>
      <c r="O39" s="4">
        <v>0.89721410124341605</v>
      </c>
      <c r="P39" s="4">
        <v>0.97884779259364096</v>
      </c>
      <c r="Q39" s="4">
        <v>0.89721405195909398</v>
      </c>
      <c r="R39" s="4">
        <v>0.60963686099181202</v>
      </c>
      <c r="S39" s="4">
        <v>0.89721440165234401</v>
      </c>
      <c r="T39" s="4">
        <v>0.609636917908425</v>
      </c>
      <c r="U39" s="4">
        <v>0.89920557563262304</v>
      </c>
      <c r="V39" s="4">
        <v>0.67819318903561998</v>
      </c>
      <c r="W39" s="4">
        <v>0.97884754865921098</v>
      </c>
      <c r="X39" s="4">
        <v>0.89721398538856401</v>
      </c>
      <c r="Y39" s="4">
        <v>0.69504540772878898</v>
      </c>
      <c r="Z39" s="4">
        <v>0.98774322755811494</v>
      </c>
      <c r="AA39" s="4">
        <v>0.897214524808295</v>
      </c>
      <c r="AB39" s="4">
        <v>0.89721405061126003</v>
      </c>
      <c r="AC39" s="4">
        <v>0.87733693478083297</v>
      </c>
      <c r="AD39" s="4">
        <v>0.69504671761301196</v>
      </c>
      <c r="AE39" s="4">
        <v>0.60963693350363402</v>
      </c>
      <c r="AF39" s="4">
        <v>0.897214070641424</v>
      </c>
      <c r="AG39" s="4">
        <v>0.87515375667953899</v>
      </c>
      <c r="AH39" s="4">
        <v>0.89721404617348099</v>
      </c>
      <c r="AI39" s="4">
        <v>0.89721317663080702</v>
      </c>
      <c r="AJ39" s="4">
        <v>0.97882147982869805</v>
      </c>
      <c r="AK39" s="4">
        <v>0.88066399754512203</v>
      </c>
      <c r="AL39" s="4">
        <v>0.69504454104602198</v>
      </c>
    </row>
    <row r="40" spans="1:40" x14ac:dyDescent="0.25">
      <c r="A40" t="str">
        <f>_xlfn.CONCAT(H40,IF(J40&lt;10,"0",""),J40,".",E40,IF(ISBLANK(G40),"",_xlfn.CONCAT(IF(G40&lt;10,"0",""),G40)))</f>
        <v>RDC02.FN19</v>
      </c>
      <c r="B40" t="s">
        <v>351</v>
      </c>
      <c r="C40" s="62"/>
      <c r="D40" t="s">
        <v>913</v>
      </c>
      <c r="E40" t="s">
        <v>914</v>
      </c>
      <c r="F40" t="s">
        <v>378</v>
      </c>
      <c r="G40">
        <v>19</v>
      </c>
      <c r="H40" t="s">
        <v>348</v>
      </c>
      <c r="I40" t="s">
        <v>352</v>
      </c>
      <c r="J40">
        <v>2</v>
      </c>
      <c r="K40" s="46">
        <f>IFERROR(AVERAGE(L40:AL40),"")</f>
        <v>0.76041821482996552</v>
      </c>
      <c r="L40" s="4">
        <v>0.48709765724929299</v>
      </c>
      <c r="M40" s="4">
        <v>0.77426966415528398</v>
      </c>
      <c r="N40" s="4">
        <v>0.77667690203934403</v>
      </c>
      <c r="O40" s="4">
        <v>0.60350759887441296</v>
      </c>
      <c r="P40" s="4">
        <v>0.61566750653269797</v>
      </c>
      <c r="Q40" s="4">
        <v>0.76204972636567703</v>
      </c>
      <c r="R40" s="4">
        <v>0.83762122895586399</v>
      </c>
      <c r="S40" s="4">
        <v>0.85449960029626404</v>
      </c>
      <c r="T40" s="4">
        <v>0.90491303549007296</v>
      </c>
      <c r="U40" s="4">
        <v>0.71359366169847005</v>
      </c>
      <c r="V40" s="4">
        <v>0.83909153865887598</v>
      </c>
      <c r="W40" s="4">
        <v>0.46135853994666098</v>
      </c>
      <c r="X40" s="4">
        <v>0.80531539670793295</v>
      </c>
      <c r="Y40" s="4">
        <v>0.81518637322729903</v>
      </c>
      <c r="Z40" s="4">
        <v>0.67645547563127895</v>
      </c>
      <c r="AA40" s="4">
        <v>0.83140308305022104</v>
      </c>
      <c r="AB40" s="4">
        <v>0.93586631691964495</v>
      </c>
      <c r="AC40" s="4">
        <v>0.798077526295216</v>
      </c>
      <c r="AD40" s="4">
        <v>0.77962975929572298</v>
      </c>
      <c r="AE40" s="4">
        <v>0.89713857074834802</v>
      </c>
      <c r="AF40" s="4">
        <v>0.96050609792233899</v>
      </c>
      <c r="AG40" s="4">
        <v>0.70861290877822802</v>
      </c>
      <c r="AH40" s="4">
        <v>0.886421860635902</v>
      </c>
      <c r="AI40" s="4">
        <v>0.78944147362765404</v>
      </c>
      <c r="AJ40" s="4">
        <v>0.62508380650023398</v>
      </c>
      <c r="AK40" s="4">
        <v>0.47982388551438798</v>
      </c>
      <c r="AL40" s="4">
        <v>0.91198260529174202</v>
      </c>
    </row>
    <row r="41" spans="1:40" ht="15" customHeight="1" x14ac:dyDescent="0.25">
      <c r="A41" t="str">
        <f>_xlfn.CONCAT(H41,IF(J41&lt;10,"0",""),J41,".",E41,IF(ISBLANK(G41),"",_xlfn.CONCAT(IF(G41&lt;10,"0",""),G41)))</f>
        <v>RDC02.FN20</v>
      </c>
      <c r="B41" t="s">
        <v>351</v>
      </c>
      <c r="C41" s="62"/>
      <c r="D41" t="s">
        <v>913</v>
      </c>
      <c r="E41" t="s">
        <v>914</v>
      </c>
      <c r="F41" t="s">
        <v>350</v>
      </c>
      <c r="G41">
        <v>20</v>
      </c>
      <c r="H41" t="s">
        <v>348</v>
      </c>
      <c r="I41" t="s">
        <v>352</v>
      </c>
      <c r="J41">
        <v>2</v>
      </c>
      <c r="K41" s="46">
        <f>IFERROR(AVERAGE(L41:AL41),"")</f>
        <v>0.81321812550878059</v>
      </c>
      <c r="L41" s="4">
        <v>0.79618007546441905</v>
      </c>
      <c r="M41" s="4">
        <v>0.84955997219388601</v>
      </c>
      <c r="N41" s="4">
        <v>0.88970948044418197</v>
      </c>
      <c r="O41" s="4">
        <v>0.70866938083023601</v>
      </c>
      <c r="P41" s="4">
        <v>0.80776515151515105</v>
      </c>
      <c r="Q41" s="4">
        <v>0.82220473299762697</v>
      </c>
      <c r="R41" s="4">
        <v>0.85622621043577496</v>
      </c>
      <c r="S41" s="4">
        <v>0.86225189933523305</v>
      </c>
      <c r="T41" s="4">
        <v>0.87537144993713301</v>
      </c>
      <c r="U41" s="4">
        <v>0.846300967884004</v>
      </c>
      <c r="V41" s="4">
        <v>0.76880427012456898</v>
      </c>
      <c r="W41" s="4">
        <v>0.71804690589064102</v>
      </c>
      <c r="X41" s="4">
        <v>0.86389103735356798</v>
      </c>
      <c r="Y41" s="4">
        <v>0.80320785221430602</v>
      </c>
      <c r="Z41" s="4">
        <v>0.86989649632378496</v>
      </c>
      <c r="AA41" s="4">
        <v>0.56070377153710504</v>
      </c>
      <c r="AB41" s="4">
        <v>0.73822933260882895</v>
      </c>
      <c r="AC41" s="4">
        <v>0.794993082178437</v>
      </c>
      <c r="AD41" s="4">
        <v>0.85528083028083002</v>
      </c>
      <c r="AE41" s="4">
        <v>0.82073935224507399</v>
      </c>
      <c r="AF41" s="4">
        <v>0.74283263263711796</v>
      </c>
      <c r="AG41" s="4">
        <v>0.82677310240248902</v>
      </c>
      <c r="AH41" s="4">
        <v>0.78936020222903802</v>
      </c>
      <c r="AI41" s="4">
        <v>0.86711661817700103</v>
      </c>
      <c r="AJ41" s="4">
        <v>0.93055332134119295</v>
      </c>
      <c r="AK41" s="4">
        <v>0.84056013461055901</v>
      </c>
      <c r="AL41" s="4">
        <v>0.85166112554489004</v>
      </c>
      <c r="AN41" s="4"/>
    </row>
    <row r="42" spans="1:40" ht="15" customHeight="1" x14ac:dyDescent="0.25">
      <c r="A42" t="str">
        <f>_xlfn.CONCAT(H42,IF(J42&lt;10,"0",""),J42,".",E42,IF(ISBLANK(G42),"",_xlfn.CONCAT(IF(G42&lt;10,"0",""),G42)))</f>
        <v>RDC02.FN21</v>
      </c>
      <c r="B42" t="s">
        <v>351</v>
      </c>
      <c r="C42" s="62"/>
      <c r="D42" t="s">
        <v>913</v>
      </c>
      <c r="E42" t="s">
        <v>914</v>
      </c>
      <c r="F42" t="s">
        <v>1391</v>
      </c>
      <c r="G42">
        <v>21</v>
      </c>
      <c r="H42" t="s">
        <v>348</v>
      </c>
      <c r="I42" t="s">
        <v>352</v>
      </c>
      <c r="J42">
        <v>2</v>
      </c>
      <c r="K42" s="46">
        <f>IFERROR(AVERAGE(L42:AL42),"")</f>
        <v>0.87170450385335441</v>
      </c>
      <c r="L42" s="4">
        <v>0.75881064810144705</v>
      </c>
      <c r="M42" s="4">
        <v>0.86961155263760403</v>
      </c>
      <c r="N42" s="4">
        <v>0.83474757007046996</v>
      </c>
      <c r="O42" s="4">
        <v>0.87467305718148602</v>
      </c>
      <c r="P42" s="4">
        <v>0.87931454501974204</v>
      </c>
      <c r="Q42" s="4">
        <v>0.80538488412805298</v>
      </c>
      <c r="R42" s="4">
        <v>0.91866209692866796</v>
      </c>
      <c r="S42" s="4">
        <v>0.91843710625830499</v>
      </c>
      <c r="T42" s="4">
        <v>0.94119865422110305</v>
      </c>
      <c r="U42" s="4">
        <v>0.85790926661040201</v>
      </c>
      <c r="V42" s="4">
        <v>0.89090520152470498</v>
      </c>
      <c r="W42" s="4">
        <v>0.83704747516190803</v>
      </c>
      <c r="X42" s="4">
        <v>0.90898041154260001</v>
      </c>
      <c r="Y42" s="4">
        <v>0.95375471415747204</v>
      </c>
      <c r="Z42" s="4">
        <v>0.86870681036299902</v>
      </c>
      <c r="AA42" s="4">
        <v>0.88211845346140105</v>
      </c>
      <c r="AB42" s="4">
        <v>0.90617877372560296</v>
      </c>
      <c r="AC42" s="4">
        <v>0.84308448158028304</v>
      </c>
      <c r="AD42" s="4">
        <v>0.91902791142537898</v>
      </c>
      <c r="AE42" s="4">
        <v>0.90767545786358605</v>
      </c>
      <c r="AF42" s="4">
        <v>0.88995703635714196</v>
      </c>
      <c r="AG42" s="4">
        <v>0.81466320648462098</v>
      </c>
      <c r="AH42" s="4">
        <v>0.94025833153506</v>
      </c>
      <c r="AI42" s="4">
        <v>0.817908429196602</v>
      </c>
      <c r="AJ42" s="4">
        <v>0.76846184780355098</v>
      </c>
      <c r="AK42" s="4">
        <v>0.81177283687219304</v>
      </c>
      <c r="AL42" s="4">
        <v>0.91677084382818097</v>
      </c>
      <c r="AN42" s="4"/>
    </row>
    <row r="43" spans="1:40" ht="15" customHeight="1" x14ac:dyDescent="0.25">
      <c r="A43" t="str">
        <f t="shared" ref="A43:A48" si="14">_xlfn.CONCAT(H43,IF(J43&lt;10,"0",""),J43,".",E43,IF(ISBLANK(G43),"",_xlfn.CONCAT(IF(G43&lt;10,"0",""),G43)))</f>
        <v>RDC03.FN01</v>
      </c>
      <c r="B43" t="s">
        <v>353</v>
      </c>
      <c r="C43" s="62"/>
      <c r="D43" t="s">
        <v>913</v>
      </c>
      <c r="E43" t="s">
        <v>914</v>
      </c>
      <c r="F43" t="s">
        <v>87</v>
      </c>
      <c r="G43">
        <v>1</v>
      </c>
      <c r="H43" t="s">
        <v>348</v>
      </c>
      <c r="I43" t="s">
        <v>354</v>
      </c>
      <c r="J43">
        <v>3</v>
      </c>
      <c r="K43" s="46">
        <f t="shared" ref="K43:K48" si="15">IFERROR(AVERAGE(L43:AL43),"")</f>
        <v>0.21305803466391615</v>
      </c>
      <c r="L43" s="4">
        <v>3.8277907616033502E-2</v>
      </c>
      <c r="M43" s="4">
        <v>3.8275751755565801E-2</v>
      </c>
      <c r="N43" s="4">
        <v>0.409015372842366</v>
      </c>
      <c r="O43" s="4">
        <v>0.40901541105077999</v>
      </c>
      <c r="P43" s="4">
        <v>0.14536199999739799</v>
      </c>
      <c r="Q43" s="4">
        <v>0.40901539313574298</v>
      </c>
      <c r="R43" s="4">
        <v>0.10769384299616</v>
      </c>
      <c r="S43" s="4">
        <v>0.40901513596287098</v>
      </c>
      <c r="T43" s="4">
        <v>0.107693828126688</v>
      </c>
      <c r="U43" s="4">
        <v>1.44547864873147E-2</v>
      </c>
      <c r="V43" s="4">
        <v>7.2669359211265605E-2</v>
      </c>
      <c r="W43" s="4">
        <v>0.14536220111341999</v>
      </c>
      <c r="X43" s="4">
        <v>0.409015394488078</v>
      </c>
      <c r="Y43" s="4">
        <v>0.151827721592212</v>
      </c>
      <c r="Z43" s="4">
        <v>0.116767451363716</v>
      </c>
      <c r="AA43" s="4">
        <v>0.40901541563886201</v>
      </c>
      <c r="AB43" s="4">
        <v>0.40901538743369598</v>
      </c>
      <c r="AC43" s="4">
        <v>3.8275734367705198E-2</v>
      </c>
      <c r="AD43" s="4">
        <v>0.15182681699745601</v>
      </c>
      <c r="AE43" s="4">
        <v>0.107693827559549</v>
      </c>
      <c r="AF43" s="4">
        <v>0.40901539053057401</v>
      </c>
      <c r="AG43" s="4">
        <v>7.8196073612779804E-2</v>
      </c>
      <c r="AH43" s="4">
        <v>0.40901539166398798</v>
      </c>
      <c r="AI43" s="4">
        <v>0.40901539646045398</v>
      </c>
      <c r="AJ43" s="4">
        <v>0.14536215371045999</v>
      </c>
      <c r="AK43" s="4">
        <v>5.08460384554539E-2</v>
      </c>
      <c r="AL43" s="4">
        <v>0.15182775175514601</v>
      </c>
      <c r="AN43" s="4"/>
    </row>
    <row r="44" spans="1:40" ht="15" customHeight="1" x14ac:dyDescent="0.25">
      <c r="A44" t="str">
        <f t="shared" si="14"/>
        <v>RDC03.FN02</v>
      </c>
      <c r="B44" t="s">
        <v>353</v>
      </c>
      <c r="C44" s="62"/>
      <c r="D44" t="s">
        <v>913</v>
      </c>
      <c r="E44" t="s">
        <v>914</v>
      </c>
      <c r="F44" t="s">
        <v>88</v>
      </c>
      <c r="G44">
        <v>2</v>
      </c>
      <c r="H44" t="s">
        <v>348</v>
      </c>
      <c r="I44" t="s">
        <v>354</v>
      </c>
      <c r="J44">
        <v>3</v>
      </c>
      <c r="K44" s="46">
        <f t="shared" si="15"/>
        <v>0.10869256892521675</v>
      </c>
      <c r="L44" s="4">
        <v>7.4524738394094306E-2</v>
      </c>
      <c r="M44" s="4">
        <v>7.4468649432874595E-2</v>
      </c>
      <c r="N44" s="4">
        <v>0.111601487534205</v>
      </c>
      <c r="O44" s="4">
        <v>0.111601518965285</v>
      </c>
      <c r="P44" s="4">
        <v>0.14425974081142601</v>
      </c>
      <c r="Q44" s="4">
        <v>0.111601484100996</v>
      </c>
      <c r="R44" s="4">
        <v>0.14341885213594399</v>
      </c>
      <c r="S44" s="4">
        <v>0.111601680920546</v>
      </c>
      <c r="T44" s="4">
        <v>0.14341885216661199</v>
      </c>
      <c r="U44" s="4">
        <v>4.3549220605038699E-2</v>
      </c>
      <c r="V44" s="4">
        <v>9.81542090843706E-2</v>
      </c>
      <c r="W44" s="4">
        <v>0.14425965054925899</v>
      </c>
      <c r="X44" s="4">
        <v>0.111601460578977</v>
      </c>
      <c r="Y44" s="4">
        <v>0.12363130311350699</v>
      </c>
      <c r="Z44" s="4">
        <v>0.115952626120367</v>
      </c>
      <c r="AA44" s="4">
        <v>0.111601498331451</v>
      </c>
      <c r="AB44" s="4">
        <v>0.111601510870589</v>
      </c>
      <c r="AC44" s="4">
        <v>7.4468207076830203E-2</v>
      </c>
      <c r="AD44" s="4">
        <v>0.123631914069218</v>
      </c>
      <c r="AE44" s="4">
        <v>0.143418841191473</v>
      </c>
      <c r="AF44" s="4">
        <v>0.11160146846194</v>
      </c>
      <c r="AG44" s="4">
        <v>6.2965641091832794E-2</v>
      </c>
      <c r="AH44" s="4">
        <v>0.111601485667669</v>
      </c>
      <c r="AI44" s="4">
        <v>0.111601459196549</v>
      </c>
      <c r="AJ44" s="4">
        <v>0.144259518669759</v>
      </c>
      <c r="AK44" s="4">
        <v>4.0671046006281297E-2</v>
      </c>
      <c r="AL44" s="4">
        <v>0.123631295833758</v>
      </c>
      <c r="AN44" s="4"/>
    </row>
    <row r="45" spans="1:40" ht="15" customHeight="1" x14ac:dyDescent="0.25">
      <c r="A45" t="str">
        <f t="shared" si="14"/>
        <v>RDC03.FN03</v>
      </c>
      <c r="B45" t="s">
        <v>353</v>
      </c>
      <c r="C45" s="62"/>
      <c r="D45" t="s">
        <v>913</v>
      </c>
      <c r="E45" t="s">
        <v>914</v>
      </c>
      <c r="F45" t="s">
        <v>89</v>
      </c>
      <c r="G45">
        <v>3</v>
      </c>
      <c r="H45" t="s">
        <v>348</v>
      </c>
      <c r="I45" t="s">
        <v>354</v>
      </c>
      <c r="J45">
        <v>3</v>
      </c>
      <c r="K45" s="46">
        <f t="shared" si="15"/>
        <v>0.11506921042177529</v>
      </c>
      <c r="L45" s="4">
        <v>6.52860836226134E-2</v>
      </c>
      <c r="M45" s="4">
        <v>6.5352246253952001E-2</v>
      </c>
      <c r="N45" s="4">
        <v>0.12224149727330801</v>
      </c>
      <c r="O45" s="4">
        <v>0.122241764799823</v>
      </c>
      <c r="P45" s="4">
        <v>0.14459428163926599</v>
      </c>
      <c r="Q45" s="4">
        <v>0.1222414744651</v>
      </c>
      <c r="R45" s="4">
        <v>0.15767962720661499</v>
      </c>
      <c r="S45" s="4">
        <v>0.12224221574786601</v>
      </c>
      <c r="T45" s="4">
        <v>0.15767954417169</v>
      </c>
      <c r="U45" s="4">
        <v>3.8025405685120903E-2</v>
      </c>
      <c r="V45" s="4">
        <v>0.10886001718798601</v>
      </c>
      <c r="W45" s="4">
        <v>0.144594480769977</v>
      </c>
      <c r="X45" s="4">
        <v>0.122241495554926</v>
      </c>
      <c r="Y45" s="4">
        <v>0.149211874707813</v>
      </c>
      <c r="Z45" s="4">
        <v>0.11608123209203999</v>
      </c>
      <c r="AA45" s="4">
        <v>0.122241688279332</v>
      </c>
      <c r="AB45" s="4">
        <v>0.122241590120596</v>
      </c>
      <c r="AC45" s="4">
        <v>6.5352310925804902E-2</v>
      </c>
      <c r="AD45" s="4">
        <v>0.149211811203981</v>
      </c>
      <c r="AE45" s="4">
        <v>0.157679572691659</v>
      </c>
      <c r="AF45" s="4">
        <v>0.122241488642494</v>
      </c>
      <c r="AG45" s="4">
        <v>4.3087768884419501E-2</v>
      </c>
      <c r="AH45" s="4">
        <v>0.122241491895402</v>
      </c>
      <c r="AI45" s="4">
        <v>0.12224154392353299</v>
      </c>
      <c r="AJ45" s="4">
        <v>0.14459443016784801</v>
      </c>
      <c r="AK45" s="4">
        <v>2.7949849267128599E-2</v>
      </c>
      <c r="AL45" s="4">
        <v>0.149211894207638</v>
      </c>
      <c r="AN45" s="4"/>
    </row>
    <row r="46" spans="1:40" ht="15" customHeight="1" x14ac:dyDescent="0.25">
      <c r="A46" t="str">
        <f t="shared" si="14"/>
        <v>RDC03.FN04</v>
      </c>
      <c r="B46" t="s">
        <v>353</v>
      </c>
      <c r="C46" s="62"/>
      <c r="D46" t="s">
        <v>913</v>
      </c>
      <c r="E46" t="s">
        <v>914</v>
      </c>
      <c r="F46" t="s">
        <v>90</v>
      </c>
      <c r="G46">
        <v>4</v>
      </c>
      <c r="H46" t="s">
        <v>348</v>
      </c>
      <c r="I46" t="s">
        <v>354</v>
      </c>
      <c r="J46">
        <v>3</v>
      </c>
      <c r="K46" s="46">
        <f t="shared" si="15"/>
        <v>0.11506921042177529</v>
      </c>
      <c r="L46" s="4">
        <v>6.52860836226134E-2</v>
      </c>
      <c r="M46" s="4">
        <v>6.5352246253952001E-2</v>
      </c>
      <c r="N46" s="4">
        <v>0.12224149727330801</v>
      </c>
      <c r="O46" s="4">
        <v>0.122241764799823</v>
      </c>
      <c r="P46" s="4">
        <v>0.14459428163926599</v>
      </c>
      <c r="Q46" s="4">
        <v>0.1222414744651</v>
      </c>
      <c r="R46" s="4">
        <v>0.15767962720661499</v>
      </c>
      <c r="S46" s="4">
        <v>0.12224221574786601</v>
      </c>
      <c r="T46" s="4">
        <v>0.15767954417169</v>
      </c>
      <c r="U46" s="4">
        <v>3.8025405685120903E-2</v>
      </c>
      <c r="V46" s="4">
        <v>0.10886001718798601</v>
      </c>
      <c r="W46" s="4">
        <v>0.144594480769977</v>
      </c>
      <c r="X46" s="4">
        <v>0.122241495554926</v>
      </c>
      <c r="Y46" s="4">
        <v>0.149211874707813</v>
      </c>
      <c r="Z46" s="4">
        <v>0.11608123209203999</v>
      </c>
      <c r="AA46" s="4">
        <v>0.122241688279332</v>
      </c>
      <c r="AB46" s="4">
        <v>0.122241590120596</v>
      </c>
      <c r="AC46" s="4">
        <v>6.5352310925804902E-2</v>
      </c>
      <c r="AD46" s="4">
        <v>0.149211811203981</v>
      </c>
      <c r="AE46" s="4">
        <v>0.157679572691659</v>
      </c>
      <c r="AF46" s="4">
        <v>0.122241488642494</v>
      </c>
      <c r="AG46" s="4">
        <v>4.3087768884419501E-2</v>
      </c>
      <c r="AH46" s="4">
        <v>0.122241491895402</v>
      </c>
      <c r="AI46" s="4">
        <v>0.12224154392353299</v>
      </c>
      <c r="AJ46" s="4">
        <v>0.14459443016784801</v>
      </c>
      <c r="AK46" s="4">
        <v>2.7949849267128599E-2</v>
      </c>
      <c r="AL46" s="4">
        <v>0.149211894207638</v>
      </c>
      <c r="AN46" s="4"/>
    </row>
    <row r="47" spans="1:40" ht="15" customHeight="1" x14ac:dyDescent="0.25">
      <c r="A47" t="str">
        <f t="shared" ref="A47" si="16">_xlfn.CONCAT(H47,IF(J47&lt;10,"0",""),J47,".",E47,IF(ISBLANK(G47),"",_xlfn.CONCAT(IF(G47&lt;10,"0",""),G47)))</f>
        <v>RDC03.FN05</v>
      </c>
      <c r="B47" t="s">
        <v>353</v>
      </c>
      <c r="C47" s="62"/>
      <c r="D47" t="s">
        <v>913</v>
      </c>
      <c r="E47" t="s">
        <v>914</v>
      </c>
      <c r="F47" t="s">
        <v>91</v>
      </c>
      <c r="G47">
        <v>5</v>
      </c>
      <c r="H47" t="s">
        <v>348</v>
      </c>
      <c r="I47" t="s">
        <v>354</v>
      </c>
      <c r="J47">
        <v>3</v>
      </c>
      <c r="K47" s="46">
        <f t="shared" ref="K47" si="17">IFERROR(AVERAGE(L47:AL47),"")</f>
        <v>0.11506921042177529</v>
      </c>
      <c r="L47" s="4">
        <v>6.52860836226134E-2</v>
      </c>
      <c r="M47" s="4">
        <v>6.5352246253952001E-2</v>
      </c>
      <c r="N47" s="4">
        <v>0.12224149727330801</v>
      </c>
      <c r="O47" s="4">
        <v>0.122241764799823</v>
      </c>
      <c r="P47" s="4">
        <v>0.14459428163926599</v>
      </c>
      <c r="Q47" s="4">
        <v>0.1222414744651</v>
      </c>
      <c r="R47" s="4">
        <v>0.15767962720661499</v>
      </c>
      <c r="S47" s="4">
        <v>0.12224221574786601</v>
      </c>
      <c r="T47" s="4">
        <v>0.15767954417169</v>
      </c>
      <c r="U47" s="4">
        <v>3.8025405685120903E-2</v>
      </c>
      <c r="V47" s="4">
        <v>0.10886001718798601</v>
      </c>
      <c r="W47" s="4">
        <v>0.144594480769977</v>
      </c>
      <c r="X47" s="4">
        <v>0.122241495554926</v>
      </c>
      <c r="Y47" s="4">
        <v>0.149211874707813</v>
      </c>
      <c r="Z47" s="4">
        <v>0.11608123209203999</v>
      </c>
      <c r="AA47" s="4">
        <v>0.122241688279332</v>
      </c>
      <c r="AB47" s="4">
        <v>0.122241590120596</v>
      </c>
      <c r="AC47" s="4">
        <v>6.5352310925804902E-2</v>
      </c>
      <c r="AD47" s="4">
        <v>0.149211811203981</v>
      </c>
      <c r="AE47" s="4">
        <v>0.157679572691659</v>
      </c>
      <c r="AF47" s="4">
        <v>0.122241488642494</v>
      </c>
      <c r="AG47" s="4">
        <v>4.3087768884419501E-2</v>
      </c>
      <c r="AH47" s="4">
        <v>0.122241491895402</v>
      </c>
      <c r="AI47" s="4">
        <v>0.12224154392353299</v>
      </c>
      <c r="AJ47" s="4">
        <v>0.14459443016784801</v>
      </c>
      <c r="AK47" s="4">
        <v>2.7949849267128599E-2</v>
      </c>
      <c r="AL47" s="4">
        <v>0.149211894207638</v>
      </c>
      <c r="AN47" s="4"/>
    </row>
    <row r="48" spans="1:40" ht="15" customHeight="1" x14ac:dyDescent="0.25">
      <c r="A48" t="str">
        <f t="shared" si="14"/>
        <v>RDC03.FN06</v>
      </c>
      <c r="B48" t="s">
        <v>353</v>
      </c>
      <c r="C48" s="62"/>
      <c r="D48" t="s">
        <v>913</v>
      </c>
      <c r="E48" t="s">
        <v>914</v>
      </c>
      <c r="F48" t="s">
        <v>1212</v>
      </c>
      <c r="G48">
        <v>6</v>
      </c>
      <c r="H48" t="s">
        <v>348</v>
      </c>
      <c r="I48" t="s">
        <v>354</v>
      </c>
      <c r="J48">
        <v>3</v>
      </c>
      <c r="K48" s="46">
        <f t="shared" si="15"/>
        <v>0.10796626716208634</v>
      </c>
      <c r="L48" s="4">
        <v>7.8804283727110305E-2</v>
      </c>
      <c r="M48" s="4">
        <v>7.7816738683422204E-2</v>
      </c>
      <c r="N48" s="4">
        <v>0.108217781329164</v>
      </c>
      <c r="O48" s="4">
        <v>0.10821836798918399</v>
      </c>
      <c r="P48" s="4"/>
      <c r="Q48" s="4">
        <v>0.108216070941812</v>
      </c>
      <c r="R48" s="4">
        <v>0.14269797329228101</v>
      </c>
      <c r="S48" s="4">
        <v>0.10821619441536499</v>
      </c>
      <c r="T48" s="4">
        <v>0.14269551471386899</v>
      </c>
      <c r="U48" s="4">
        <v>4.5221483133873898E-2</v>
      </c>
      <c r="V48" s="4">
        <v>9.8277809137806704E-2</v>
      </c>
      <c r="W48" s="4">
        <v>0.142489526137273</v>
      </c>
      <c r="X48" s="4">
        <v>0.108217043122864</v>
      </c>
      <c r="Y48" s="4">
        <v>0.14763334464399</v>
      </c>
      <c r="Z48" s="4">
        <v>0.11482542307808601</v>
      </c>
      <c r="AA48" s="4">
        <v>0.108216843819989</v>
      </c>
      <c r="AB48" s="4">
        <v>0.108218034857143</v>
      </c>
      <c r="AC48" s="4">
        <v>7.7818677018071797E-2</v>
      </c>
      <c r="AD48" s="4">
        <v>0.14760347144918401</v>
      </c>
      <c r="AE48" s="4">
        <v>0.14269690296601201</v>
      </c>
      <c r="AF48" s="4">
        <v>0.10821690068793299</v>
      </c>
      <c r="AG48" s="4">
        <v>5.0912693039580799E-2</v>
      </c>
      <c r="AH48" s="4">
        <v>0.10821697838717</v>
      </c>
      <c r="AI48" s="4">
        <v>0.10821809839372699</v>
      </c>
      <c r="AJ48" s="4">
        <v>0.142486006444173</v>
      </c>
      <c r="AK48" s="4">
        <v>2.53377073023466E-2</v>
      </c>
      <c r="AL48" s="4">
        <v>0.14763307750281399</v>
      </c>
      <c r="AN48" s="4"/>
    </row>
    <row r="49" spans="1:40" x14ac:dyDescent="0.25">
      <c r="A49" t="str">
        <f>_xlfn.CONCAT(H49,IF(J49&lt;10,"0",""),J49,".",E49,IF(ISBLANK(G49),"",_xlfn.CONCAT(IF(G49&lt;10,"0",""),G49)))</f>
        <v>RDC03.FN07</v>
      </c>
      <c r="B49" t="s">
        <v>353</v>
      </c>
      <c r="C49" s="62"/>
      <c r="D49" t="s">
        <v>913</v>
      </c>
      <c r="E49" t="s">
        <v>914</v>
      </c>
      <c r="F49" t="s">
        <v>93</v>
      </c>
      <c r="G49">
        <v>7</v>
      </c>
      <c r="H49" t="s">
        <v>348</v>
      </c>
      <c r="I49" t="s">
        <v>354</v>
      </c>
      <c r="J49">
        <v>3</v>
      </c>
      <c r="K49" s="46">
        <f>IFERROR(AVERAGE(L49:AL49),"")</f>
        <v>9.8119706907186827E-2</v>
      </c>
      <c r="L49" s="4">
        <v>3.2968119351726603E-2</v>
      </c>
      <c r="M49" s="4">
        <v>3.3177586714612198E-2</v>
      </c>
      <c r="N49" s="4">
        <v>9.6351756741098804E-2</v>
      </c>
      <c r="O49" s="4">
        <v>9.6351735343026601E-2</v>
      </c>
      <c r="P49" s="4">
        <v>0.13681064006587401</v>
      </c>
      <c r="Q49" s="4">
        <v>9.6351846845069394E-2</v>
      </c>
      <c r="R49" s="4">
        <v>0.15098991645011001</v>
      </c>
      <c r="S49" s="4">
        <v>9.6351843978055102E-2</v>
      </c>
      <c r="T49" s="4">
        <v>0.15098991777013601</v>
      </c>
      <c r="U49" s="4">
        <v>1.91985052968374E-2</v>
      </c>
      <c r="V49" s="4">
        <v>0.103557273000824</v>
      </c>
      <c r="W49" s="4">
        <v>0.13681075331027101</v>
      </c>
      <c r="X49" s="4">
        <v>9.6351762333993202E-2</v>
      </c>
      <c r="Y49" s="4">
        <v>0.14866221911143701</v>
      </c>
      <c r="Z49" s="4">
        <v>0.109782353643834</v>
      </c>
      <c r="AA49" s="4">
        <v>9.6351739112998006E-2</v>
      </c>
      <c r="AB49" s="4">
        <v>9.63517576168679E-2</v>
      </c>
      <c r="AC49" s="4">
        <v>3.3177481334295801E-2</v>
      </c>
      <c r="AD49" s="4">
        <v>0.14866225440574701</v>
      </c>
      <c r="AE49" s="4">
        <v>0.15098995398965401</v>
      </c>
      <c r="AF49" s="4">
        <v>9.6351737382837394E-2</v>
      </c>
      <c r="AG49" s="4">
        <v>2.6847320062157499E-2</v>
      </c>
      <c r="AH49" s="4">
        <v>9.6351742210728203E-2</v>
      </c>
      <c r="AI49" s="4">
        <v>9.6351738636525699E-2</v>
      </c>
      <c r="AJ49" s="4">
        <v>0.13681077006858</v>
      </c>
      <c r="AK49" s="4">
        <v>1.76171347447255E-2</v>
      </c>
      <c r="AL49" s="4">
        <v>0.148662226972022</v>
      </c>
    </row>
    <row r="50" spans="1:40" ht="15" customHeight="1" x14ac:dyDescent="0.25">
      <c r="A50" t="str">
        <f t="shared" ref="A50:A51" si="18">_xlfn.CONCAT(H50,IF(J50&lt;10,"0",""),J50,".",E50,IF(ISBLANK(G50),"",_xlfn.CONCAT(IF(G50&lt;10,"0",""),G50)))</f>
        <v>RDC03.FN08</v>
      </c>
      <c r="B50" t="s">
        <v>353</v>
      </c>
      <c r="C50" s="62"/>
      <c r="D50" t="s">
        <v>913</v>
      </c>
      <c r="E50" t="s">
        <v>914</v>
      </c>
      <c r="F50" t="s">
        <v>1213</v>
      </c>
      <c r="G50">
        <v>8</v>
      </c>
      <c r="H50" t="s">
        <v>348</v>
      </c>
      <c r="I50" t="s">
        <v>354</v>
      </c>
      <c r="J50">
        <v>3</v>
      </c>
      <c r="K50" s="46">
        <f t="shared" ref="K50:K51" si="19">IFERROR(AVERAGE(L50:AL50),"")</f>
        <v>0.13302290248411563</v>
      </c>
      <c r="L50" s="4">
        <v>0.18263952881131101</v>
      </c>
      <c r="M50" s="4">
        <v>0.18214624234733501</v>
      </c>
      <c r="N50" s="4">
        <v>0.108765025444313</v>
      </c>
      <c r="O50" s="4">
        <v>0.10876495572702</v>
      </c>
      <c r="P50" s="4">
        <v>0.145207082988036</v>
      </c>
      <c r="Q50" s="4">
        <v>0.108765494844361</v>
      </c>
      <c r="R50" s="4">
        <v>0.14942584207332599</v>
      </c>
      <c r="S50" s="4">
        <v>0.10876585210936</v>
      </c>
      <c r="T50" s="4">
        <v>0.149426339919874</v>
      </c>
      <c r="U50" s="4">
        <v>0.112388251433893</v>
      </c>
      <c r="V50" s="4">
        <v>0.103275741596877</v>
      </c>
      <c r="W50" s="4">
        <v>0.145207577101087</v>
      </c>
      <c r="X50" s="4">
        <v>0.108765400630149</v>
      </c>
      <c r="Y50" s="4">
        <v>0.214140674787934</v>
      </c>
      <c r="Z50" s="4">
        <v>0.116081118638238</v>
      </c>
      <c r="AA50" s="4">
        <v>0.10876504400572801</v>
      </c>
      <c r="AB50" s="4">
        <v>0.108765523297494</v>
      </c>
      <c r="AC50" s="4">
        <v>0.18214462617955099</v>
      </c>
      <c r="AD50" s="4">
        <v>0.21415031264052301</v>
      </c>
      <c r="AE50" s="4">
        <v>0.14942619566868501</v>
      </c>
      <c r="AF50" s="4">
        <v>0.108765491795198</v>
      </c>
      <c r="AG50" s="4">
        <v>5.98859300986197E-2</v>
      </c>
      <c r="AH50" s="4">
        <v>0.108765352643828</v>
      </c>
      <c r="AI50" s="4">
        <v>0.108765381775367</v>
      </c>
      <c r="AJ50" s="4">
        <v>0.145207011677049</v>
      </c>
      <c r="AK50" s="4">
        <v>3.9071557714378397E-2</v>
      </c>
      <c r="AL50" s="4">
        <v>0.214140811121587</v>
      </c>
      <c r="AN50" s="4"/>
    </row>
    <row r="51" spans="1:40" ht="15" customHeight="1" x14ac:dyDescent="0.25">
      <c r="A51" t="str">
        <f t="shared" si="18"/>
        <v>RDC03.FN09</v>
      </c>
      <c r="B51" t="s">
        <v>353</v>
      </c>
      <c r="C51" s="62"/>
      <c r="D51" t="s">
        <v>913</v>
      </c>
      <c r="E51" t="s">
        <v>914</v>
      </c>
      <c r="F51" t="s">
        <v>95</v>
      </c>
      <c r="G51">
        <v>9</v>
      </c>
      <c r="H51" t="s">
        <v>348</v>
      </c>
      <c r="I51" t="s">
        <v>354</v>
      </c>
      <c r="J51">
        <v>3</v>
      </c>
      <c r="K51" s="46">
        <f t="shared" si="19"/>
        <v>0.11606494414505863</v>
      </c>
      <c r="L51" s="4">
        <v>0.10403923045218701</v>
      </c>
      <c r="M51" s="4">
        <v>0.103848970300826</v>
      </c>
      <c r="N51" s="4">
        <v>0.110826418600844</v>
      </c>
      <c r="O51" s="4">
        <v>0.110826399933456</v>
      </c>
      <c r="P51" s="4">
        <v>0.15027874465737601</v>
      </c>
      <c r="Q51" s="4">
        <v>0.11082643824760199</v>
      </c>
      <c r="R51" s="4">
        <v>0.14758726005822201</v>
      </c>
      <c r="S51" s="4">
        <v>0.110826358552153</v>
      </c>
      <c r="T51" s="4">
        <v>0.14758732505774799</v>
      </c>
      <c r="U51" s="4">
        <v>6.2069636089715503E-2</v>
      </c>
      <c r="V51" s="4">
        <v>0.101524887532671</v>
      </c>
      <c r="W51" s="4">
        <v>0.150279019700581</v>
      </c>
      <c r="X51" s="4">
        <v>0.11082646186834801</v>
      </c>
      <c r="Y51" s="4">
        <v>0.151105120803955</v>
      </c>
      <c r="Z51" s="4">
        <v>0.12033147346239099</v>
      </c>
      <c r="AA51" s="4">
        <v>0.11082650401572</v>
      </c>
      <c r="AB51" s="4">
        <v>0.110826429435681</v>
      </c>
      <c r="AC51" s="4">
        <v>0.103848977748056</v>
      </c>
      <c r="AD51" s="4">
        <v>0.15110512113441499</v>
      </c>
      <c r="AE51" s="4">
        <v>0.14758728166202301</v>
      </c>
      <c r="AF51" s="4">
        <v>0.110826441556907</v>
      </c>
      <c r="AG51" s="4">
        <v>5.0076649289711998E-2</v>
      </c>
      <c r="AH51" s="4">
        <v>0.110826436208247</v>
      </c>
      <c r="AI51" s="4">
        <v>0.110826438150708</v>
      </c>
      <c r="AJ51" s="4">
        <v>0.15027902363913501</v>
      </c>
      <c r="AK51" s="4">
        <v>3.2835362972647698E-2</v>
      </c>
      <c r="AL51" s="4">
        <v>0.151105080785255</v>
      </c>
      <c r="AN51" s="4"/>
    </row>
    <row r="52" spans="1:40" ht="15" customHeight="1" x14ac:dyDescent="0.25">
      <c r="A52" t="str">
        <f t="shared" ref="A52" si="20">_xlfn.CONCAT(H52,IF(J52&lt;10,"0",""),J52,".",E52,IF(ISBLANK(G52),"",_xlfn.CONCAT(IF(G52&lt;10,"0",""),G52)))</f>
        <v>RDC03.FN10</v>
      </c>
      <c r="B52" t="s">
        <v>353</v>
      </c>
      <c r="C52" s="62"/>
      <c r="D52" t="s">
        <v>913</v>
      </c>
      <c r="E52" t="s">
        <v>914</v>
      </c>
      <c r="F52" t="s">
        <v>96</v>
      </c>
      <c r="G52">
        <v>10</v>
      </c>
      <c r="H52" t="s">
        <v>348</v>
      </c>
      <c r="I52" t="s">
        <v>354</v>
      </c>
      <c r="J52">
        <v>3</v>
      </c>
      <c r="K52" s="46">
        <f t="shared" ref="K52" si="21">IFERROR(AVERAGE(L52:AL52),"")</f>
        <v>0.12154988409766965</v>
      </c>
      <c r="L52" s="4">
        <v>0.230818798837989</v>
      </c>
      <c r="M52" s="4">
        <v>0.23113318699355601</v>
      </c>
      <c r="N52" s="4">
        <v>0.101909774995344</v>
      </c>
      <c r="O52" s="4">
        <v>0.101909450339754</v>
      </c>
      <c r="P52" s="4">
        <v>0.109487661946988</v>
      </c>
      <c r="Q52" s="4">
        <v>0.101910269006543</v>
      </c>
      <c r="R52" s="4">
        <v>0.152087634544257</v>
      </c>
      <c r="S52" s="4">
        <v>0.10191077800484399</v>
      </c>
      <c r="T52" s="4">
        <v>0.15208719891063199</v>
      </c>
      <c r="U52" s="4">
        <v>0.14585053011972399</v>
      </c>
      <c r="V52" s="4">
        <v>0.105452615682239</v>
      </c>
      <c r="W52" s="4">
        <v>0.109488354825793</v>
      </c>
      <c r="X52" s="4">
        <v>0.101911050719852</v>
      </c>
      <c r="Y52" s="4">
        <v>0.11419587467544499</v>
      </c>
      <c r="Z52" s="4">
        <v>8.7645483129064103E-2</v>
      </c>
      <c r="AA52" s="4">
        <v>0.10191026029641</v>
      </c>
      <c r="AB52" s="4">
        <v>0.101910528031253</v>
      </c>
      <c r="AC52" s="4">
        <v>0.231131951149426</v>
      </c>
      <c r="AD52" s="4">
        <v>0.114204551416487</v>
      </c>
      <c r="AE52" s="4">
        <v>0.15208751125683001</v>
      </c>
      <c r="AF52" s="4">
        <v>0.10191032683071299</v>
      </c>
      <c r="AG52" s="4">
        <v>6.2445980106728097E-2</v>
      </c>
      <c r="AH52" s="4">
        <v>0.10190975809283701</v>
      </c>
      <c r="AI52" s="4">
        <v>0.101910572530474</v>
      </c>
      <c r="AJ52" s="4">
        <v>0.10948855007969301</v>
      </c>
      <c r="AK52" s="4">
        <v>4.0941954585018397E-2</v>
      </c>
      <c r="AL52" s="4">
        <v>0.11419626352918701</v>
      </c>
      <c r="AN52" s="4"/>
    </row>
    <row r="53" spans="1:40" ht="15" customHeight="1" x14ac:dyDescent="0.25">
      <c r="A53" t="str">
        <f t="shared" si="4"/>
        <v>RDC03.FN11</v>
      </c>
      <c r="B53" t="s">
        <v>353</v>
      </c>
      <c r="C53" s="62"/>
      <c r="D53" t="s">
        <v>913</v>
      </c>
      <c r="E53" t="s">
        <v>914</v>
      </c>
      <c r="F53" t="s">
        <v>97</v>
      </c>
      <c r="G53">
        <v>11</v>
      </c>
      <c r="H53" t="s">
        <v>348</v>
      </c>
      <c r="I53" t="s">
        <v>354</v>
      </c>
      <c r="J53">
        <v>3</v>
      </c>
      <c r="K53" s="46">
        <f t="shared" si="5"/>
        <v>0.10869256892521675</v>
      </c>
      <c r="L53" s="4">
        <v>7.4524738394094306E-2</v>
      </c>
      <c r="M53" s="4">
        <v>7.4468649432874595E-2</v>
      </c>
      <c r="N53" s="4">
        <v>0.111601487534205</v>
      </c>
      <c r="O53" s="4">
        <v>0.111601518965285</v>
      </c>
      <c r="P53" s="4">
        <v>0.14425974081142601</v>
      </c>
      <c r="Q53" s="4">
        <v>0.111601484100996</v>
      </c>
      <c r="R53" s="4">
        <v>0.14341885213594399</v>
      </c>
      <c r="S53" s="4">
        <v>0.111601680920546</v>
      </c>
      <c r="T53" s="4">
        <v>0.14341885216661199</v>
      </c>
      <c r="U53" s="4">
        <v>4.3549220605038699E-2</v>
      </c>
      <c r="V53" s="4">
        <v>9.81542090843706E-2</v>
      </c>
      <c r="W53" s="4">
        <v>0.14425965054925899</v>
      </c>
      <c r="X53" s="4">
        <v>0.111601460578977</v>
      </c>
      <c r="Y53" s="4">
        <v>0.12363130311350699</v>
      </c>
      <c r="Z53" s="4">
        <v>0.115952626120367</v>
      </c>
      <c r="AA53" s="4">
        <v>0.111601498331451</v>
      </c>
      <c r="AB53" s="4">
        <v>0.111601510870589</v>
      </c>
      <c r="AC53" s="4">
        <v>7.4468207076830203E-2</v>
      </c>
      <c r="AD53" s="4">
        <v>0.123631914069218</v>
      </c>
      <c r="AE53" s="4">
        <v>0.143418841191473</v>
      </c>
      <c r="AF53" s="4">
        <v>0.11160146846194</v>
      </c>
      <c r="AG53" s="4">
        <v>6.2965641091832794E-2</v>
      </c>
      <c r="AH53" s="4">
        <v>0.111601485667669</v>
      </c>
      <c r="AI53" s="4">
        <v>0.111601459196549</v>
      </c>
      <c r="AJ53" s="4">
        <v>0.144259518669759</v>
      </c>
      <c r="AK53" s="4">
        <v>4.0671046006281297E-2</v>
      </c>
      <c r="AL53" s="4">
        <v>0.123631295833758</v>
      </c>
      <c r="AN53" s="4"/>
    </row>
    <row r="54" spans="1:40" x14ac:dyDescent="0.25">
      <c r="A54" t="str">
        <f t="shared" si="4"/>
        <v>RDC03.FN13</v>
      </c>
      <c r="B54" t="s">
        <v>353</v>
      </c>
      <c r="C54" s="62"/>
      <c r="D54" t="s">
        <v>913</v>
      </c>
      <c r="E54" t="s">
        <v>914</v>
      </c>
      <c r="F54" t="s">
        <v>903</v>
      </c>
      <c r="G54">
        <v>13</v>
      </c>
      <c r="H54" t="s">
        <v>348</v>
      </c>
      <c r="I54" t="s">
        <v>354</v>
      </c>
      <c r="J54">
        <v>3</v>
      </c>
      <c r="K54" s="46">
        <f t="shared" si="5"/>
        <v>0.18266694286326901</v>
      </c>
      <c r="L54" s="4">
        <v>0.13670956384742999</v>
      </c>
      <c r="M54" s="4">
        <v>0.13760676492535601</v>
      </c>
      <c r="N54" s="4">
        <v>0.138699302841262</v>
      </c>
      <c r="O54" s="4">
        <v>0.13869816519570899</v>
      </c>
      <c r="P54" s="4">
        <v>0.130451385846485</v>
      </c>
      <c r="Q54" s="4">
        <v>0.13869873851848399</v>
      </c>
      <c r="R54" s="4">
        <v>0.375430816116263</v>
      </c>
      <c r="S54" s="4"/>
      <c r="T54" s="4">
        <v>0.37543080688274</v>
      </c>
      <c r="U54" s="4">
        <v>0.110358149478823</v>
      </c>
      <c r="V54" s="4">
        <v>0.310429061635076</v>
      </c>
      <c r="W54" s="4">
        <v>0.130451515523483</v>
      </c>
      <c r="X54" s="4">
        <v>0.138698539011856</v>
      </c>
      <c r="Y54" s="4">
        <v>0.27203027330961799</v>
      </c>
      <c r="Z54" s="4">
        <v>7.7894780349560294E-2</v>
      </c>
      <c r="AA54" s="4">
        <v>0.13869897908146001</v>
      </c>
      <c r="AB54" s="4">
        <v>0.138698449906827</v>
      </c>
      <c r="AC54" s="4">
        <v>0.137606689715397</v>
      </c>
      <c r="AD54" s="4">
        <v>0.27202904347750101</v>
      </c>
      <c r="AE54" s="4">
        <v>0.37543082613144801</v>
      </c>
      <c r="AF54" s="4">
        <v>0.13869925215633</v>
      </c>
      <c r="AG54" s="4">
        <v>0.13106777241716699</v>
      </c>
      <c r="AH54" s="4">
        <v>0.13869920944426001</v>
      </c>
      <c r="AI54" s="4">
        <v>0.13869925282981199</v>
      </c>
      <c r="AJ54" s="4">
        <v>0.130437946017645</v>
      </c>
      <c r="AK54" s="4">
        <v>0.12565486598732101</v>
      </c>
      <c r="AL54" s="4">
        <v>0.27203036379768097</v>
      </c>
    </row>
    <row r="55" spans="1:40" x14ac:dyDescent="0.25">
      <c r="A55" t="str">
        <f t="shared" si="4"/>
        <v>RDC03.FN14</v>
      </c>
      <c r="B55" t="s">
        <v>353</v>
      </c>
      <c r="C55" s="62"/>
      <c r="D55" t="s">
        <v>913</v>
      </c>
      <c r="E55" t="s">
        <v>914</v>
      </c>
      <c r="F55" t="s">
        <v>907</v>
      </c>
      <c r="G55">
        <v>14</v>
      </c>
      <c r="H55" t="s">
        <v>348</v>
      </c>
      <c r="I55" t="s">
        <v>354</v>
      </c>
      <c r="J55">
        <v>3</v>
      </c>
      <c r="K55" s="46">
        <f t="shared" si="5"/>
        <v>0.15643307607172374</v>
      </c>
      <c r="L55" s="4">
        <v>0.122031228922393</v>
      </c>
      <c r="M55" s="4">
        <v>0.122663162252936</v>
      </c>
      <c r="N55" s="4">
        <v>0.102785952974993</v>
      </c>
      <c r="O55" s="4">
        <v>0.102785898756584</v>
      </c>
      <c r="P55" s="4">
        <v>2.11522074063593E-2</v>
      </c>
      <c r="Q55" s="4">
        <v>0.102785948040906</v>
      </c>
      <c r="R55" s="4">
        <v>0.39036313900818798</v>
      </c>
      <c r="S55" s="4">
        <v>0.10278559834765599</v>
      </c>
      <c r="T55" s="4">
        <v>0.390363082091575</v>
      </c>
      <c r="U55" s="4">
        <v>0.100794424367377</v>
      </c>
      <c r="V55" s="4">
        <v>0.32180681096438002</v>
      </c>
      <c r="W55" s="4">
        <v>2.1152451340788799E-2</v>
      </c>
      <c r="X55" s="4">
        <v>0.10278601461143599</v>
      </c>
      <c r="Y55" s="4">
        <v>0.30495459227121102</v>
      </c>
      <c r="Z55" s="4">
        <v>1.2256772441885401E-2</v>
      </c>
      <c r="AA55" s="4">
        <v>0.102785475191705</v>
      </c>
      <c r="AB55" s="4">
        <v>0.10278594938874</v>
      </c>
      <c r="AC55" s="4">
        <v>0.12266306521916701</v>
      </c>
      <c r="AD55" s="4">
        <v>0.30495328238698799</v>
      </c>
      <c r="AE55" s="4">
        <v>0.39036306649636598</v>
      </c>
      <c r="AF55" s="4">
        <v>0.102785929358576</v>
      </c>
      <c r="AG55" s="4">
        <v>0.124846243320461</v>
      </c>
      <c r="AH55" s="4">
        <v>0.10278595382651901</v>
      </c>
      <c r="AI55" s="4">
        <v>0.102786823369193</v>
      </c>
      <c r="AJ55" s="4">
        <v>2.1178520171301798E-2</v>
      </c>
      <c r="AK55" s="4">
        <v>0.11933600245487801</v>
      </c>
      <c r="AL55" s="4">
        <v>0.30495545895397802</v>
      </c>
    </row>
    <row r="56" spans="1:40" x14ac:dyDescent="0.25">
      <c r="A56" t="str">
        <f t="shared" si="4"/>
        <v>RDC03.FN15</v>
      </c>
      <c r="B56" t="s">
        <v>353</v>
      </c>
      <c r="C56" s="62"/>
      <c r="D56" t="s">
        <v>913</v>
      </c>
      <c r="E56" t="s">
        <v>914</v>
      </c>
      <c r="F56" t="s">
        <v>908</v>
      </c>
      <c r="G56">
        <v>15</v>
      </c>
      <c r="H56" t="s">
        <v>348</v>
      </c>
      <c r="I56" t="s">
        <v>354</v>
      </c>
      <c r="J56">
        <v>3</v>
      </c>
      <c r="K56" s="46">
        <f t="shared" si="5"/>
        <v>0.15643307607172374</v>
      </c>
      <c r="L56" s="4">
        <v>0.122031228922393</v>
      </c>
      <c r="M56" s="4">
        <v>0.122663162252936</v>
      </c>
      <c r="N56" s="4">
        <v>0.102785952974993</v>
      </c>
      <c r="O56" s="4">
        <v>0.102785898756584</v>
      </c>
      <c r="P56" s="4">
        <v>2.11522074063593E-2</v>
      </c>
      <c r="Q56" s="4">
        <v>0.102785948040906</v>
      </c>
      <c r="R56" s="4">
        <v>0.39036313900818798</v>
      </c>
      <c r="S56" s="4">
        <v>0.10278559834765599</v>
      </c>
      <c r="T56" s="4">
        <v>0.390363082091575</v>
      </c>
      <c r="U56" s="4">
        <v>0.100794424367377</v>
      </c>
      <c r="V56" s="4">
        <v>0.32180681096438002</v>
      </c>
      <c r="W56" s="4">
        <v>2.1152451340788799E-2</v>
      </c>
      <c r="X56" s="4">
        <v>0.10278601461143599</v>
      </c>
      <c r="Y56" s="4">
        <v>0.30495459227121102</v>
      </c>
      <c r="Z56" s="4">
        <v>1.2256772441885401E-2</v>
      </c>
      <c r="AA56" s="4">
        <v>0.102785475191705</v>
      </c>
      <c r="AB56" s="4">
        <v>0.10278594938874</v>
      </c>
      <c r="AC56" s="4">
        <v>0.12266306521916701</v>
      </c>
      <c r="AD56" s="4">
        <v>0.30495328238698799</v>
      </c>
      <c r="AE56" s="4">
        <v>0.39036306649636598</v>
      </c>
      <c r="AF56" s="4">
        <v>0.102785929358576</v>
      </c>
      <c r="AG56" s="4">
        <v>0.124846243320461</v>
      </c>
      <c r="AH56" s="4">
        <v>0.10278595382651901</v>
      </c>
      <c r="AI56" s="4">
        <v>0.102786823369193</v>
      </c>
      <c r="AJ56" s="4">
        <v>2.1178520171301798E-2</v>
      </c>
      <c r="AK56" s="4">
        <v>0.11933600245487801</v>
      </c>
      <c r="AL56" s="4">
        <v>0.30495545895397802</v>
      </c>
    </row>
    <row r="57" spans="1:40" x14ac:dyDescent="0.25">
      <c r="A57" t="str">
        <f t="shared" si="4"/>
        <v>RDC03.FN16</v>
      </c>
      <c r="B57" t="s">
        <v>353</v>
      </c>
      <c r="C57" s="62"/>
      <c r="D57" t="s">
        <v>913</v>
      </c>
      <c r="E57" t="s">
        <v>914</v>
      </c>
      <c r="F57" t="s">
        <v>921</v>
      </c>
      <c r="G57">
        <v>16</v>
      </c>
      <c r="H57" t="s">
        <v>348</v>
      </c>
      <c r="I57" t="s">
        <v>354</v>
      </c>
      <c r="J57">
        <v>3</v>
      </c>
      <c r="K57" s="46">
        <f t="shared" si="5"/>
        <v>0.1425518103128563</v>
      </c>
      <c r="L57" s="4">
        <v>0.13834641078152299</v>
      </c>
      <c r="M57" s="4">
        <v>0.13773556769308301</v>
      </c>
      <c r="N57" s="4">
        <v>0.10133353398756299</v>
      </c>
      <c r="O57" s="4">
        <v>0.101331438173037</v>
      </c>
      <c r="P57" s="4">
        <v>1.8172207686033899E-2</v>
      </c>
      <c r="Q57" s="4">
        <v>0.10133190214177</v>
      </c>
      <c r="R57" s="4">
        <v>0.38721904863127699</v>
      </c>
      <c r="S57" s="4">
        <v>0.10133264437122801</v>
      </c>
      <c r="T57" s="4">
        <v>0.38721794789083003</v>
      </c>
      <c r="U57" s="4">
        <v>0.112956165029302</v>
      </c>
      <c r="V57" s="4">
        <v>0.32097007661175703</v>
      </c>
      <c r="W57" s="4">
        <v>1.81715509950649E-2</v>
      </c>
      <c r="X57" s="4">
        <v>0.10133228608895301</v>
      </c>
      <c r="Y57" s="4">
        <v>0.14816851014392399</v>
      </c>
      <c r="Z57" s="4">
        <v>0</v>
      </c>
      <c r="AA57" s="4">
        <v>0.101331845267642</v>
      </c>
      <c r="AB57" s="4">
        <v>0.10133208802405901</v>
      </c>
      <c r="AC57" s="4">
        <v>0.13773425989643201</v>
      </c>
      <c r="AD57" s="4">
        <v>0.14816661168177001</v>
      </c>
      <c r="AE57" s="4">
        <v>0.38721863454428102</v>
      </c>
      <c r="AF57" s="4">
        <v>0.101332024831706</v>
      </c>
      <c r="AG57" s="4">
        <v>0.10693881465073</v>
      </c>
      <c r="AH57" s="4">
        <v>0.101332288032948</v>
      </c>
      <c r="AI57" s="4">
        <v>0.101329693472795</v>
      </c>
      <c r="AJ57" s="4"/>
      <c r="AK57" s="4">
        <v>9.5843021728198502E-2</v>
      </c>
      <c r="AL57" s="4">
        <v>0.148168495778356</v>
      </c>
    </row>
    <row r="58" spans="1:40" x14ac:dyDescent="0.25">
      <c r="A58" t="str">
        <f t="shared" si="4"/>
        <v>RDC03.FN17</v>
      </c>
      <c r="B58" t="s">
        <v>353</v>
      </c>
      <c r="C58" s="62"/>
      <c r="D58" t="s">
        <v>913</v>
      </c>
      <c r="E58" t="s">
        <v>914</v>
      </c>
      <c r="F58" t="s">
        <v>911</v>
      </c>
      <c r="G58">
        <v>17</v>
      </c>
      <c r="H58" t="s">
        <v>348</v>
      </c>
      <c r="I58" t="s">
        <v>354</v>
      </c>
      <c r="J58">
        <v>3</v>
      </c>
      <c r="K58" s="46">
        <f t="shared" si="5"/>
        <v>0.16882749908409622</v>
      </c>
      <c r="L58" s="4">
        <v>9.5654800894094297E-2</v>
      </c>
      <c r="M58" s="4">
        <v>9.5909818880067998E-2</v>
      </c>
      <c r="N58" s="4">
        <v>0.124233129411011</v>
      </c>
      <c r="O58" s="4">
        <v>0.124234352146293</v>
      </c>
      <c r="P58" s="4">
        <v>2.49122732386746E-2</v>
      </c>
      <c r="Q58" s="4">
        <v>0.12423472341632601</v>
      </c>
      <c r="R58" s="4">
        <v>0.380847859234275</v>
      </c>
      <c r="S58" s="4">
        <v>0.13038152577202899</v>
      </c>
      <c r="T58" s="4">
        <v>0.38084623606203899</v>
      </c>
      <c r="U58" s="4">
        <v>8.0657025403600605E-2</v>
      </c>
      <c r="V58" s="4">
        <v>0.314806244692794</v>
      </c>
      <c r="W58" s="4">
        <v>2.4912253115749999E-2</v>
      </c>
      <c r="X58" s="4">
        <v>0.124234788825385</v>
      </c>
      <c r="Y58" s="4">
        <v>0.38083397849339001</v>
      </c>
      <c r="Z58" s="4">
        <v>1.35574028992397E-2</v>
      </c>
      <c r="AA58" s="4">
        <v>0.12423436291772</v>
      </c>
      <c r="AB58" s="4">
        <v>0.124234668942099</v>
      </c>
      <c r="AC58" s="4">
        <v>9.5909797357752097E-2</v>
      </c>
      <c r="AD58" s="4">
        <v>0.38083250900701199</v>
      </c>
      <c r="AE58" s="4">
        <v>0.38084780664846202</v>
      </c>
      <c r="AF58" s="4">
        <v>0.124234608228113</v>
      </c>
      <c r="AG58" s="4">
        <v>0.129540309519179</v>
      </c>
      <c r="AH58" s="4">
        <v>0.124234943549074</v>
      </c>
      <c r="AI58" s="4">
        <v>0.124234003408418</v>
      </c>
      <c r="AJ58" s="4">
        <v>2.4920718360407001E-2</v>
      </c>
      <c r="AK58" s="4">
        <v>0.124029405307166</v>
      </c>
      <c r="AL58" s="4">
        <v>0.38083292954022602</v>
      </c>
    </row>
    <row r="59" spans="1:40" x14ac:dyDescent="0.25">
      <c r="A59" t="str">
        <f t="shared" si="4"/>
        <v>RDC03.FN18</v>
      </c>
      <c r="B59" t="s">
        <v>353</v>
      </c>
      <c r="C59" s="62"/>
      <c r="D59" t="s">
        <v>913</v>
      </c>
      <c r="E59" t="s">
        <v>914</v>
      </c>
      <c r="F59" t="s">
        <v>922</v>
      </c>
      <c r="G59">
        <v>18</v>
      </c>
      <c r="H59" t="s">
        <v>348</v>
      </c>
      <c r="I59" t="s">
        <v>354</v>
      </c>
      <c r="J59">
        <v>3</v>
      </c>
      <c r="K59" s="46">
        <f t="shared" si="5"/>
        <v>0.15643307607172374</v>
      </c>
      <c r="L59" s="4">
        <v>0.122031228922393</v>
      </c>
      <c r="M59" s="4">
        <v>0.122663162252936</v>
      </c>
      <c r="N59" s="4">
        <v>0.102785952974993</v>
      </c>
      <c r="O59" s="4">
        <v>0.102785898756584</v>
      </c>
      <c r="P59" s="4">
        <v>2.11522074063593E-2</v>
      </c>
      <c r="Q59" s="4">
        <v>0.102785948040906</v>
      </c>
      <c r="R59" s="4">
        <v>0.39036313900818798</v>
      </c>
      <c r="S59" s="4">
        <v>0.10278559834765599</v>
      </c>
      <c r="T59" s="4">
        <v>0.390363082091575</v>
      </c>
      <c r="U59" s="4">
        <v>0.100794424367377</v>
      </c>
      <c r="V59" s="4">
        <v>0.32180681096438002</v>
      </c>
      <c r="W59" s="4">
        <v>2.1152451340788799E-2</v>
      </c>
      <c r="X59" s="4">
        <v>0.10278601461143599</v>
      </c>
      <c r="Y59" s="4">
        <v>0.30495459227121102</v>
      </c>
      <c r="Z59" s="4">
        <v>1.2256772441885401E-2</v>
      </c>
      <c r="AA59" s="4">
        <v>0.102785475191705</v>
      </c>
      <c r="AB59" s="4">
        <v>0.10278594938874</v>
      </c>
      <c r="AC59" s="4">
        <v>0.12266306521916701</v>
      </c>
      <c r="AD59" s="4">
        <v>0.30495328238698799</v>
      </c>
      <c r="AE59" s="4">
        <v>0.39036306649636598</v>
      </c>
      <c r="AF59" s="4">
        <v>0.102785929358576</v>
      </c>
      <c r="AG59" s="4">
        <v>0.124846243320461</v>
      </c>
      <c r="AH59" s="4">
        <v>0.10278595382651901</v>
      </c>
      <c r="AI59" s="4">
        <v>0.102786823369193</v>
      </c>
      <c r="AJ59" s="4">
        <v>2.1178520171301798E-2</v>
      </c>
      <c r="AK59" s="4">
        <v>0.11933600245487801</v>
      </c>
      <c r="AL59" s="4">
        <v>0.30495545895397802</v>
      </c>
    </row>
    <row r="60" spans="1:40" x14ac:dyDescent="0.25">
      <c r="A60" t="str">
        <f>_xlfn.CONCAT(H60,IF(J60&lt;10,"0",""),J60,".",E60,IF(ISBLANK(G60),"",_xlfn.CONCAT(IF(G60&lt;10,"0",""),G60)))</f>
        <v>RDC03.FN19</v>
      </c>
      <c r="B60" t="s">
        <v>353</v>
      </c>
      <c r="C60" s="62"/>
      <c r="D60" t="s">
        <v>913</v>
      </c>
      <c r="E60" t="s">
        <v>914</v>
      </c>
      <c r="F60" t="s">
        <v>378</v>
      </c>
      <c r="G60">
        <v>19</v>
      </c>
      <c r="H60" t="s">
        <v>348</v>
      </c>
      <c r="I60" t="s">
        <v>354</v>
      </c>
      <c r="J60">
        <v>3</v>
      </c>
      <c r="K60" s="46">
        <f>IFERROR(AVERAGE(L60:AL60),"")</f>
        <v>0.23958178517003456</v>
      </c>
      <c r="L60" s="4">
        <v>0.51290234275070701</v>
      </c>
      <c r="M60" s="4">
        <v>0.225730335844716</v>
      </c>
      <c r="N60" s="4">
        <v>0.223323097960656</v>
      </c>
      <c r="O60" s="4">
        <v>0.39649240112558698</v>
      </c>
      <c r="P60" s="4">
        <v>0.38433249346730203</v>
      </c>
      <c r="Q60" s="4">
        <v>0.237950273634323</v>
      </c>
      <c r="R60" s="4">
        <v>0.16237877104413601</v>
      </c>
      <c r="S60" s="4">
        <v>0.14550039970373599</v>
      </c>
      <c r="T60" s="4">
        <v>9.5086964509926999E-2</v>
      </c>
      <c r="U60" s="4">
        <v>0.28640633830153001</v>
      </c>
      <c r="V60" s="4">
        <v>0.16090846134112399</v>
      </c>
      <c r="W60" s="4">
        <v>0.53864146005333902</v>
      </c>
      <c r="X60" s="4">
        <v>0.19468460329206699</v>
      </c>
      <c r="Y60" s="4">
        <v>0.184813626772701</v>
      </c>
      <c r="Z60" s="4">
        <v>0.323544524368721</v>
      </c>
      <c r="AA60" s="4">
        <v>0.16859691694977899</v>
      </c>
      <c r="AB60" s="4">
        <v>6.4133683080354997E-2</v>
      </c>
      <c r="AC60" s="4">
        <v>0.201922473704784</v>
      </c>
      <c r="AD60" s="4">
        <v>0.22037024070427699</v>
      </c>
      <c r="AE60" s="4">
        <v>0.102861429251652</v>
      </c>
      <c r="AF60" s="4">
        <v>3.9493902077661402E-2</v>
      </c>
      <c r="AG60" s="4">
        <v>0.29138709122177198</v>
      </c>
      <c r="AH60" s="4">
        <v>0.113578139364098</v>
      </c>
      <c r="AI60" s="4">
        <v>0.21055852637234601</v>
      </c>
      <c r="AJ60" s="4">
        <v>0.37491619349976602</v>
      </c>
      <c r="AK60" s="4">
        <v>0.52017611448561196</v>
      </c>
      <c r="AL60" s="4">
        <v>8.8017394708258007E-2</v>
      </c>
    </row>
    <row r="61" spans="1:40" ht="15" customHeight="1" x14ac:dyDescent="0.25">
      <c r="A61" t="str">
        <f>_xlfn.CONCAT(H61,IF(J61&lt;10,"0",""),J61,".",E61,IF(ISBLANK(G61),"",_xlfn.CONCAT(IF(G61&lt;10,"0",""),G61)))</f>
        <v>RDC03.FN20</v>
      </c>
      <c r="B61" t="s">
        <v>353</v>
      </c>
      <c r="C61" s="62"/>
      <c r="D61" t="s">
        <v>913</v>
      </c>
      <c r="E61" t="s">
        <v>914</v>
      </c>
      <c r="F61" t="s">
        <v>350</v>
      </c>
      <c r="G61">
        <v>20</v>
      </c>
      <c r="H61" t="s">
        <v>348</v>
      </c>
      <c r="I61" t="s">
        <v>354</v>
      </c>
      <c r="J61">
        <v>3</v>
      </c>
      <c r="K61" s="46">
        <f>IFERROR(AVERAGE(L61:AL61),"")</f>
        <v>0.18678187449121936</v>
      </c>
      <c r="L61" s="4">
        <v>0.20381992453558101</v>
      </c>
      <c r="M61" s="4">
        <v>0.15044002780611401</v>
      </c>
      <c r="N61" s="4">
        <v>0.11029051955581801</v>
      </c>
      <c r="O61" s="4">
        <v>0.29133061916976399</v>
      </c>
      <c r="P61" s="4">
        <v>0.19223484848484901</v>
      </c>
      <c r="Q61" s="4">
        <v>0.177795267002373</v>
      </c>
      <c r="R61" s="4">
        <v>0.14377378956422501</v>
      </c>
      <c r="S61" s="4">
        <v>0.137748100664767</v>
      </c>
      <c r="T61" s="4">
        <v>0.12462855006286699</v>
      </c>
      <c r="U61" s="4">
        <v>0.153699032115996</v>
      </c>
      <c r="V61" s="4">
        <v>0.23119572987543099</v>
      </c>
      <c r="W61" s="4">
        <v>0.28195309410935898</v>
      </c>
      <c r="X61" s="4">
        <v>0.13610896264643299</v>
      </c>
      <c r="Y61" s="4">
        <v>0.19679214778569401</v>
      </c>
      <c r="Z61" s="4">
        <v>0.13010350367621501</v>
      </c>
      <c r="AA61" s="4">
        <v>0.43929622846289501</v>
      </c>
      <c r="AB61" s="4">
        <v>0.261770667391171</v>
      </c>
      <c r="AC61" s="4">
        <v>0.205006917821563</v>
      </c>
      <c r="AD61" s="4">
        <v>0.14471916971917001</v>
      </c>
      <c r="AE61" s="4">
        <v>0.17926064775492601</v>
      </c>
      <c r="AF61" s="4">
        <v>0.25716736736288198</v>
      </c>
      <c r="AG61" s="4">
        <v>0.173226897597511</v>
      </c>
      <c r="AH61" s="4">
        <v>0.21063979777096201</v>
      </c>
      <c r="AI61" s="4">
        <v>0.132883381822999</v>
      </c>
      <c r="AJ61" s="4">
        <v>6.9446678658807104E-2</v>
      </c>
      <c r="AK61" s="4">
        <v>0.15943986538944099</v>
      </c>
      <c r="AL61" s="4">
        <v>0.14833887445510999</v>
      </c>
      <c r="AN61" s="4"/>
    </row>
    <row r="62" spans="1:40" ht="15" customHeight="1" x14ac:dyDescent="0.25">
      <c r="A62" t="str">
        <f>_xlfn.CONCAT(H62,IF(J62&lt;10,"0",""),J62,".",E62,IF(ISBLANK(G62),"",_xlfn.CONCAT(IF(G62&lt;10,"0",""),G62)))</f>
        <v>RDC03.FN21</v>
      </c>
      <c r="B62" t="s">
        <v>353</v>
      </c>
      <c r="C62" s="62"/>
      <c r="D62" t="s">
        <v>913</v>
      </c>
      <c r="E62" t="s">
        <v>914</v>
      </c>
      <c r="F62" t="s">
        <v>1391</v>
      </c>
      <c r="G62">
        <v>21</v>
      </c>
      <c r="H62" t="s">
        <v>348</v>
      </c>
      <c r="I62" t="s">
        <v>354</v>
      </c>
      <c r="J62">
        <v>3</v>
      </c>
      <c r="K62" s="46">
        <f>IFERROR(AVERAGE(L62:AL62),"")</f>
        <v>0.1282954961466457</v>
      </c>
      <c r="L62" s="4">
        <v>0.24118935189855301</v>
      </c>
      <c r="M62" s="4">
        <v>0.13038844736239599</v>
      </c>
      <c r="N62" s="4">
        <v>0.16525242992952999</v>
      </c>
      <c r="O62" s="4">
        <v>0.125326942818514</v>
      </c>
      <c r="P62" s="4">
        <v>0.120685454980258</v>
      </c>
      <c r="Q62" s="4">
        <v>0.19461511587194699</v>
      </c>
      <c r="R62" s="4">
        <v>8.1337903071332096E-2</v>
      </c>
      <c r="S62" s="4">
        <v>8.1562893741694897E-2</v>
      </c>
      <c r="T62" s="4">
        <v>5.8801345778897202E-2</v>
      </c>
      <c r="U62" s="4">
        <v>0.14209073338959799</v>
      </c>
      <c r="V62" s="4">
        <v>0.109094798475295</v>
      </c>
      <c r="W62" s="4">
        <v>0.162952524838092</v>
      </c>
      <c r="X62" s="4">
        <v>9.1019588457399894E-2</v>
      </c>
      <c r="Y62" s="4">
        <v>4.62452858425276E-2</v>
      </c>
      <c r="Z62" s="4">
        <v>0.13129318963700101</v>
      </c>
      <c r="AA62" s="4">
        <v>0.117881546538599</v>
      </c>
      <c r="AB62" s="4">
        <v>9.3821226274397096E-2</v>
      </c>
      <c r="AC62" s="4">
        <v>0.15691551841971699</v>
      </c>
      <c r="AD62" s="4">
        <v>8.0972088574621501E-2</v>
      </c>
      <c r="AE62" s="4">
        <v>9.2324542136414306E-2</v>
      </c>
      <c r="AF62" s="4">
        <v>0.110042963642858</v>
      </c>
      <c r="AG62" s="4">
        <v>0.18533679351537899</v>
      </c>
      <c r="AH62" s="4">
        <v>5.9741668464939703E-2</v>
      </c>
      <c r="AI62" s="4">
        <v>0.182091570803398</v>
      </c>
      <c r="AJ62" s="4">
        <v>0.23153815219644899</v>
      </c>
      <c r="AK62" s="4">
        <v>0.18822716312780699</v>
      </c>
      <c r="AL62" s="4">
        <v>8.3229156171818697E-2</v>
      </c>
      <c r="AN62" s="4"/>
    </row>
    <row r="63" spans="1:40" ht="15" customHeight="1" x14ac:dyDescent="0.25">
      <c r="A63" t="str">
        <f t="shared" ref="A63:A67" si="22">_xlfn.CONCAT(H63,IF(J63&lt;10,"0",""),J63,".",E63,IF(ISBLANK(G63),"",_xlfn.CONCAT(IF(G63&lt;10,"0",""),G63)))</f>
        <v>RDC04.FN01</v>
      </c>
      <c r="B63" t="s">
        <v>355</v>
      </c>
      <c r="C63" s="62"/>
      <c r="D63" t="s">
        <v>913</v>
      </c>
      <c r="E63" t="s">
        <v>914</v>
      </c>
      <c r="F63" t="s">
        <v>87</v>
      </c>
      <c r="G63">
        <v>1</v>
      </c>
      <c r="H63" t="s">
        <v>348</v>
      </c>
      <c r="I63" t="s">
        <v>356</v>
      </c>
      <c r="J63">
        <v>4</v>
      </c>
      <c r="K63" s="46" t="str">
        <f t="shared" ref="K63:K67" si="23">IFERROR(AVERAGE(L63:AL63),"")</f>
        <v/>
      </c>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6">
        <v>0.22473600842945501</v>
      </c>
    </row>
    <row r="64" spans="1:40" ht="15" customHeight="1" x14ac:dyDescent="0.25">
      <c r="A64" t="str">
        <f t="shared" si="22"/>
        <v>RDC04.FN02</v>
      </c>
      <c r="B64" t="s">
        <v>355</v>
      </c>
      <c r="C64" s="62"/>
      <c r="D64" t="s">
        <v>913</v>
      </c>
      <c r="E64" t="s">
        <v>914</v>
      </c>
      <c r="F64" t="s">
        <v>88</v>
      </c>
      <c r="G64">
        <v>2</v>
      </c>
      <c r="H64" t="s">
        <v>348</v>
      </c>
      <c r="I64" t="s">
        <v>356</v>
      </c>
      <c r="J64">
        <v>4</v>
      </c>
      <c r="K64" s="46" t="str">
        <f t="shared" si="23"/>
        <v/>
      </c>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6">
        <v>0.454736008429455</v>
      </c>
    </row>
    <row r="65" spans="1:40" ht="15" customHeight="1" x14ac:dyDescent="0.25">
      <c r="A65" t="str">
        <f t="shared" si="22"/>
        <v>RDC04.FN03</v>
      </c>
      <c r="B65" t="s">
        <v>355</v>
      </c>
      <c r="C65" s="62"/>
      <c r="D65" t="s">
        <v>913</v>
      </c>
      <c r="E65" t="s">
        <v>914</v>
      </c>
      <c r="F65" t="s">
        <v>89</v>
      </c>
      <c r="G65">
        <v>3</v>
      </c>
      <c r="H65" t="s">
        <v>348</v>
      </c>
      <c r="I65" t="s">
        <v>356</v>
      </c>
      <c r="J65">
        <v>4</v>
      </c>
      <c r="K65" s="46" t="str">
        <f t="shared" si="23"/>
        <v/>
      </c>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6">
        <v>0.21297130254710206</v>
      </c>
    </row>
    <row r="66" spans="1:40" ht="15" customHeight="1" x14ac:dyDescent="0.25">
      <c r="A66" t="str">
        <f t="shared" si="22"/>
        <v>RDC04.FN04</v>
      </c>
      <c r="B66" t="s">
        <v>355</v>
      </c>
      <c r="C66" s="62"/>
      <c r="D66" t="s">
        <v>913</v>
      </c>
      <c r="E66" t="s">
        <v>914</v>
      </c>
      <c r="F66" t="s">
        <v>90</v>
      </c>
      <c r="G66">
        <v>4</v>
      </c>
      <c r="H66" t="s">
        <v>348</v>
      </c>
      <c r="I66" t="s">
        <v>356</v>
      </c>
      <c r="J66">
        <v>4</v>
      </c>
      <c r="K66" s="46" t="str">
        <f t="shared" si="23"/>
        <v/>
      </c>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6">
        <v>0.24473600842945503</v>
      </c>
    </row>
    <row r="67" spans="1:40" ht="15" customHeight="1" x14ac:dyDescent="0.25">
      <c r="A67" t="str">
        <f t="shared" si="22"/>
        <v>RDC04.FN05</v>
      </c>
      <c r="B67" t="s">
        <v>355</v>
      </c>
      <c r="C67" s="62"/>
      <c r="D67" t="s">
        <v>913</v>
      </c>
      <c r="E67" t="s">
        <v>914</v>
      </c>
      <c r="F67" t="s">
        <v>91</v>
      </c>
      <c r="G67">
        <v>5</v>
      </c>
      <c r="H67" t="s">
        <v>348</v>
      </c>
      <c r="I67" t="s">
        <v>356</v>
      </c>
      <c r="J67">
        <v>4</v>
      </c>
      <c r="K67" s="46" t="str">
        <f t="shared" si="23"/>
        <v/>
      </c>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6">
        <v>0.21297130254710206</v>
      </c>
    </row>
    <row r="68" spans="1:40" ht="15" customHeight="1" x14ac:dyDescent="0.25">
      <c r="A68" t="str">
        <f t="shared" ref="A68" si="24">_xlfn.CONCAT(H68,IF(J68&lt;10,"0",""),J68,".",E68,IF(ISBLANK(G68),"",_xlfn.CONCAT(IF(G68&lt;10,"0",""),G68)))</f>
        <v>RDC04.FN06</v>
      </c>
      <c r="B68" t="s">
        <v>355</v>
      </c>
      <c r="C68" s="62"/>
      <c r="D68" t="s">
        <v>913</v>
      </c>
      <c r="E68" t="s">
        <v>914</v>
      </c>
      <c r="F68" t="s">
        <v>1212</v>
      </c>
      <c r="G68">
        <v>6</v>
      </c>
      <c r="H68" t="s">
        <v>348</v>
      </c>
      <c r="I68" t="s">
        <v>356</v>
      </c>
      <c r="J68">
        <v>4</v>
      </c>
      <c r="K68" s="46" t="str">
        <f t="shared" ref="K68" si="25">IFERROR(AVERAGE(L68:AL68),"")</f>
        <v/>
      </c>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6">
        <v>0.41473600842945502</v>
      </c>
    </row>
    <row r="69" spans="1:40" x14ac:dyDescent="0.25">
      <c r="A69" t="str">
        <f>_xlfn.CONCAT(H69,IF(J69&lt;10,"0",""),J69,".",E69,IF(ISBLANK(G69),"",_xlfn.CONCAT(IF(G69&lt;10,"0",""),G69)))</f>
        <v>RDC04.FN07</v>
      </c>
      <c r="B69" t="s">
        <v>355</v>
      </c>
      <c r="C69" s="62"/>
      <c r="D69" t="s">
        <v>913</v>
      </c>
      <c r="E69" t="s">
        <v>914</v>
      </c>
      <c r="F69" t="s">
        <v>93</v>
      </c>
      <c r="G69">
        <v>7</v>
      </c>
      <c r="H69" t="s">
        <v>348</v>
      </c>
      <c r="I69" t="s">
        <v>356</v>
      </c>
      <c r="J69">
        <v>4</v>
      </c>
      <c r="K69" s="46" t="str">
        <f>IFERROR(AVERAGE(L69:AL69),"")</f>
        <v/>
      </c>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v>0.144736008429455</v>
      </c>
    </row>
    <row r="70" spans="1:40" ht="15" customHeight="1" x14ac:dyDescent="0.25">
      <c r="A70" t="str">
        <f t="shared" ref="A70:A71" si="26">_xlfn.CONCAT(H70,IF(J70&lt;10,"0",""),J70,".",E70,IF(ISBLANK(G70),"",_xlfn.CONCAT(IF(G70&lt;10,"0",""),G70)))</f>
        <v>RDC04.FN08</v>
      </c>
      <c r="B70" t="s">
        <v>355</v>
      </c>
      <c r="C70" s="62"/>
      <c r="D70" t="s">
        <v>913</v>
      </c>
      <c r="E70" t="s">
        <v>914</v>
      </c>
      <c r="F70" t="s">
        <v>1213</v>
      </c>
      <c r="G70">
        <v>8</v>
      </c>
      <c r="H70" t="s">
        <v>348</v>
      </c>
      <c r="I70" t="s">
        <v>356</v>
      </c>
      <c r="J70">
        <v>4</v>
      </c>
      <c r="K70" s="46" t="str">
        <f t="shared" ref="K70:K71" si="27">IFERROR(AVERAGE(L70:AL70),"")</f>
        <v/>
      </c>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6">
        <v>0.44473600842945504</v>
      </c>
    </row>
    <row r="71" spans="1:40" ht="15" customHeight="1" x14ac:dyDescent="0.25">
      <c r="A71" t="str">
        <f t="shared" si="26"/>
        <v>RDC04.FN09</v>
      </c>
      <c r="B71" t="s">
        <v>355</v>
      </c>
      <c r="C71" s="62"/>
      <c r="D71" t="s">
        <v>913</v>
      </c>
      <c r="E71" t="s">
        <v>914</v>
      </c>
      <c r="F71" t="s">
        <v>95</v>
      </c>
      <c r="G71">
        <v>9</v>
      </c>
      <c r="H71" t="s">
        <v>348</v>
      </c>
      <c r="I71" t="s">
        <v>356</v>
      </c>
      <c r="J71">
        <v>4</v>
      </c>
      <c r="K71" s="46" t="str">
        <f t="shared" si="27"/>
        <v/>
      </c>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6">
        <v>0.329736008429455</v>
      </c>
    </row>
    <row r="72" spans="1:40" ht="15" customHeight="1" x14ac:dyDescent="0.25">
      <c r="A72" t="str">
        <f t="shared" ref="A72" si="28">_xlfn.CONCAT(H72,IF(J72&lt;10,"0",""),J72,".",E72,IF(ISBLANK(G72),"",_xlfn.CONCAT(IF(G72&lt;10,"0",""),G72)))</f>
        <v>RDC04.FN10</v>
      </c>
      <c r="B72" t="s">
        <v>355</v>
      </c>
      <c r="C72" s="62"/>
      <c r="D72" t="s">
        <v>913</v>
      </c>
      <c r="E72" t="s">
        <v>914</v>
      </c>
      <c r="F72" t="s">
        <v>96</v>
      </c>
      <c r="G72">
        <v>10</v>
      </c>
      <c r="H72" t="s">
        <v>348</v>
      </c>
      <c r="I72" t="s">
        <v>356</v>
      </c>
      <c r="J72">
        <v>4</v>
      </c>
      <c r="K72" s="46" t="str">
        <f t="shared" ref="K72" si="29">IFERROR(AVERAGE(L72:AL72),"")</f>
        <v/>
      </c>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6">
        <v>0.56473600842945504</v>
      </c>
    </row>
    <row r="73" spans="1:40" ht="15" customHeight="1" x14ac:dyDescent="0.25">
      <c r="A73" t="str">
        <f t="shared" si="4"/>
        <v>RDC04.FN11</v>
      </c>
      <c r="B73" t="s">
        <v>355</v>
      </c>
      <c r="C73" s="62"/>
      <c r="D73" t="s">
        <v>913</v>
      </c>
      <c r="E73" t="s">
        <v>914</v>
      </c>
      <c r="F73" t="s">
        <v>97</v>
      </c>
      <c r="G73">
        <v>11</v>
      </c>
      <c r="H73" t="s">
        <v>348</v>
      </c>
      <c r="I73" t="s">
        <v>356</v>
      </c>
      <c r="J73">
        <v>4</v>
      </c>
      <c r="K73" s="46" t="str">
        <f t="shared" si="5"/>
        <v/>
      </c>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6">
        <v>0.454736008429455</v>
      </c>
    </row>
    <row r="74" spans="1:40" x14ac:dyDescent="0.25">
      <c r="A74" t="str">
        <f t="shared" si="4"/>
        <v>RDC04.FN13</v>
      </c>
      <c r="B74" t="s">
        <v>355</v>
      </c>
      <c r="C74" s="62"/>
      <c r="D74" t="s">
        <v>913</v>
      </c>
      <c r="E74" t="s">
        <v>914</v>
      </c>
      <c r="F74" t="s">
        <v>903</v>
      </c>
      <c r="G74">
        <v>13</v>
      </c>
      <c r="H74" t="s">
        <v>348</v>
      </c>
      <c r="I74" t="s">
        <v>356</v>
      </c>
      <c r="J74">
        <v>4</v>
      </c>
      <c r="K74" s="46" t="str">
        <f>IFERROR(AVERAGE(L74:AL74),"")</f>
        <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N74" s="48">
        <v>0.09</v>
      </c>
    </row>
    <row r="75" spans="1:40" x14ac:dyDescent="0.25">
      <c r="A75" t="str">
        <f t="shared" si="4"/>
        <v>RDC04.FN14</v>
      </c>
      <c r="B75" t="s">
        <v>355</v>
      </c>
      <c r="C75" s="62"/>
      <c r="D75" t="s">
        <v>913</v>
      </c>
      <c r="E75" t="s">
        <v>914</v>
      </c>
      <c r="F75" t="s">
        <v>907</v>
      </c>
      <c r="G75">
        <v>14</v>
      </c>
      <c r="H75" t="s">
        <v>348</v>
      </c>
      <c r="I75" t="s">
        <v>356</v>
      </c>
      <c r="J75">
        <v>4</v>
      </c>
      <c r="K75" s="46" t="str">
        <f t="shared" si="5"/>
        <v/>
      </c>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N75" s="48">
        <v>0.09</v>
      </c>
    </row>
    <row r="76" spans="1:40" x14ac:dyDescent="0.25">
      <c r="A76" t="str">
        <f t="shared" si="4"/>
        <v>RDC04.FN15</v>
      </c>
      <c r="B76" t="s">
        <v>355</v>
      </c>
      <c r="C76" s="62"/>
      <c r="D76" t="s">
        <v>913</v>
      </c>
      <c r="E76" t="s">
        <v>914</v>
      </c>
      <c r="F76" t="s">
        <v>908</v>
      </c>
      <c r="G76">
        <v>15</v>
      </c>
      <c r="H76" t="s">
        <v>348</v>
      </c>
      <c r="I76" t="s">
        <v>356</v>
      </c>
      <c r="J76">
        <v>4</v>
      </c>
      <c r="K76" s="46" t="str">
        <f t="shared" si="5"/>
        <v/>
      </c>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N76" s="48">
        <v>0.09</v>
      </c>
    </row>
    <row r="77" spans="1:40" x14ac:dyDescent="0.25">
      <c r="A77" t="str">
        <f t="shared" si="4"/>
        <v>RDC04.FN16</v>
      </c>
      <c r="B77" t="s">
        <v>355</v>
      </c>
      <c r="C77" s="62"/>
      <c r="D77" t="s">
        <v>913</v>
      </c>
      <c r="E77" t="s">
        <v>914</v>
      </c>
      <c r="F77" t="s">
        <v>921</v>
      </c>
      <c r="G77">
        <v>16</v>
      </c>
      <c r="H77" t="s">
        <v>348</v>
      </c>
      <c r="I77" t="s">
        <v>356</v>
      </c>
      <c r="J77">
        <v>4</v>
      </c>
      <c r="K77" s="46" t="str">
        <f t="shared" si="5"/>
        <v/>
      </c>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N77" s="48">
        <v>0.09</v>
      </c>
    </row>
    <row r="78" spans="1:40" x14ac:dyDescent="0.25">
      <c r="A78" t="str">
        <f t="shared" si="4"/>
        <v>RDC04.FN17</v>
      </c>
      <c r="B78" t="s">
        <v>355</v>
      </c>
      <c r="C78" s="62"/>
      <c r="D78" t="s">
        <v>913</v>
      </c>
      <c r="E78" t="s">
        <v>914</v>
      </c>
      <c r="F78" t="s">
        <v>911</v>
      </c>
      <c r="G78">
        <v>17</v>
      </c>
      <c r="H78" t="s">
        <v>348</v>
      </c>
      <c r="I78" t="s">
        <v>356</v>
      </c>
      <c r="J78">
        <v>4</v>
      </c>
      <c r="K78" s="46" t="str">
        <f t="shared" si="5"/>
        <v/>
      </c>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N78" s="48">
        <v>0.09</v>
      </c>
    </row>
    <row r="79" spans="1:40" x14ac:dyDescent="0.25">
      <c r="A79" t="str">
        <f t="shared" si="4"/>
        <v>RDC04.FN18</v>
      </c>
      <c r="B79" t="s">
        <v>355</v>
      </c>
      <c r="C79" s="62"/>
      <c r="D79" t="s">
        <v>913</v>
      </c>
      <c r="E79" t="s">
        <v>914</v>
      </c>
      <c r="F79" t="s">
        <v>922</v>
      </c>
      <c r="G79">
        <v>18</v>
      </c>
      <c r="H79" t="s">
        <v>348</v>
      </c>
      <c r="I79" t="s">
        <v>356</v>
      </c>
      <c r="J79">
        <v>4</v>
      </c>
      <c r="K79" s="46" t="str">
        <f t="shared" si="5"/>
        <v/>
      </c>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N79" s="48">
        <v>0.09</v>
      </c>
    </row>
    <row r="80" spans="1:40" x14ac:dyDescent="0.25">
      <c r="A80" t="str">
        <f>_xlfn.CONCAT(H80,IF(J80&lt;10,"0",""),J80,".",E80,IF(ISBLANK(G80),"",_xlfn.CONCAT(IF(G80&lt;10,"0",""),G80)))</f>
        <v>RDC04.FN19</v>
      </c>
      <c r="B80" t="s">
        <v>355</v>
      </c>
      <c r="C80" s="62"/>
      <c r="D80" t="s">
        <v>913</v>
      </c>
      <c r="E80" t="s">
        <v>914</v>
      </c>
      <c r="F80" t="s">
        <v>378</v>
      </c>
      <c r="G80">
        <v>19</v>
      </c>
      <c r="H80" t="s">
        <v>348</v>
      </c>
      <c r="I80" t="s">
        <v>356</v>
      </c>
      <c r="J80">
        <v>4</v>
      </c>
      <c r="K80" s="46" t="str">
        <f t="shared" ref="K80:K88" si="30">IFERROR(AVERAGE(L80:AL80),"")</f>
        <v/>
      </c>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N80" s="4">
        <v>5.3999999999999999E-2</v>
      </c>
    </row>
    <row r="81" spans="1:40" ht="15" customHeight="1" x14ac:dyDescent="0.25">
      <c r="A81" t="str">
        <f>_xlfn.CONCAT(H81,IF(J81&lt;10,"0",""),J81,".",E81,IF(ISBLANK(G81),"",_xlfn.CONCAT(IF(G81&lt;10,"0",""),G81)))</f>
        <v>RDC04.FN20</v>
      </c>
      <c r="B81" t="s">
        <v>355</v>
      </c>
      <c r="C81" s="62"/>
      <c r="D81" t="s">
        <v>913</v>
      </c>
      <c r="E81" t="s">
        <v>914</v>
      </c>
      <c r="F81" t="s">
        <v>350</v>
      </c>
      <c r="G81">
        <v>20</v>
      </c>
      <c r="H81" t="s">
        <v>348</v>
      </c>
      <c r="I81" t="s">
        <v>356</v>
      </c>
      <c r="J81">
        <v>4</v>
      </c>
      <c r="K81" s="46" t="str">
        <f t="shared" ref="K81" si="31">IFERROR(AVERAGE(L81:AL81),"")</f>
        <v/>
      </c>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N81" s="6">
        <v>0.109841946937196</v>
      </c>
    </row>
    <row r="82" spans="1:40" ht="15" customHeight="1" x14ac:dyDescent="0.25">
      <c r="A82" t="str">
        <f>_xlfn.CONCAT(H82,IF(J82&lt;10,"0",""),J82,".",E82,IF(ISBLANK(G82),"",_xlfn.CONCAT(IF(G82&lt;10,"0",""),G82)))</f>
        <v>RDC04.FN21</v>
      </c>
      <c r="B82" t="s">
        <v>355</v>
      </c>
      <c r="C82" s="62"/>
      <c r="D82" t="s">
        <v>913</v>
      </c>
      <c r="E82" t="s">
        <v>914</v>
      </c>
      <c r="F82" t="s">
        <v>1391</v>
      </c>
      <c r="G82">
        <v>21</v>
      </c>
      <c r="H82" t="s">
        <v>348</v>
      </c>
      <c r="I82" t="s">
        <v>356</v>
      </c>
      <c r="J82">
        <v>4</v>
      </c>
      <c r="K82" s="46" t="str">
        <f t="shared" si="30"/>
        <v/>
      </c>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N82" s="6">
        <v>0.109841946937196</v>
      </c>
    </row>
    <row r="83" spans="1:40" ht="15" customHeight="1" x14ac:dyDescent="0.25">
      <c r="A83" t="str">
        <f t="shared" ref="A83:A84" si="32">_xlfn.CONCAT(H83,IF(J83&lt;10,"0",""),J83,".",E83,IF(ISBLANK(G83),"",_xlfn.CONCAT(IF(G83&lt;10,"0",""),G83)))</f>
        <v>RDC05.FN01</v>
      </c>
      <c r="B83" t="s">
        <v>357</v>
      </c>
      <c r="C83" s="62"/>
      <c r="D83" t="s">
        <v>913</v>
      </c>
      <c r="E83" t="s">
        <v>914</v>
      </c>
      <c r="F83" t="s">
        <v>87</v>
      </c>
      <c r="G83">
        <v>1</v>
      </c>
      <c r="H83" t="s">
        <v>348</v>
      </c>
      <c r="I83" t="s">
        <v>358</v>
      </c>
      <c r="J83">
        <v>5</v>
      </c>
      <c r="K83" s="46" t="str">
        <f t="shared" si="30"/>
        <v/>
      </c>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N83" s="6">
        <v>0.28233333333333333</v>
      </c>
    </row>
    <row r="84" spans="1:40" ht="15" customHeight="1" x14ac:dyDescent="0.25">
      <c r="A84" t="str">
        <f t="shared" si="32"/>
        <v>RDC05.FN02</v>
      </c>
      <c r="B84" t="s">
        <v>357</v>
      </c>
      <c r="C84" s="62"/>
      <c r="D84" t="s">
        <v>913</v>
      </c>
      <c r="E84" t="s">
        <v>914</v>
      </c>
      <c r="F84" t="s">
        <v>88</v>
      </c>
      <c r="G84">
        <v>2</v>
      </c>
      <c r="H84" t="s">
        <v>348</v>
      </c>
      <c r="I84" t="s">
        <v>358</v>
      </c>
      <c r="J84">
        <v>5</v>
      </c>
      <c r="K84" s="46" t="str">
        <f t="shared" si="30"/>
        <v/>
      </c>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N84" s="6">
        <v>0.28233333333333333</v>
      </c>
    </row>
    <row r="85" spans="1:40" ht="15" customHeight="1" x14ac:dyDescent="0.25">
      <c r="A85" t="str">
        <f t="shared" ref="A85:A86" si="33">_xlfn.CONCAT(H85,IF(J85&lt;10,"0",""),J85,".",E85,IF(ISBLANK(G85),"",_xlfn.CONCAT(IF(G85&lt;10,"0",""),G85)))</f>
        <v>RDC05.FN03</v>
      </c>
      <c r="B85" t="s">
        <v>357</v>
      </c>
      <c r="C85" s="62"/>
      <c r="D85" t="s">
        <v>913</v>
      </c>
      <c r="E85" t="s">
        <v>914</v>
      </c>
      <c r="F85" t="s">
        <v>89</v>
      </c>
      <c r="G85">
        <v>3</v>
      </c>
      <c r="H85" t="s">
        <v>348</v>
      </c>
      <c r="I85" t="s">
        <v>358</v>
      </c>
      <c r="J85">
        <v>5</v>
      </c>
      <c r="K85" s="46" t="str">
        <f t="shared" si="30"/>
        <v/>
      </c>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N85" s="6">
        <v>0.28233333333333333</v>
      </c>
    </row>
    <row r="86" spans="1:40" ht="15" customHeight="1" x14ac:dyDescent="0.25">
      <c r="A86" t="str">
        <f t="shared" si="33"/>
        <v>RDC05.FN04</v>
      </c>
      <c r="B86" t="s">
        <v>357</v>
      </c>
      <c r="C86" s="62"/>
      <c r="D86" t="s">
        <v>913</v>
      </c>
      <c r="E86" t="s">
        <v>914</v>
      </c>
      <c r="F86" t="s">
        <v>90</v>
      </c>
      <c r="G86">
        <v>4</v>
      </c>
      <c r="H86" t="s">
        <v>348</v>
      </c>
      <c r="I86" t="s">
        <v>358</v>
      </c>
      <c r="J86">
        <v>5</v>
      </c>
      <c r="K86" s="46" t="str">
        <f t="shared" si="30"/>
        <v/>
      </c>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N86" s="6">
        <v>0.28233333333333333</v>
      </c>
    </row>
    <row r="87" spans="1:40" ht="15" customHeight="1" x14ac:dyDescent="0.25">
      <c r="A87" t="str">
        <f t="shared" ref="A87" si="34">_xlfn.CONCAT(H87,IF(J87&lt;10,"0",""),J87,".",E87,IF(ISBLANK(G87),"",_xlfn.CONCAT(IF(G87&lt;10,"0",""),G87)))</f>
        <v>RDC05.FN05</v>
      </c>
      <c r="B87" t="s">
        <v>357</v>
      </c>
      <c r="C87" s="62"/>
      <c r="D87" t="s">
        <v>913</v>
      </c>
      <c r="E87" t="s">
        <v>914</v>
      </c>
      <c r="F87" t="s">
        <v>91</v>
      </c>
      <c r="G87">
        <v>5</v>
      </c>
      <c r="H87" t="s">
        <v>348</v>
      </c>
      <c r="I87" t="s">
        <v>358</v>
      </c>
      <c r="J87">
        <v>5</v>
      </c>
      <c r="K87" s="46" t="str">
        <f t="shared" si="30"/>
        <v/>
      </c>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N87" s="6">
        <v>0.28233333333333333</v>
      </c>
    </row>
    <row r="88" spans="1:40" ht="15" customHeight="1" x14ac:dyDescent="0.25">
      <c r="A88" t="str">
        <f t="shared" si="4"/>
        <v>RDC05.FN06</v>
      </c>
      <c r="B88" t="s">
        <v>357</v>
      </c>
      <c r="C88" s="62"/>
      <c r="D88" t="s">
        <v>913</v>
      </c>
      <c r="E88" t="s">
        <v>914</v>
      </c>
      <c r="F88" t="s">
        <v>1212</v>
      </c>
      <c r="G88">
        <v>6</v>
      </c>
      <c r="H88" t="s">
        <v>348</v>
      </c>
      <c r="I88" t="s">
        <v>358</v>
      </c>
      <c r="J88">
        <v>5</v>
      </c>
      <c r="K88" s="46" t="str">
        <f t="shared" si="30"/>
        <v/>
      </c>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N88" s="6">
        <v>0.28233333333333333</v>
      </c>
    </row>
    <row r="89" spans="1:40" x14ac:dyDescent="0.25">
      <c r="A89" t="str">
        <f t="shared" si="4"/>
        <v>RDC05.FN07</v>
      </c>
      <c r="B89" t="s">
        <v>357</v>
      </c>
      <c r="C89" s="62"/>
      <c r="D89" t="s">
        <v>913</v>
      </c>
      <c r="E89" t="s">
        <v>914</v>
      </c>
      <c r="F89" t="s">
        <v>93</v>
      </c>
      <c r="G89">
        <v>7</v>
      </c>
      <c r="H89" t="s">
        <v>348</v>
      </c>
      <c r="I89" t="s">
        <v>358</v>
      </c>
      <c r="J89">
        <v>5</v>
      </c>
      <c r="K89" s="46" t="str">
        <f t="shared" si="5"/>
        <v/>
      </c>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N89" s="48">
        <v>0.28000000000000003</v>
      </c>
    </row>
    <row r="90" spans="1:40" ht="15" customHeight="1" x14ac:dyDescent="0.25">
      <c r="A90" t="str">
        <f t="shared" si="4"/>
        <v>RDC05.FN08</v>
      </c>
      <c r="B90" t="s">
        <v>357</v>
      </c>
      <c r="C90" s="62"/>
      <c r="D90" t="s">
        <v>913</v>
      </c>
      <c r="E90" t="s">
        <v>914</v>
      </c>
      <c r="F90" t="s">
        <v>1213</v>
      </c>
      <c r="G90">
        <v>8</v>
      </c>
      <c r="H90" t="s">
        <v>348</v>
      </c>
      <c r="I90" t="s">
        <v>358</v>
      </c>
      <c r="J90">
        <v>5</v>
      </c>
      <c r="K90" s="46" t="str">
        <f>IFERROR(AVERAGE(L90:AL90),"")</f>
        <v/>
      </c>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N90" s="6">
        <v>0.28233333333333333</v>
      </c>
    </row>
    <row r="91" spans="1:40" ht="15" customHeight="1" x14ac:dyDescent="0.25">
      <c r="A91" t="str">
        <f t="shared" si="4"/>
        <v>RDC05.FN09</v>
      </c>
      <c r="B91" t="s">
        <v>357</v>
      </c>
      <c r="C91" s="62"/>
      <c r="D91" t="s">
        <v>913</v>
      </c>
      <c r="E91" t="s">
        <v>914</v>
      </c>
      <c r="F91" t="s">
        <v>95</v>
      </c>
      <c r="G91">
        <v>9</v>
      </c>
      <c r="H91" t="s">
        <v>348</v>
      </c>
      <c r="I91" t="s">
        <v>358</v>
      </c>
      <c r="J91">
        <v>5</v>
      </c>
      <c r="K91" s="46" t="str">
        <f>IFERROR(AVERAGE(L91:AL91),"")</f>
        <v/>
      </c>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N91" s="6">
        <v>0.28233333333333333</v>
      </c>
    </row>
    <row r="92" spans="1:40" ht="15" customHeight="1" x14ac:dyDescent="0.25">
      <c r="A92" t="str">
        <f t="shared" si="4"/>
        <v>RDC05.FN10</v>
      </c>
      <c r="B92" t="s">
        <v>357</v>
      </c>
      <c r="C92" s="62"/>
      <c r="D92" t="s">
        <v>913</v>
      </c>
      <c r="E92" t="s">
        <v>914</v>
      </c>
      <c r="F92" t="s">
        <v>96</v>
      </c>
      <c r="G92">
        <v>10</v>
      </c>
      <c r="H92" t="s">
        <v>348</v>
      </c>
      <c r="I92" t="s">
        <v>358</v>
      </c>
      <c r="J92">
        <v>5</v>
      </c>
      <c r="K92" s="46" t="str">
        <f>IFERROR(AVERAGE(L92:AL92),"")</f>
        <v/>
      </c>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N92" s="6">
        <v>0.28233333333333333</v>
      </c>
    </row>
    <row r="93" spans="1:40" ht="15" customHeight="1" x14ac:dyDescent="0.25">
      <c r="A93" t="str">
        <f t="shared" ref="A93" si="35">_xlfn.CONCAT(H93,IF(J93&lt;10,"0",""),J93,".",E93,IF(ISBLANK(G93),"",_xlfn.CONCAT(IF(G93&lt;10,"0",""),G93)))</f>
        <v>RDC05.FN11</v>
      </c>
      <c r="B93" t="s">
        <v>357</v>
      </c>
      <c r="C93" s="62"/>
      <c r="D93" t="s">
        <v>913</v>
      </c>
      <c r="E93" t="s">
        <v>914</v>
      </c>
      <c r="F93" t="s">
        <v>97</v>
      </c>
      <c r="G93">
        <v>11</v>
      </c>
      <c r="H93" t="s">
        <v>348</v>
      </c>
      <c r="I93" t="s">
        <v>358</v>
      </c>
      <c r="J93">
        <v>5</v>
      </c>
      <c r="K93" s="46" t="str">
        <f>IFERROR(AVERAGE(L93:AL93),"")</f>
        <v/>
      </c>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N93" s="6">
        <v>0.28233333333333333</v>
      </c>
    </row>
    <row r="94" spans="1:40" x14ac:dyDescent="0.25">
      <c r="A94" t="str">
        <f t="shared" si="4"/>
        <v>RDC05.FN13</v>
      </c>
      <c r="B94" t="s">
        <v>357</v>
      </c>
      <c r="C94" s="62"/>
      <c r="D94" t="s">
        <v>913</v>
      </c>
      <c r="E94" t="s">
        <v>914</v>
      </c>
      <c r="F94" t="s">
        <v>903</v>
      </c>
      <c r="G94">
        <v>13</v>
      </c>
      <c r="H94" t="s">
        <v>348</v>
      </c>
      <c r="I94" t="s">
        <v>358</v>
      </c>
      <c r="J94">
        <v>5</v>
      </c>
      <c r="K94" s="46" t="str">
        <f t="shared" si="5"/>
        <v/>
      </c>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N94" s="48">
        <v>0.2</v>
      </c>
    </row>
    <row r="95" spans="1:40" x14ac:dyDescent="0.25">
      <c r="A95" t="str">
        <f t="shared" si="4"/>
        <v>RDC05.FN14</v>
      </c>
      <c r="B95" t="s">
        <v>357</v>
      </c>
      <c r="C95" s="62"/>
      <c r="D95" t="s">
        <v>913</v>
      </c>
      <c r="E95" t="s">
        <v>914</v>
      </c>
      <c r="F95" t="s">
        <v>907</v>
      </c>
      <c r="G95">
        <v>14</v>
      </c>
      <c r="H95" t="s">
        <v>348</v>
      </c>
      <c r="I95" t="s">
        <v>358</v>
      </c>
      <c r="J95">
        <v>5</v>
      </c>
      <c r="K95" s="46" t="str">
        <f t="shared" si="5"/>
        <v/>
      </c>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N95" s="48">
        <v>0.2</v>
      </c>
    </row>
    <row r="96" spans="1:40" x14ac:dyDescent="0.25">
      <c r="A96" t="str">
        <f t="shared" si="4"/>
        <v>RDC05.FN15</v>
      </c>
      <c r="B96" t="s">
        <v>357</v>
      </c>
      <c r="C96" s="62"/>
      <c r="D96" t="s">
        <v>913</v>
      </c>
      <c r="E96" t="s">
        <v>914</v>
      </c>
      <c r="F96" t="s">
        <v>908</v>
      </c>
      <c r="G96">
        <v>15</v>
      </c>
      <c r="H96" t="s">
        <v>348</v>
      </c>
      <c r="I96" t="s">
        <v>358</v>
      </c>
      <c r="J96">
        <v>5</v>
      </c>
      <c r="K96" s="46" t="str">
        <f t="shared" si="5"/>
        <v/>
      </c>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N96" s="48">
        <v>0.2</v>
      </c>
    </row>
    <row r="97" spans="1:40" x14ac:dyDescent="0.25">
      <c r="A97" t="str">
        <f t="shared" si="4"/>
        <v>RDC05.FN16</v>
      </c>
      <c r="B97" t="s">
        <v>357</v>
      </c>
      <c r="C97" s="62"/>
      <c r="D97" t="s">
        <v>913</v>
      </c>
      <c r="E97" t="s">
        <v>914</v>
      </c>
      <c r="F97" t="s">
        <v>921</v>
      </c>
      <c r="G97">
        <v>16</v>
      </c>
      <c r="H97" t="s">
        <v>348</v>
      </c>
      <c r="I97" t="s">
        <v>358</v>
      </c>
      <c r="J97">
        <v>5</v>
      </c>
      <c r="K97" s="46" t="str">
        <f t="shared" si="5"/>
        <v/>
      </c>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N97" s="48">
        <v>0.2</v>
      </c>
    </row>
    <row r="98" spans="1:40" x14ac:dyDescent="0.25">
      <c r="A98" t="str">
        <f t="shared" si="4"/>
        <v>RDC05.FN17</v>
      </c>
      <c r="B98" t="s">
        <v>357</v>
      </c>
      <c r="C98" s="62"/>
      <c r="D98" t="s">
        <v>913</v>
      </c>
      <c r="E98" t="s">
        <v>914</v>
      </c>
      <c r="F98" t="s">
        <v>911</v>
      </c>
      <c r="G98">
        <v>17</v>
      </c>
      <c r="H98" t="s">
        <v>348</v>
      </c>
      <c r="I98" t="s">
        <v>358</v>
      </c>
      <c r="J98">
        <v>5</v>
      </c>
      <c r="K98" s="46" t="str">
        <f t="shared" si="5"/>
        <v/>
      </c>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N98" s="48">
        <v>0.2</v>
      </c>
    </row>
    <row r="99" spans="1:40" x14ac:dyDescent="0.25">
      <c r="A99" t="str">
        <f t="shared" si="4"/>
        <v>RDC05.FN18</v>
      </c>
      <c r="B99" t="s">
        <v>357</v>
      </c>
      <c r="C99" s="62"/>
      <c r="D99" t="s">
        <v>913</v>
      </c>
      <c r="E99" t="s">
        <v>914</v>
      </c>
      <c r="F99" t="s">
        <v>922</v>
      </c>
      <c r="G99">
        <v>18</v>
      </c>
      <c r="H99" t="s">
        <v>348</v>
      </c>
      <c r="I99" t="s">
        <v>358</v>
      </c>
      <c r="J99">
        <v>5</v>
      </c>
      <c r="K99" s="46" t="str">
        <f t="shared" si="5"/>
        <v/>
      </c>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N99" s="48">
        <v>0.2</v>
      </c>
    </row>
    <row r="100" spans="1:40" x14ac:dyDescent="0.25">
      <c r="A100" t="str">
        <f>_xlfn.CONCAT(H100,IF(J100&lt;10,"0",""),J100,".",E100,IF(ISBLANK(G100),"",_xlfn.CONCAT(IF(G100&lt;10,"0",""),G100)))</f>
        <v>RDC05.FN19</v>
      </c>
      <c r="B100" t="s">
        <v>357</v>
      </c>
      <c r="C100" s="62"/>
      <c r="D100" t="s">
        <v>913</v>
      </c>
      <c r="E100" t="s">
        <v>914</v>
      </c>
      <c r="F100" t="s">
        <v>378</v>
      </c>
      <c r="G100">
        <v>19</v>
      </c>
      <c r="H100" t="s">
        <v>348</v>
      </c>
      <c r="I100" t="s">
        <v>358</v>
      </c>
      <c r="J100">
        <v>5</v>
      </c>
      <c r="K100" s="46" t="str">
        <f>IFERROR(AVERAGE(L100:AL100),"")</f>
        <v/>
      </c>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N100" s="48">
        <v>4.3999999999999997E-2</v>
      </c>
    </row>
    <row r="101" spans="1:40" ht="15" customHeight="1" x14ac:dyDescent="0.25">
      <c r="A101" t="str">
        <f>_xlfn.CONCAT(H101,IF(J101&lt;10,"0",""),J101,".",E101,IF(ISBLANK(G101),"",_xlfn.CONCAT(IF(G101&lt;10,"0",""),G101)))</f>
        <v>RDC05.FN20</v>
      </c>
      <c r="B101" t="s">
        <v>357</v>
      </c>
      <c r="C101" s="62"/>
      <c r="D101" t="s">
        <v>913</v>
      </c>
      <c r="E101" t="s">
        <v>914</v>
      </c>
      <c r="F101" t="s">
        <v>350</v>
      </c>
      <c r="G101">
        <v>20</v>
      </c>
      <c r="H101" t="s">
        <v>348</v>
      </c>
      <c r="I101" t="s">
        <v>358</v>
      </c>
      <c r="J101">
        <v>5</v>
      </c>
      <c r="K101" s="46" t="str">
        <f>IFERROR(AVERAGE(L101:AL101),"")</f>
        <v/>
      </c>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N101" s="6">
        <v>0.109</v>
      </c>
    </row>
    <row r="102" spans="1:40" ht="15" customHeight="1" x14ac:dyDescent="0.25">
      <c r="A102" t="str">
        <f>_xlfn.CONCAT(H102,IF(J102&lt;10,"0",""),J102,".",E102,IF(ISBLANK(G102),"",_xlfn.CONCAT(IF(G102&lt;10,"0",""),G102)))</f>
        <v>RDC05.FN21</v>
      </c>
      <c r="B102" t="s">
        <v>357</v>
      </c>
      <c r="C102" s="62"/>
      <c r="D102" t="s">
        <v>913</v>
      </c>
      <c r="E102" t="s">
        <v>914</v>
      </c>
      <c r="F102" t="s">
        <v>1391</v>
      </c>
      <c r="G102">
        <v>21</v>
      </c>
      <c r="H102" t="s">
        <v>348</v>
      </c>
      <c r="I102" t="s">
        <v>358</v>
      </c>
      <c r="J102">
        <v>5</v>
      </c>
      <c r="K102" s="46" t="str">
        <f>IFERROR(AVERAGE(L102:AL102),"")</f>
        <v/>
      </c>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N102" s="6">
        <v>0.109</v>
      </c>
    </row>
    <row r="103" spans="1:40" ht="15" customHeight="1" x14ac:dyDescent="0.25">
      <c r="A103" t="str">
        <f t="shared" ref="A103:A104" si="36">_xlfn.CONCAT(H103,IF(J103&lt;10,"0",""),J103,".",E103,IF(ISBLANK(G103),"",_xlfn.CONCAT(IF(G103&lt;10,"0",""),G103)))</f>
        <v>RDC06.FN01</v>
      </c>
      <c r="B103" t="s">
        <v>359</v>
      </c>
      <c r="C103" s="62"/>
      <c r="D103" t="s">
        <v>913</v>
      </c>
      <c r="E103" t="s">
        <v>914</v>
      </c>
      <c r="F103" t="s">
        <v>87</v>
      </c>
      <c r="G103">
        <v>1</v>
      </c>
      <c r="H103" t="s">
        <v>348</v>
      </c>
      <c r="I103" t="s">
        <v>360</v>
      </c>
      <c r="J103">
        <v>6</v>
      </c>
      <c r="K103" s="46" t="str">
        <f t="shared" ref="K103:K104" si="37">IFERROR(AVERAGE(L103:AL103),"")</f>
        <v/>
      </c>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6">
        <v>0.104736008429455</v>
      </c>
    </row>
    <row r="104" spans="1:40" ht="15" customHeight="1" x14ac:dyDescent="0.25">
      <c r="A104" t="str">
        <f t="shared" si="36"/>
        <v>RDC06.FN02</v>
      </c>
      <c r="B104" t="s">
        <v>359</v>
      </c>
      <c r="C104" s="62"/>
      <c r="D104" t="s">
        <v>913</v>
      </c>
      <c r="E104" t="s">
        <v>914</v>
      </c>
      <c r="F104" t="s">
        <v>88</v>
      </c>
      <c r="G104">
        <v>2</v>
      </c>
      <c r="H104" t="s">
        <v>348</v>
      </c>
      <c r="I104" t="s">
        <v>360</v>
      </c>
      <c r="J104">
        <v>6</v>
      </c>
      <c r="K104" s="46" t="str">
        <f t="shared" si="37"/>
        <v/>
      </c>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6">
        <v>0.104736008429455</v>
      </c>
    </row>
    <row r="105" spans="1:40" ht="15" customHeight="1" x14ac:dyDescent="0.25">
      <c r="A105" t="str">
        <f t="shared" ref="A105:A106" si="38">_xlfn.CONCAT(H105,IF(J105&lt;10,"0",""),J105,".",E105,IF(ISBLANK(G105),"",_xlfn.CONCAT(IF(G105&lt;10,"0",""),G105)))</f>
        <v>RDC06.FN03</v>
      </c>
      <c r="B105" t="s">
        <v>359</v>
      </c>
      <c r="C105" s="62"/>
      <c r="D105" t="s">
        <v>913</v>
      </c>
      <c r="E105" t="s">
        <v>914</v>
      </c>
      <c r="F105" t="s">
        <v>89</v>
      </c>
      <c r="G105">
        <v>3</v>
      </c>
      <c r="H105" t="s">
        <v>348</v>
      </c>
      <c r="I105" t="s">
        <v>360</v>
      </c>
      <c r="J105">
        <v>6</v>
      </c>
      <c r="K105" s="46" t="str">
        <f t="shared" ref="K105:K106" si="39">IFERROR(AVERAGE(L105:AL105),"")</f>
        <v/>
      </c>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6">
        <v>0.104736008429455</v>
      </c>
    </row>
    <row r="106" spans="1:40" ht="15" customHeight="1" x14ac:dyDescent="0.25">
      <c r="A106" t="str">
        <f t="shared" si="38"/>
        <v>RDC06.FN04</v>
      </c>
      <c r="B106" t="s">
        <v>359</v>
      </c>
      <c r="C106" s="62"/>
      <c r="D106" t="s">
        <v>913</v>
      </c>
      <c r="E106" t="s">
        <v>914</v>
      </c>
      <c r="F106" t="s">
        <v>90</v>
      </c>
      <c r="G106">
        <v>4</v>
      </c>
      <c r="H106" t="s">
        <v>348</v>
      </c>
      <c r="I106" t="s">
        <v>360</v>
      </c>
      <c r="J106">
        <v>6</v>
      </c>
      <c r="K106" s="46" t="str">
        <f t="shared" si="39"/>
        <v/>
      </c>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6">
        <v>0.104736008429455</v>
      </c>
    </row>
    <row r="107" spans="1:40" ht="15" customHeight="1" x14ac:dyDescent="0.25">
      <c r="A107" t="str">
        <f t="shared" ref="A107" si="40">_xlfn.CONCAT(H107,IF(J107&lt;10,"0",""),J107,".",E107,IF(ISBLANK(G107),"",_xlfn.CONCAT(IF(G107&lt;10,"0",""),G107)))</f>
        <v>RDC06.FN05</v>
      </c>
      <c r="B107" t="s">
        <v>359</v>
      </c>
      <c r="C107" s="62"/>
      <c r="D107" t="s">
        <v>913</v>
      </c>
      <c r="E107" t="s">
        <v>914</v>
      </c>
      <c r="F107" t="s">
        <v>91</v>
      </c>
      <c r="G107">
        <v>5</v>
      </c>
      <c r="H107" t="s">
        <v>348</v>
      </c>
      <c r="I107" t="s">
        <v>360</v>
      </c>
      <c r="J107">
        <v>6</v>
      </c>
      <c r="K107" s="46" t="str">
        <f t="shared" ref="K107" si="41">IFERROR(AVERAGE(L107:AL107),"")</f>
        <v/>
      </c>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6">
        <v>0.104736008429455</v>
      </c>
    </row>
    <row r="108" spans="1:40" ht="15" customHeight="1" x14ac:dyDescent="0.25">
      <c r="A108" t="str">
        <f t="shared" si="4"/>
        <v>RDC06.FN06</v>
      </c>
      <c r="B108" t="s">
        <v>359</v>
      </c>
      <c r="C108" s="62"/>
      <c r="D108" t="s">
        <v>913</v>
      </c>
      <c r="E108" t="s">
        <v>914</v>
      </c>
      <c r="F108" t="s">
        <v>1212</v>
      </c>
      <c r="G108">
        <v>6</v>
      </c>
      <c r="H108" t="s">
        <v>348</v>
      </c>
      <c r="I108" t="s">
        <v>360</v>
      </c>
      <c r="J108">
        <v>6</v>
      </c>
      <c r="K108" s="46" t="str">
        <f t="shared" si="5"/>
        <v/>
      </c>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6">
        <v>0.104736008429455</v>
      </c>
    </row>
    <row r="109" spans="1:40" x14ac:dyDescent="0.25">
      <c r="A109" t="str">
        <f t="shared" si="4"/>
        <v>RDC06.FN07</v>
      </c>
      <c r="B109" t="s">
        <v>359</v>
      </c>
      <c r="C109" s="62"/>
      <c r="D109" t="s">
        <v>913</v>
      </c>
      <c r="E109" t="s">
        <v>914</v>
      </c>
      <c r="F109" t="s">
        <v>93</v>
      </c>
      <c r="G109">
        <v>7</v>
      </c>
      <c r="H109" t="s">
        <v>348</v>
      </c>
      <c r="I109" t="s">
        <v>360</v>
      </c>
      <c r="J109">
        <v>6</v>
      </c>
      <c r="K109" s="46" t="str">
        <f t="shared" si="5"/>
        <v/>
      </c>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v>0.1</v>
      </c>
    </row>
    <row r="110" spans="1:40" ht="15" customHeight="1" x14ac:dyDescent="0.25">
      <c r="A110" t="str">
        <f t="shared" si="4"/>
        <v>RDC06.FN08</v>
      </c>
      <c r="B110" t="s">
        <v>359</v>
      </c>
      <c r="C110" s="62"/>
      <c r="D110" t="s">
        <v>913</v>
      </c>
      <c r="E110" t="s">
        <v>914</v>
      </c>
      <c r="F110" t="s">
        <v>1213</v>
      </c>
      <c r="G110">
        <v>8</v>
      </c>
      <c r="H110" t="s">
        <v>348</v>
      </c>
      <c r="I110" t="s">
        <v>360</v>
      </c>
      <c r="J110">
        <v>6</v>
      </c>
      <c r="K110" s="46" t="str">
        <f t="shared" si="5"/>
        <v/>
      </c>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6">
        <v>0.104736008429455</v>
      </c>
    </row>
    <row r="111" spans="1:40" ht="15" customHeight="1" x14ac:dyDescent="0.25">
      <c r="A111" t="str">
        <f t="shared" si="4"/>
        <v>RDC06.FN09</v>
      </c>
      <c r="B111" t="s">
        <v>359</v>
      </c>
      <c r="C111" s="62"/>
      <c r="D111" t="s">
        <v>913</v>
      </c>
      <c r="E111" t="s">
        <v>914</v>
      </c>
      <c r="F111" t="s">
        <v>95</v>
      </c>
      <c r="G111">
        <v>9</v>
      </c>
      <c r="H111" t="s">
        <v>348</v>
      </c>
      <c r="I111" t="s">
        <v>360</v>
      </c>
      <c r="J111">
        <v>6</v>
      </c>
      <c r="K111" s="46" t="str">
        <f t="shared" si="5"/>
        <v/>
      </c>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6">
        <v>0.104736008429455</v>
      </c>
    </row>
    <row r="112" spans="1:40" ht="15" customHeight="1" x14ac:dyDescent="0.25">
      <c r="A112" t="str">
        <f t="shared" si="4"/>
        <v>RDC06.FN10</v>
      </c>
      <c r="B112" t="s">
        <v>359</v>
      </c>
      <c r="C112" s="62"/>
      <c r="D112" t="s">
        <v>913</v>
      </c>
      <c r="E112" t="s">
        <v>914</v>
      </c>
      <c r="F112" t="s">
        <v>96</v>
      </c>
      <c r="G112">
        <v>10</v>
      </c>
      <c r="H112" t="s">
        <v>348</v>
      </c>
      <c r="I112" t="s">
        <v>360</v>
      </c>
      <c r="J112">
        <v>6</v>
      </c>
      <c r="K112" s="46" t="str">
        <f t="shared" si="5"/>
        <v/>
      </c>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6">
        <v>0.104736008429455</v>
      </c>
    </row>
    <row r="113" spans="1:40" ht="15" customHeight="1" x14ac:dyDescent="0.25">
      <c r="A113" t="str">
        <f t="shared" si="4"/>
        <v>RDC06.FN11</v>
      </c>
      <c r="B113" t="s">
        <v>359</v>
      </c>
      <c r="C113" s="62"/>
      <c r="D113" t="s">
        <v>913</v>
      </c>
      <c r="E113" t="s">
        <v>914</v>
      </c>
      <c r="F113" t="s">
        <v>97</v>
      </c>
      <c r="G113">
        <v>11</v>
      </c>
      <c r="H113" t="s">
        <v>348</v>
      </c>
      <c r="I113" t="s">
        <v>360</v>
      </c>
      <c r="J113">
        <v>6</v>
      </c>
      <c r="K113" s="46" t="str">
        <f t="shared" si="5"/>
        <v/>
      </c>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6">
        <v>0.104736008429455</v>
      </c>
    </row>
    <row r="114" spans="1:40" x14ac:dyDescent="0.25">
      <c r="A114" t="str">
        <f t="shared" si="4"/>
        <v>RDC06.FN13</v>
      </c>
      <c r="B114" t="s">
        <v>359</v>
      </c>
      <c r="C114" s="62"/>
      <c r="D114" t="s">
        <v>913</v>
      </c>
      <c r="E114" t="s">
        <v>914</v>
      </c>
      <c r="F114" t="s">
        <v>903</v>
      </c>
      <c r="G114">
        <v>13</v>
      </c>
      <c r="H114" t="s">
        <v>348</v>
      </c>
      <c r="I114" t="s">
        <v>360</v>
      </c>
      <c r="J114">
        <v>6</v>
      </c>
      <c r="K114" s="46" t="str">
        <f t="shared" si="5"/>
        <v/>
      </c>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N114" s="48">
        <v>0.09</v>
      </c>
    </row>
    <row r="115" spans="1:40" x14ac:dyDescent="0.25">
      <c r="A115" t="str">
        <f t="shared" si="4"/>
        <v>RDC06.FN14</v>
      </c>
      <c r="B115" t="s">
        <v>359</v>
      </c>
      <c r="C115" s="62"/>
      <c r="D115" t="s">
        <v>913</v>
      </c>
      <c r="E115" t="s">
        <v>914</v>
      </c>
      <c r="F115" t="s">
        <v>907</v>
      </c>
      <c r="G115">
        <v>14</v>
      </c>
      <c r="H115" t="s">
        <v>348</v>
      </c>
      <c r="I115" t="s">
        <v>360</v>
      </c>
      <c r="J115">
        <v>6</v>
      </c>
      <c r="K115" s="46" t="str">
        <f t="shared" si="5"/>
        <v/>
      </c>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N115" s="48">
        <v>0.09</v>
      </c>
    </row>
    <row r="116" spans="1:40" x14ac:dyDescent="0.25">
      <c r="A116" t="str">
        <f t="shared" si="4"/>
        <v>RDC06.FN15</v>
      </c>
      <c r="B116" t="s">
        <v>359</v>
      </c>
      <c r="C116" s="62"/>
      <c r="D116" t="s">
        <v>913</v>
      </c>
      <c r="E116" t="s">
        <v>914</v>
      </c>
      <c r="F116" t="s">
        <v>908</v>
      </c>
      <c r="G116">
        <v>15</v>
      </c>
      <c r="H116" t="s">
        <v>348</v>
      </c>
      <c r="I116" t="s">
        <v>360</v>
      </c>
      <c r="J116">
        <v>6</v>
      </c>
      <c r="K116" s="46" t="str">
        <f t="shared" si="5"/>
        <v/>
      </c>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N116" s="48">
        <v>0.09</v>
      </c>
    </row>
    <row r="117" spans="1:40" x14ac:dyDescent="0.25">
      <c r="A117" t="str">
        <f t="shared" si="4"/>
        <v>RDC06.FN16</v>
      </c>
      <c r="B117" t="s">
        <v>359</v>
      </c>
      <c r="C117" s="62"/>
      <c r="D117" t="s">
        <v>913</v>
      </c>
      <c r="E117" t="s">
        <v>914</v>
      </c>
      <c r="F117" t="s">
        <v>921</v>
      </c>
      <c r="G117">
        <v>16</v>
      </c>
      <c r="H117" t="s">
        <v>348</v>
      </c>
      <c r="I117" t="s">
        <v>360</v>
      </c>
      <c r="J117">
        <v>6</v>
      </c>
      <c r="K117" s="46" t="str">
        <f t="shared" si="5"/>
        <v/>
      </c>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N117" s="48">
        <v>0.09</v>
      </c>
    </row>
    <row r="118" spans="1:40" x14ac:dyDescent="0.25">
      <c r="A118" t="str">
        <f t="shared" si="4"/>
        <v>RDC06.FN17</v>
      </c>
      <c r="B118" t="s">
        <v>359</v>
      </c>
      <c r="C118" s="62"/>
      <c r="D118" t="s">
        <v>913</v>
      </c>
      <c r="E118" t="s">
        <v>914</v>
      </c>
      <c r="F118" t="s">
        <v>911</v>
      </c>
      <c r="G118">
        <v>17</v>
      </c>
      <c r="H118" t="s">
        <v>348</v>
      </c>
      <c r="I118" t="s">
        <v>360</v>
      </c>
      <c r="J118">
        <v>6</v>
      </c>
      <c r="K118" s="46" t="str">
        <f t="shared" si="5"/>
        <v/>
      </c>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N118" s="48">
        <v>0.09</v>
      </c>
    </row>
    <row r="119" spans="1:40" x14ac:dyDescent="0.25">
      <c r="A119" t="str">
        <f t="shared" si="4"/>
        <v>RDC06.FN18</v>
      </c>
      <c r="B119" t="s">
        <v>359</v>
      </c>
      <c r="C119" s="62"/>
      <c r="D119" t="s">
        <v>913</v>
      </c>
      <c r="E119" t="s">
        <v>914</v>
      </c>
      <c r="F119" t="s">
        <v>922</v>
      </c>
      <c r="G119">
        <v>18</v>
      </c>
      <c r="H119" t="s">
        <v>348</v>
      </c>
      <c r="I119" t="s">
        <v>360</v>
      </c>
      <c r="J119">
        <v>6</v>
      </c>
      <c r="K119" s="46" t="str">
        <f t="shared" si="5"/>
        <v/>
      </c>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N119" s="48">
        <v>0.09</v>
      </c>
    </row>
    <row r="120" spans="1:40" x14ac:dyDescent="0.25">
      <c r="A120" t="str">
        <f>_xlfn.CONCAT(H120,IF(J120&lt;10,"0",""),J120,".",E120,IF(ISBLANK(G120),"",_xlfn.CONCAT(IF(G120&lt;10,"0",""),G120)))</f>
        <v>RDC06.FN19</v>
      </c>
      <c r="B120" t="s">
        <v>359</v>
      </c>
      <c r="C120" s="62"/>
      <c r="D120" t="s">
        <v>913</v>
      </c>
      <c r="E120" t="s">
        <v>914</v>
      </c>
      <c r="F120" t="s">
        <v>378</v>
      </c>
      <c r="G120">
        <v>19</v>
      </c>
      <c r="H120" t="s">
        <v>348</v>
      </c>
      <c r="I120" t="s">
        <v>360</v>
      </c>
      <c r="J120">
        <v>6</v>
      </c>
      <c r="K120" s="46" t="str">
        <f>IFERROR(AVERAGE(L120:AL120),"")</f>
        <v/>
      </c>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N120" s="4">
        <v>5.3999999999999999E-2</v>
      </c>
    </row>
    <row r="121" spans="1:40" ht="15" customHeight="1" x14ac:dyDescent="0.25">
      <c r="A121" t="str">
        <f>_xlfn.CONCAT(H121,IF(J121&lt;10,"0",""),J121,".",E121,IF(ISBLANK(G121),"",_xlfn.CONCAT(IF(G121&lt;10,"0",""),G121)))</f>
        <v>RDC06.FN20</v>
      </c>
      <c r="B121" t="s">
        <v>359</v>
      </c>
      <c r="C121" s="62"/>
      <c r="D121" t="s">
        <v>913</v>
      </c>
      <c r="E121" t="s">
        <v>914</v>
      </c>
      <c r="F121" t="s">
        <v>350</v>
      </c>
      <c r="G121">
        <v>20</v>
      </c>
      <c r="H121" t="s">
        <v>348</v>
      </c>
      <c r="I121" t="s">
        <v>360</v>
      </c>
      <c r="J121">
        <v>6</v>
      </c>
      <c r="K121" s="46" t="str">
        <f>IFERROR(AVERAGE(L121:AL121),"")</f>
        <v/>
      </c>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N121" s="6">
        <v>0.109841946937196</v>
      </c>
    </row>
    <row r="122" spans="1:40" ht="15" customHeight="1" x14ac:dyDescent="0.25">
      <c r="A122" t="str">
        <f>_xlfn.CONCAT(H122,IF(J122&lt;10,"0",""),J122,".",E122,IF(ISBLANK(G122),"",_xlfn.CONCAT(IF(G122&lt;10,"0",""),G122)))</f>
        <v>RDC06.FN21</v>
      </c>
      <c r="B122" t="s">
        <v>359</v>
      </c>
      <c r="C122" s="62"/>
      <c r="D122" t="s">
        <v>913</v>
      </c>
      <c r="E122" t="s">
        <v>914</v>
      </c>
      <c r="F122" t="s">
        <v>1391</v>
      </c>
      <c r="G122">
        <v>21</v>
      </c>
      <c r="H122" t="s">
        <v>348</v>
      </c>
      <c r="I122" t="s">
        <v>360</v>
      </c>
      <c r="J122">
        <v>6</v>
      </c>
      <c r="K122" s="46" t="str">
        <f>IFERROR(AVERAGE(L122:AL122),"")</f>
        <v/>
      </c>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N122" s="6">
        <v>0.109841946937196</v>
      </c>
    </row>
    <row r="123" spans="1:40" ht="15" customHeight="1" x14ac:dyDescent="0.25">
      <c r="A123" t="str">
        <f t="shared" ref="A123:A124" si="42">_xlfn.CONCAT(H123,IF(J123&lt;10,"0",""),J123,".",E123,IF(ISBLANK(G123),"",_xlfn.CONCAT(IF(G123&lt;10,"0",""),G123)))</f>
        <v>RDC07.FN01</v>
      </c>
      <c r="B123" t="s">
        <v>361</v>
      </c>
      <c r="C123" s="62"/>
      <c r="D123" t="s">
        <v>913</v>
      </c>
      <c r="E123" t="s">
        <v>914</v>
      </c>
      <c r="F123" t="s">
        <v>87</v>
      </c>
      <c r="G123">
        <v>1</v>
      </c>
      <c r="H123" t="s">
        <v>348</v>
      </c>
      <c r="I123" t="s">
        <v>362</v>
      </c>
      <c r="J123">
        <v>7</v>
      </c>
      <c r="K123" s="46" t="str">
        <f t="shared" ref="K123:K124" si="43">IFERROR(AVERAGE(L123:AL123),"")</f>
        <v/>
      </c>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N123" s="6">
        <v>0.14000000000000001</v>
      </c>
    </row>
    <row r="124" spans="1:40" ht="15" customHeight="1" x14ac:dyDescent="0.25">
      <c r="A124" t="str">
        <f t="shared" si="42"/>
        <v>RDC07.FN02</v>
      </c>
      <c r="B124" t="s">
        <v>361</v>
      </c>
      <c r="C124" s="62"/>
      <c r="D124" t="s">
        <v>913</v>
      </c>
      <c r="E124" t="s">
        <v>914</v>
      </c>
      <c r="F124" t="s">
        <v>88</v>
      </c>
      <c r="G124">
        <v>2</v>
      </c>
      <c r="H124" t="s">
        <v>348</v>
      </c>
      <c r="I124" t="s">
        <v>362</v>
      </c>
      <c r="J124">
        <v>7</v>
      </c>
      <c r="K124" s="46" t="str">
        <f t="shared" si="43"/>
        <v/>
      </c>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N124" s="6">
        <v>0.14000000000000001</v>
      </c>
    </row>
    <row r="125" spans="1:40" ht="15" customHeight="1" x14ac:dyDescent="0.25">
      <c r="A125" t="str">
        <f t="shared" ref="A125:A126" si="44">_xlfn.CONCAT(H125,IF(J125&lt;10,"0",""),J125,".",E125,IF(ISBLANK(G125),"",_xlfn.CONCAT(IF(G125&lt;10,"0",""),G125)))</f>
        <v>RDC07.FN03</v>
      </c>
      <c r="B125" t="s">
        <v>361</v>
      </c>
      <c r="C125" s="62"/>
      <c r="D125" t="s">
        <v>913</v>
      </c>
      <c r="E125" t="s">
        <v>914</v>
      </c>
      <c r="F125" t="s">
        <v>89</v>
      </c>
      <c r="G125">
        <v>3</v>
      </c>
      <c r="H125" t="s">
        <v>348</v>
      </c>
      <c r="I125" t="s">
        <v>362</v>
      </c>
      <c r="J125">
        <v>7</v>
      </c>
      <c r="K125" s="46" t="str">
        <f t="shared" ref="K125:K126" si="45">IFERROR(AVERAGE(L125:AL125),"")</f>
        <v/>
      </c>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N125" s="6">
        <v>0.14000000000000001</v>
      </c>
    </row>
    <row r="126" spans="1:40" ht="15" customHeight="1" x14ac:dyDescent="0.25">
      <c r="A126" t="str">
        <f t="shared" si="44"/>
        <v>RDC07.FN04</v>
      </c>
      <c r="B126" t="s">
        <v>361</v>
      </c>
      <c r="C126" s="62"/>
      <c r="D126" t="s">
        <v>913</v>
      </c>
      <c r="E126" t="s">
        <v>914</v>
      </c>
      <c r="F126" t="s">
        <v>90</v>
      </c>
      <c r="G126">
        <v>4</v>
      </c>
      <c r="H126" t="s">
        <v>348</v>
      </c>
      <c r="I126" t="s">
        <v>362</v>
      </c>
      <c r="J126">
        <v>7</v>
      </c>
      <c r="K126" s="46" t="str">
        <f t="shared" si="45"/>
        <v/>
      </c>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N126" s="6">
        <v>0.14000000000000001</v>
      </c>
    </row>
    <row r="127" spans="1:40" ht="15" customHeight="1" x14ac:dyDescent="0.25">
      <c r="A127" t="str">
        <f t="shared" ref="A127" si="46">_xlfn.CONCAT(H127,IF(J127&lt;10,"0",""),J127,".",E127,IF(ISBLANK(G127),"",_xlfn.CONCAT(IF(G127&lt;10,"0",""),G127)))</f>
        <v>RDC07.FN05</v>
      </c>
      <c r="B127" t="s">
        <v>361</v>
      </c>
      <c r="C127" s="62"/>
      <c r="D127" t="s">
        <v>913</v>
      </c>
      <c r="E127" t="s">
        <v>914</v>
      </c>
      <c r="F127" t="s">
        <v>91</v>
      </c>
      <c r="G127">
        <v>5</v>
      </c>
      <c r="H127" t="s">
        <v>348</v>
      </c>
      <c r="I127" t="s">
        <v>362</v>
      </c>
      <c r="J127">
        <v>7</v>
      </c>
      <c r="K127" s="46" t="str">
        <f t="shared" ref="K127" si="47">IFERROR(AVERAGE(L127:AL127),"")</f>
        <v/>
      </c>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N127" s="6">
        <v>0.14000000000000001</v>
      </c>
    </row>
    <row r="128" spans="1:40" ht="15" customHeight="1" x14ac:dyDescent="0.25">
      <c r="A128" t="str">
        <f t="shared" si="4"/>
        <v>RDC07.FN06</v>
      </c>
      <c r="B128" t="s">
        <v>361</v>
      </c>
      <c r="C128" s="62"/>
      <c r="D128" t="s">
        <v>913</v>
      </c>
      <c r="E128" t="s">
        <v>914</v>
      </c>
      <c r="F128" t="s">
        <v>1212</v>
      </c>
      <c r="G128">
        <v>6</v>
      </c>
      <c r="H128" t="s">
        <v>348</v>
      </c>
      <c r="I128" t="s">
        <v>362</v>
      </c>
      <c r="J128">
        <v>7</v>
      </c>
      <c r="K128" s="46" t="str">
        <f t="shared" si="5"/>
        <v/>
      </c>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N128" s="6">
        <v>0.14000000000000001</v>
      </c>
    </row>
    <row r="129" spans="1:40" x14ac:dyDescent="0.25">
      <c r="A129" t="str">
        <f t="shared" si="4"/>
        <v>RDC07.FN07</v>
      </c>
      <c r="B129" t="s">
        <v>361</v>
      </c>
      <c r="C129" s="62"/>
      <c r="D129" t="s">
        <v>913</v>
      </c>
      <c r="E129" t="s">
        <v>914</v>
      </c>
      <c r="F129" t="s">
        <v>93</v>
      </c>
      <c r="G129">
        <v>7</v>
      </c>
      <c r="H129" t="s">
        <v>348</v>
      </c>
      <c r="I129" t="s">
        <v>362</v>
      </c>
      <c r="J129">
        <v>7</v>
      </c>
      <c r="K129" s="46" t="str">
        <f t="shared" si="5"/>
        <v/>
      </c>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N129" s="48">
        <v>0.14000000000000001</v>
      </c>
    </row>
    <row r="130" spans="1:40" ht="15" customHeight="1" x14ac:dyDescent="0.25">
      <c r="A130" t="str">
        <f t="shared" si="4"/>
        <v>RDC07.FN08</v>
      </c>
      <c r="B130" t="s">
        <v>361</v>
      </c>
      <c r="C130" s="62"/>
      <c r="D130" t="s">
        <v>913</v>
      </c>
      <c r="E130" t="s">
        <v>914</v>
      </c>
      <c r="F130" t="s">
        <v>1213</v>
      </c>
      <c r="G130">
        <v>8</v>
      </c>
      <c r="H130" t="s">
        <v>348</v>
      </c>
      <c r="I130" t="s">
        <v>362</v>
      </c>
      <c r="J130">
        <v>7</v>
      </c>
      <c r="K130" s="46" t="str">
        <f t="shared" si="5"/>
        <v/>
      </c>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N130" s="6">
        <v>0.14000000000000001</v>
      </c>
    </row>
    <row r="131" spans="1:40" ht="15" customHeight="1" x14ac:dyDescent="0.25">
      <c r="A131" t="str">
        <f t="shared" si="4"/>
        <v>RDC07.FN09</v>
      </c>
      <c r="B131" t="s">
        <v>361</v>
      </c>
      <c r="C131" s="62"/>
      <c r="D131" t="s">
        <v>913</v>
      </c>
      <c r="E131" t="s">
        <v>914</v>
      </c>
      <c r="F131" t="s">
        <v>95</v>
      </c>
      <c r="G131">
        <v>9</v>
      </c>
      <c r="H131" t="s">
        <v>348</v>
      </c>
      <c r="I131" t="s">
        <v>362</v>
      </c>
      <c r="J131">
        <v>7</v>
      </c>
      <c r="K131" s="46" t="str">
        <f t="shared" si="5"/>
        <v/>
      </c>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N131" s="6">
        <v>0.14000000000000001</v>
      </c>
    </row>
    <row r="132" spans="1:40" ht="15" customHeight="1" x14ac:dyDescent="0.25">
      <c r="A132" t="str">
        <f t="shared" si="4"/>
        <v>RDC07.FN10</v>
      </c>
      <c r="B132" t="s">
        <v>361</v>
      </c>
      <c r="C132" s="62"/>
      <c r="D132" t="s">
        <v>913</v>
      </c>
      <c r="E132" t="s">
        <v>914</v>
      </c>
      <c r="F132" t="s">
        <v>96</v>
      </c>
      <c r="G132">
        <v>10</v>
      </c>
      <c r="H132" t="s">
        <v>348</v>
      </c>
      <c r="I132" t="s">
        <v>362</v>
      </c>
      <c r="J132">
        <v>7</v>
      </c>
      <c r="K132" s="46" t="str">
        <f t="shared" si="5"/>
        <v/>
      </c>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N132" s="6">
        <v>0.14000000000000001</v>
      </c>
    </row>
    <row r="133" spans="1:40" ht="15" customHeight="1" x14ac:dyDescent="0.25">
      <c r="A133" t="str">
        <f t="shared" si="4"/>
        <v>RDC07.FN11</v>
      </c>
      <c r="B133" t="s">
        <v>361</v>
      </c>
      <c r="C133" s="62"/>
      <c r="D133" t="s">
        <v>913</v>
      </c>
      <c r="E133" t="s">
        <v>914</v>
      </c>
      <c r="F133" t="s">
        <v>97</v>
      </c>
      <c r="G133">
        <v>11</v>
      </c>
      <c r="H133" t="s">
        <v>348</v>
      </c>
      <c r="I133" t="s">
        <v>362</v>
      </c>
      <c r="J133">
        <v>7</v>
      </c>
      <c r="K133" s="46" t="str">
        <f t="shared" si="5"/>
        <v/>
      </c>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N133" s="6">
        <v>0.14000000000000001</v>
      </c>
    </row>
    <row r="134" spans="1:40" x14ac:dyDescent="0.25">
      <c r="A134" t="str">
        <f t="shared" si="4"/>
        <v>RDC07.FN13</v>
      </c>
      <c r="B134" t="s">
        <v>361</v>
      </c>
      <c r="C134" s="62"/>
      <c r="D134" t="s">
        <v>913</v>
      </c>
      <c r="E134" t="s">
        <v>914</v>
      </c>
      <c r="F134" t="s">
        <v>903</v>
      </c>
      <c r="G134">
        <v>13</v>
      </c>
      <c r="H134" t="s">
        <v>348</v>
      </c>
      <c r="I134" t="s">
        <v>362</v>
      </c>
      <c r="J134">
        <v>7</v>
      </c>
      <c r="K134" s="46" t="str">
        <f t="shared" si="5"/>
        <v/>
      </c>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N134" s="48">
        <v>0.2</v>
      </c>
    </row>
    <row r="135" spans="1:40" x14ac:dyDescent="0.25">
      <c r="A135" t="str">
        <f t="shared" ref="A135:A243" si="48">_xlfn.CONCAT(H135,IF(J135&lt;10,"0",""),J135,".",E135,IF(ISBLANK(G135),"",_xlfn.CONCAT(IF(G135&lt;10,"0",""),G135)))</f>
        <v>RDC07.FN14</v>
      </c>
      <c r="B135" t="s">
        <v>361</v>
      </c>
      <c r="C135" s="62"/>
      <c r="D135" t="s">
        <v>913</v>
      </c>
      <c r="E135" t="s">
        <v>914</v>
      </c>
      <c r="F135" t="s">
        <v>907</v>
      </c>
      <c r="G135">
        <v>14</v>
      </c>
      <c r="H135" t="s">
        <v>348</v>
      </c>
      <c r="I135" t="s">
        <v>362</v>
      </c>
      <c r="J135">
        <v>7</v>
      </c>
      <c r="K135" s="46" t="str">
        <f t="shared" ref="K135:K243" si="49">IFERROR(AVERAGE(L135:AL135),"")</f>
        <v/>
      </c>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N135" s="48">
        <v>0.2</v>
      </c>
    </row>
    <row r="136" spans="1:40" x14ac:dyDescent="0.25">
      <c r="A136" t="str">
        <f t="shared" si="48"/>
        <v>RDC07.FN15</v>
      </c>
      <c r="B136" t="s">
        <v>361</v>
      </c>
      <c r="C136" s="62"/>
      <c r="D136" t="s">
        <v>913</v>
      </c>
      <c r="E136" t="s">
        <v>914</v>
      </c>
      <c r="F136" t="s">
        <v>908</v>
      </c>
      <c r="G136">
        <v>15</v>
      </c>
      <c r="H136" t="s">
        <v>348</v>
      </c>
      <c r="I136" t="s">
        <v>362</v>
      </c>
      <c r="J136">
        <v>7</v>
      </c>
      <c r="K136" s="46" t="str">
        <f t="shared" si="49"/>
        <v/>
      </c>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N136" s="48">
        <v>0.2</v>
      </c>
    </row>
    <row r="137" spans="1:40" x14ac:dyDescent="0.25">
      <c r="A137" t="str">
        <f t="shared" si="48"/>
        <v>RDC07.FN16</v>
      </c>
      <c r="B137" t="s">
        <v>361</v>
      </c>
      <c r="C137" s="62"/>
      <c r="D137" t="s">
        <v>913</v>
      </c>
      <c r="E137" t="s">
        <v>914</v>
      </c>
      <c r="F137" t="s">
        <v>921</v>
      </c>
      <c r="G137">
        <v>16</v>
      </c>
      <c r="H137" t="s">
        <v>348</v>
      </c>
      <c r="I137" t="s">
        <v>362</v>
      </c>
      <c r="J137">
        <v>7</v>
      </c>
      <c r="K137" s="46" t="str">
        <f t="shared" si="49"/>
        <v/>
      </c>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N137" s="48">
        <v>0.2</v>
      </c>
    </row>
    <row r="138" spans="1:40" x14ac:dyDescent="0.25">
      <c r="A138" t="str">
        <f t="shared" si="48"/>
        <v>RDC07.FN17</v>
      </c>
      <c r="B138" t="s">
        <v>361</v>
      </c>
      <c r="C138" s="62"/>
      <c r="D138" t="s">
        <v>913</v>
      </c>
      <c r="E138" t="s">
        <v>914</v>
      </c>
      <c r="F138" t="s">
        <v>911</v>
      </c>
      <c r="G138">
        <v>17</v>
      </c>
      <c r="H138" t="s">
        <v>348</v>
      </c>
      <c r="I138" t="s">
        <v>362</v>
      </c>
      <c r="J138">
        <v>7</v>
      </c>
      <c r="K138" s="46" t="str">
        <f t="shared" si="49"/>
        <v/>
      </c>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N138" s="48">
        <v>0.2</v>
      </c>
    </row>
    <row r="139" spans="1:40" x14ac:dyDescent="0.25">
      <c r="A139" t="str">
        <f t="shared" si="48"/>
        <v>RDC07.FN18</v>
      </c>
      <c r="B139" t="s">
        <v>361</v>
      </c>
      <c r="C139" s="62"/>
      <c r="D139" t="s">
        <v>913</v>
      </c>
      <c r="E139" t="s">
        <v>914</v>
      </c>
      <c r="F139" t="s">
        <v>922</v>
      </c>
      <c r="G139">
        <v>18</v>
      </c>
      <c r="H139" t="s">
        <v>348</v>
      </c>
      <c r="I139" t="s">
        <v>362</v>
      </c>
      <c r="J139">
        <v>7</v>
      </c>
      <c r="K139" s="46" t="str">
        <f t="shared" si="49"/>
        <v/>
      </c>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N139" s="48">
        <v>0.2</v>
      </c>
    </row>
    <row r="140" spans="1:40" x14ac:dyDescent="0.25">
      <c r="A140" t="str">
        <f>_xlfn.CONCAT(H140,IF(J140&lt;10,"0",""),J140,".",E140,IF(ISBLANK(G140),"",_xlfn.CONCAT(IF(G140&lt;10,"0",""),G140)))</f>
        <v>RDC07.FN19</v>
      </c>
      <c r="B140" t="s">
        <v>361</v>
      </c>
      <c r="C140" s="62"/>
      <c r="D140" t="s">
        <v>913</v>
      </c>
      <c r="E140" t="s">
        <v>914</v>
      </c>
      <c r="F140" t="s">
        <v>378</v>
      </c>
      <c r="G140">
        <v>19</v>
      </c>
      <c r="H140" t="s">
        <v>348</v>
      </c>
      <c r="I140" t="s">
        <v>362</v>
      </c>
      <c r="J140">
        <v>7</v>
      </c>
      <c r="K140" s="46" t="str">
        <f>IFERROR(AVERAGE(L140:AL140),"")</f>
        <v/>
      </c>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N140" s="48">
        <v>0.22</v>
      </c>
    </row>
    <row r="141" spans="1:40" ht="15" customHeight="1" x14ac:dyDescent="0.25">
      <c r="A141" t="str">
        <f t="shared" ref="A141" si="50">_xlfn.CONCAT(H141,IF(J141&lt;10,"0",""),J141,".",E141,IF(ISBLANK(G141),"",_xlfn.CONCAT(IF(G141&lt;10,"0",""),G141)))</f>
        <v>RDC07.FN20</v>
      </c>
      <c r="B141" t="s">
        <v>361</v>
      </c>
      <c r="C141" s="62"/>
      <c r="D141" t="s">
        <v>913</v>
      </c>
      <c r="E141" t="s">
        <v>914</v>
      </c>
      <c r="F141" t="s">
        <v>350</v>
      </c>
      <c r="G141">
        <v>20</v>
      </c>
      <c r="H141" t="s">
        <v>348</v>
      </c>
      <c r="I141" t="s">
        <v>362</v>
      </c>
      <c r="J141">
        <v>7</v>
      </c>
      <c r="K141" s="46" t="str">
        <f t="shared" ref="K141" si="51">IFERROR(AVERAGE(L141:AL141),"")</f>
        <v/>
      </c>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N141" s="6">
        <v>0.109</v>
      </c>
    </row>
    <row r="142" spans="1:40" ht="15" customHeight="1" x14ac:dyDescent="0.25">
      <c r="A142" t="str">
        <f t="shared" si="48"/>
        <v>RDC07.FN21</v>
      </c>
      <c r="B142" t="s">
        <v>361</v>
      </c>
      <c r="C142" s="62"/>
      <c r="D142" t="s">
        <v>913</v>
      </c>
      <c r="E142" t="s">
        <v>914</v>
      </c>
      <c r="F142" t="s">
        <v>1391</v>
      </c>
      <c r="G142">
        <v>21</v>
      </c>
      <c r="H142" t="s">
        <v>348</v>
      </c>
      <c r="I142" t="s">
        <v>362</v>
      </c>
      <c r="J142">
        <v>7</v>
      </c>
      <c r="K142" s="46" t="str">
        <f t="shared" si="49"/>
        <v/>
      </c>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N142" s="6">
        <v>0.109</v>
      </c>
    </row>
    <row r="143" spans="1:40" ht="15" customHeight="1" x14ac:dyDescent="0.25">
      <c r="A143" t="str">
        <f t="shared" ref="A143" si="52">_xlfn.CONCAT(H143,IF(J143&lt;10,"0",""),J143,".",E143,IF(ISBLANK(G143),"",_xlfn.CONCAT(IF(G143&lt;10,"0",""),G143)))</f>
        <v>RDC01.VE01</v>
      </c>
      <c r="B143" t="s">
        <v>346</v>
      </c>
      <c r="C143" s="62"/>
      <c r="D143" t="s">
        <v>98</v>
      </c>
      <c r="E143" t="s">
        <v>99</v>
      </c>
      <c r="F143" t="s">
        <v>100</v>
      </c>
      <c r="G143">
        <v>1</v>
      </c>
      <c r="H143" t="s">
        <v>348</v>
      </c>
      <c r="I143" t="s">
        <v>349</v>
      </c>
      <c r="J143">
        <v>1</v>
      </c>
      <c r="K143" s="46" t="str">
        <f t="shared" ref="K143" si="53">IFERROR(AVERAGE(L143:AL143),"")</f>
        <v/>
      </c>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N143" s="6">
        <v>1.9375E-2</v>
      </c>
    </row>
    <row r="144" spans="1:40" x14ac:dyDescent="0.25">
      <c r="A144" t="str">
        <f>_xlfn.CONCAT(H144,IF(J144&lt;10,"0",""),J144,".",E144,IF(ISBLANK(G144),"",_xlfn.CONCAT(IF(G144&lt;10,"0",""),G144)))</f>
        <v>RDC01.VE02</v>
      </c>
      <c r="B144" t="s">
        <v>346</v>
      </c>
      <c r="C144" s="62"/>
      <c r="D144" t="s">
        <v>98</v>
      </c>
      <c r="E144" t="s">
        <v>99</v>
      </c>
      <c r="F144" t="s">
        <v>101</v>
      </c>
      <c r="G144">
        <v>2</v>
      </c>
      <c r="H144" t="s">
        <v>348</v>
      </c>
      <c r="I144" t="s">
        <v>349</v>
      </c>
      <c r="J144">
        <v>1</v>
      </c>
      <c r="K144" s="46" t="str">
        <f>IFERROR(AVERAGE(L144:AL144),"")</f>
        <v/>
      </c>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8">
        <v>0.05</v>
      </c>
    </row>
    <row r="145" spans="1:40" ht="15" customHeight="1" x14ac:dyDescent="0.25">
      <c r="A145" t="str">
        <f t="shared" si="48"/>
        <v>RDC01.VE03</v>
      </c>
      <c r="B145" t="s">
        <v>346</v>
      </c>
      <c r="C145" s="62"/>
      <c r="D145" t="s">
        <v>98</v>
      </c>
      <c r="E145" t="s">
        <v>99</v>
      </c>
      <c r="F145" t="s">
        <v>102</v>
      </c>
      <c r="G145">
        <v>3</v>
      </c>
      <c r="H145" t="s">
        <v>348</v>
      </c>
      <c r="I145" t="s">
        <v>349</v>
      </c>
      <c r="J145">
        <v>1</v>
      </c>
      <c r="K145" s="46" t="str">
        <f t="shared" si="49"/>
        <v/>
      </c>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N145" s="6">
        <v>1.9375E-2</v>
      </c>
    </row>
    <row r="146" spans="1:40" ht="15" customHeight="1" x14ac:dyDescent="0.25">
      <c r="A146" t="str">
        <f t="shared" ref="A146" si="54">_xlfn.CONCAT(H146,IF(J146&lt;10,"0",""),J146,".",E146,IF(ISBLANK(G146),"",_xlfn.CONCAT(IF(G146&lt;10,"0",""),G146)))</f>
        <v>RDC01.VE04</v>
      </c>
      <c r="B146" t="s">
        <v>346</v>
      </c>
      <c r="C146" s="62"/>
      <c r="D146" t="s">
        <v>98</v>
      </c>
      <c r="E146" t="s">
        <v>99</v>
      </c>
      <c r="F146" t="s">
        <v>103</v>
      </c>
      <c r="G146">
        <v>4</v>
      </c>
      <c r="H146" t="s">
        <v>348</v>
      </c>
      <c r="I146" t="s">
        <v>349</v>
      </c>
      <c r="J146">
        <v>1</v>
      </c>
      <c r="K146" s="46" t="str">
        <f t="shared" ref="K146" si="55">IFERROR(AVERAGE(L146:AL146),"")</f>
        <v/>
      </c>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N146" s="6">
        <v>1.9375E-2</v>
      </c>
    </row>
    <row r="147" spans="1:40" ht="15" customHeight="1" x14ac:dyDescent="0.25">
      <c r="A147" t="str">
        <f t="shared" ref="A147" si="56">_xlfn.CONCAT(H147,IF(J147&lt;10,"0",""),J147,".",E147,IF(ISBLANK(G147),"",_xlfn.CONCAT(IF(G147&lt;10,"0",""),G147)))</f>
        <v>RDC01.VE05</v>
      </c>
      <c r="B147" t="s">
        <v>346</v>
      </c>
      <c r="C147" s="62"/>
      <c r="D147" t="s">
        <v>98</v>
      </c>
      <c r="E147" t="s">
        <v>99</v>
      </c>
      <c r="F147" t="s">
        <v>104</v>
      </c>
      <c r="G147">
        <v>5</v>
      </c>
      <c r="H147" t="s">
        <v>348</v>
      </c>
      <c r="I147" t="s">
        <v>349</v>
      </c>
      <c r="J147">
        <v>1</v>
      </c>
      <c r="K147" s="46" t="str">
        <f t="shared" ref="K147" si="57">IFERROR(AVERAGE(L147:AL147),"")</f>
        <v/>
      </c>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N147" s="6">
        <v>1.9375E-2</v>
      </c>
    </row>
    <row r="148" spans="1:40" ht="15" customHeight="1" x14ac:dyDescent="0.25">
      <c r="A148" t="str">
        <f t="shared" si="48"/>
        <v>RDC01.VE06</v>
      </c>
      <c r="B148" t="s">
        <v>346</v>
      </c>
      <c r="C148" s="62"/>
      <c r="D148" t="s">
        <v>98</v>
      </c>
      <c r="E148" t="s">
        <v>99</v>
      </c>
      <c r="F148" t="s">
        <v>105</v>
      </c>
      <c r="G148">
        <v>6</v>
      </c>
      <c r="H148" t="s">
        <v>348</v>
      </c>
      <c r="I148" t="s">
        <v>349</v>
      </c>
      <c r="J148">
        <v>1</v>
      </c>
      <c r="K148" s="46" t="str">
        <f t="shared" si="49"/>
        <v/>
      </c>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N148" s="6">
        <v>1.9375E-2</v>
      </c>
    </row>
    <row r="149" spans="1:40" ht="15" customHeight="1" x14ac:dyDescent="0.25">
      <c r="A149" t="str">
        <f t="shared" si="48"/>
        <v>RDC01.VE07</v>
      </c>
      <c r="B149" t="s">
        <v>346</v>
      </c>
      <c r="C149" s="62"/>
      <c r="D149" t="s">
        <v>98</v>
      </c>
      <c r="E149" t="s">
        <v>99</v>
      </c>
      <c r="F149" t="s">
        <v>363</v>
      </c>
      <c r="G149">
        <v>7</v>
      </c>
      <c r="H149" t="s">
        <v>348</v>
      </c>
      <c r="I149" t="s">
        <v>349</v>
      </c>
      <c r="J149">
        <v>1</v>
      </c>
      <c r="K149" s="46" t="str">
        <f t="shared" si="49"/>
        <v/>
      </c>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N149" s="6">
        <v>2E-3</v>
      </c>
    </row>
    <row r="150" spans="1:40" x14ac:dyDescent="0.25">
      <c r="A150" t="str">
        <f t="shared" si="48"/>
        <v>RDC01.VE08</v>
      </c>
      <c r="B150" t="s">
        <v>346</v>
      </c>
      <c r="C150" s="62"/>
      <c r="D150" t="s">
        <v>98</v>
      </c>
      <c r="E150" t="s">
        <v>99</v>
      </c>
      <c r="F150" t="s">
        <v>906</v>
      </c>
      <c r="G150">
        <v>8</v>
      </c>
      <c r="H150" t="s">
        <v>348</v>
      </c>
      <c r="I150" t="s">
        <v>349</v>
      </c>
      <c r="J150">
        <v>1</v>
      </c>
      <c r="K150" s="46" t="str">
        <f t="shared" si="49"/>
        <v/>
      </c>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8">
        <v>0.01</v>
      </c>
    </row>
    <row r="151" spans="1:40" ht="15" customHeight="1" x14ac:dyDescent="0.25">
      <c r="A151" t="str">
        <f t="shared" ref="A151" si="58">_xlfn.CONCAT(H151,IF(J151&lt;10,"0",""),J151,".",E151,IF(ISBLANK(G151),"",_xlfn.CONCAT(IF(G151&lt;10,"0",""),G151)))</f>
        <v>RDC01.VE09</v>
      </c>
      <c r="B151" t="s">
        <v>346</v>
      </c>
      <c r="C151" s="62"/>
      <c r="D151" t="s">
        <v>98</v>
      </c>
      <c r="E151" t="s">
        <v>99</v>
      </c>
      <c r="F151" t="s">
        <v>1281</v>
      </c>
      <c r="G151">
        <v>9</v>
      </c>
      <c r="H151" t="s">
        <v>348</v>
      </c>
      <c r="I151" t="s">
        <v>349</v>
      </c>
      <c r="J151">
        <v>1</v>
      </c>
      <c r="K151" s="46" t="str">
        <f t="shared" ref="K151" si="59">IFERROR(AVERAGE(L151:AL151),"")</f>
        <v/>
      </c>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N151" s="6">
        <v>2E-3</v>
      </c>
    </row>
    <row r="152" spans="1:40" ht="15" customHeight="1" x14ac:dyDescent="0.25">
      <c r="A152" t="str">
        <f t="shared" si="48"/>
        <v>RDC02.VE01</v>
      </c>
      <c r="B152" t="s">
        <v>351</v>
      </c>
      <c r="C152" s="62"/>
      <c r="D152" t="s">
        <v>98</v>
      </c>
      <c r="E152" t="s">
        <v>99</v>
      </c>
      <c r="F152" t="s">
        <v>100</v>
      </c>
      <c r="G152">
        <v>1</v>
      </c>
      <c r="H152" t="s">
        <v>348</v>
      </c>
      <c r="I152" t="s">
        <v>352</v>
      </c>
      <c r="J152">
        <v>2</v>
      </c>
      <c r="K152" s="46">
        <f t="shared" si="49"/>
        <v>0.84508410436234627</v>
      </c>
      <c r="L152" s="4">
        <v>0.88729106544092895</v>
      </c>
      <c r="M152" s="4">
        <v>0.88725778607723604</v>
      </c>
      <c r="N152" s="4">
        <v>0.87625015518555005</v>
      </c>
      <c r="O152" s="4">
        <v>0.87625018629808105</v>
      </c>
      <c r="P152" s="4">
        <v>0.70325375512307198</v>
      </c>
      <c r="Q152" s="4">
        <v>0.876250122373466</v>
      </c>
      <c r="R152" s="4">
        <v>0.84847968431879295</v>
      </c>
      <c r="S152" s="4">
        <v>0.87625014897198295</v>
      </c>
      <c r="T152" s="4">
        <v>0.848479649846964</v>
      </c>
      <c r="U152" s="4">
        <v>0.93333809881848595</v>
      </c>
      <c r="V152" s="4">
        <v>0.89590349519267798</v>
      </c>
      <c r="W152" s="4">
        <v>0.70325375367018095</v>
      </c>
      <c r="X152" s="4">
        <v>0.87625006179980203</v>
      </c>
      <c r="Y152" s="4">
        <v>0.77432385048996499</v>
      </c>
      <c r="Z152" s="4">
        <v>0.731927688513894</v>
      </c>
      <c r="AA152" s="4">
        <v>0.87625006461197597</v>
      </c>
      <c r="AB152" s="4">
        <v>0.87625016782023601</v>
      </c>
      <c r="AC152" s="4">
        <v>0.88725822697016599</v>
      </c>
      <c r="AD152" s="4">
        <v>0.77432316053060601</v>
      </c>
      <c r="AE152" s="4">
        <v>0.84847965199738895</v>
      </c>
      <c r="AF152" s="4">
        <v>0.87625013706277999</v>
      </c>
      <c r="AG152" s="4">
        <v>0.91963260836203797</v>
      </c>
      <c r="AH152" s="4">
        <v>0.87625011678239995</v>
      </c>
      <c r="AI152" s="4">
        <v>0.87625018151451295</v>
      </c>
      <c r="AJ152" s="4">
        <v>0.70325392357018501</v>
      </c>
      <c r="AK152" s="4">
        <v>0.93398927604189796</v>
      </c>
      <c r="AL152" s="4">
        <v>0.77432380039807902</v>
      </c>
      <c r="AN152" s="4"/>
    </row>
    <row r="153" spans="1:40" x14ac:dyDescent="0.25">
      <c r="A153" t="str">
        <f t="shared" si="48"/>
        <v>RDC02.VE02</v>
      </c>
      <c r="B153" t="s">
        <v>351</v>
      </c>
      <c r="C153" s="62"/>
      <c r="D153" t="s">
        <v>98</v>
      </c>
      <c r="E153" t="s">
        <v>99</v>
      </c>
      <c r="F153" t="s">
        <v>101</v>
      </c>
      <c r="G153">
        <v>2</v>
      </c>
      <c r="H153" t="s">
        <v>348</v>
      </c>
      <c r="I153" t="s">
        <v>352</v>
      </c>
      <c r="J153">
        <v>2</v>
      </c>
      <c r="K153" s="46">
        <f t="shared" si="49"/>
        <v>0.81546429960773059</v>
      </c>
      <c r="L153" s="4">
        <v>0.84900169960174898</v>
      </c>
      <c r="M153" s="4">
        <v>0.849124297219359</v>
      </c>
      <c r="N153" s="4">
        <v>0.81856070488407695</v>
      </c>
      <c r="O153" s="4">
        <v>0.81856059016633198</v>
      </c>
      <c r="P153" s="4">
        <v>0.70179340995270201</v>
      </c>
      <c r="Q153" s="4">
        <v>0.81856073629064896</v>
      </c>
      <c r="R153" s="4">
        <v>0.84318899432810002</v>
      </c>
      <c r="S153" s="4">
        <v>0.818560939698593</v>
      </c>
      <c r="T153" s="4">
        <v>0.84318902825103204</v>
      </c>
      <c r="U153" s="4">
        <v>0.90923673482350997</v>
      </c>
      <c r="V153" s="4">
        <v>0.89221008864101103</v>
      </c>
      <c r="W153" s="4">
        <v>0.70179361149012898</v>
      </c>
      <c r="X153" s="4">
        <v>0.81856071170585998</v>
      </c>
      <c r="Y153" s="4">
        <v>0.77823067762106402</v>
      </c>
      <c r="Z153" s="4">
        <v>0.731052622188616</v>
      </c>
      <c r="AA153" s="4">
        <v>0.81856063384454603</v>
      </c>
      <c r="AB153" s="4">
        <v>0.81856079896298595</v>
      </c>
      <c r="AC153" s="4">
        <v>0.84912442639474905</v>
      </c>
      <c r="AD153" s="4">
        <v>0.778231639805125</v>
      </c>
      <c r="AE153" s="4">
        <v>0.84318907403578502</v>
      </c>
      <c r="AF153" s="4">
        <v>0.81856071419460796</v>
      </c>
      <c r="AG153" s="4">
        <v>0.88047007140106004</v>
      </c>
      <c r="AH153" s="4">
        <v>0.81856071837404298</v>
      </c>
      <c r="AI153" s="4">
        <v>0.81856056728020998</v>
      </c>
      <c r="AJ153" s="4">
        <v>0.70179373379652699</v>
      </c>
      <c r="AK153" s="4">
        <v>0.90206835646070505</v>
      </c>
      <c r="AL153" s="4">
        <v>0.77823050799559701</v>
      </c>
    </row>
    <row r="154" spans="1:40" ht="15" customHeight="1" x14ac:dyDescent="0.25">
      <c r="A154" t="str">
        <f t="shared" ref="A154:A155" si="60">_xlfn.CONCAT(H154,IF(J154&lt;10,"0",""),J154,".",E154,IF(ISBLANK(G154),"",_xlfn.CONCAT(IF(G154&lt;10,"0",""),G154)))</f>
        <v>RDC02.VE03</v>
      </c>
      <c r="B154" t="s">
        <v>351</v>
      </c>
      <c r="C154" s="62"/>
      <c r="D154" t="s">
        <v>98</v>
      </c>
      <c r="E154" t="s">
        <v>99</v>
      </c>
      <c r="F154" t="s">
        <v>102</v>
      </c>
      <c r="G154">
        <v>3</v>
      </c>
      <c r="H154" t="s">
        <v>348</v>
      </c>
      <c r="I154" t="s">
        <v>352</v>
      </c>
      <c r="J154">
        <v>2</v>
      </c>
      <c r="K154" s="46">
        <f t="shared" ref="K154:K155" si="61">IFERROR(AVERAGE(L154:AL154),"")</f>
        <v>0.83079852090365458</v>
      </c>
      <c r="L154" s="4">
        <v>0.86410529068749597</v>
      </c>
      <c r="M154" s="4">
        <v>0.86453221081411902</v>
      </c>
      <c r="N154" s="4">
        <v>0.85295470821341102</v>
      </c>
      <c r="O154" s="4">
        <v>0.852925533414297</v>
      </c>
      <c r="P154" s="4">
        <v>0.70487359737654198</v>
      </c>
      <c r="Q154" s="4">
        <v>0.85294998398654598</v>
      </c>
      <c r="R154" s="4">
        <v>0.85050496158451805</v>
      </c>
      <c r="S154" s="4">
        <v>0.85292627994739401</v>
      </c>
      <c r="T154" s="4">
        <v>0.85060834643830796</v>
      </c>
      <c r="U154" s="4">
        <v>0.91605199884845201</v>
      </c>
      <c r="V154" s="4">
        <v>0.89771483483508396</v>
      </c>
      <c r="W154" s="4">
        <v>0.70456711228120505</v>
      </c>
      <c r="X154" s="4">
        <v>0.85295834331948395</v>
      </c>
      <c r="Y154" s="4">
        <v>0.77091024819754905</v>
      </c>
      <c r="Z154" s="4">
        <v>0.73284126626706103</v>
      </c>
      <c r="AA154" s="4">
        <v>0.85292556085821902</v>
      </c>
      <c r="AB154" s="4">
        <v>0.85292555925617797</v>
      </c>
      <c r="AC154" s="4">
        <v>0.86414809205393595</v>
      </c>
      <c r="AD154" s="4">
        <v>0.77005190450490602</v>
      </c>
      <c r="AE154" s="4">
        <v>0.85051939705416701</v>
      </c>
      <c r="AF154" s="4">
        <v>0.85297212220053498</v>
      </c>
      <c r="AG154" s="4">
        <v>0.88142697483326105</v>
      </c>
      <c r="AH154" s="4">
        <v>0.85293547030102002</v>
      </c>
      <c r="AI154" s="4">
        <v>0.85300791947802801</v>
      </c>
      <c r="AJ154" s="4">
        <v>0.70494231095808002</v>
      </c>
      <c r="AK154" s="4">
        <v>0.90321303942593301</v>
      </c>
      <c r="AL154" s="4">
        <v>0.77106699726294803</v>
      </c>
      <c r="AN154" s="4"/>
    </row>
    <row r="155" spans="1:40" ht="15" customHeight="1" x14ac:dyDescent="0.25">
      <c r="A155" t="str">
        <f t="shared" si="60"/>
        <v>RDC02.VE04</v>
      </c>
      <c r="B155" t="s">
        <v>351</v>
      </c>
      <c r="C155" s="62"/>
      <c r="D155" t="s">
        <v>98</v>
      </c>
      <c r="E155" t="s">
        <v>99</v>
      </c>
      <c r="F155" t="s">
        <v>103</v>
      </c>
      <c r="G155">
        <v>4</v>
      </c>
      <c r="H155" t="s">
        <v>348</v>
      </c>
      <c r="I155" t="s">
        <v>352</v>
      </c>
      <c r="J155">
        <v>2</v>
      </c>
      <c r="K155" s="46">
        <f t="shared" si="61"/>
        <v>0.79203684455432588</v>
      </c>
      <c r="L155" s="4">
        <v>0.82841388857145903</v>
      </c>
      <c r="M155" s="4">
        <v>0.82682968414910196</v>
      </c>
      <c r="N155" s="4">
        <v>0.83808588061427702</v>
      </c>
      <c r="O155" s="4">
        <v>0.838085713330046</v>
      </c>
      <c r="P155" s="4">
        <v>0.76521228826932797</v>
      </c>
      <c r="Q155" s="4">
        <v>0.83808587617877395</v>
      </c>
      <c r="R155" s="4">
        <v>0.60679414308118096</v>
      </c>
      <c r="S155" s="4">
        <v>0.83808509104199902</v>
      </c>
      <c r="T155" s="4">
        <v>0.60679422187061605</v>
      </c>
      <c r="U155" s="4">
        <v>0.85875139228545905</v>
      </c>
      <c r="V155" s="4">
        <v>0.71078936850293395</v>
      </c>
      <c r="W155" s="4">
        <v>0.76521282759833698</v>
      </c>
      <c r="X155" s="4">
        <v>0.83808572974221496</v>
      </c>
      <c r="Y155" s="4">
        <v>0.88163862909671797</v>
      </c>
      <c r="Z155" s="4">
        <v>0.83742280064180197</v>
      </c>
      <c r="AA155" s="4">
        <v>0.83808569776124398</v>
      </c>
      <c r="AB155" s="4">
        <v>0.83808578890940899</v>
      </c>
      <c r="AC155" s="4">
        <v>0.826829399453338</v>
      </c>
      <c r="AD155" s="4">
        <v>0.88154365530515699</v>
      </c>
      <c r="AE155" s="4">
        <v>0.60679399069480999</v>
      </c>
      <c r="AF155" s="4">
        <v>0.838085696802229</v>
      </c>
      <c r="AG155" s="4">
        <v>0.59551614083609095</v>
      </c>
      <c r="AH155" s="4">
        <v>0.83808568796364802</v>
      </c>
      <c r="AI155" s="4">
        <v>0.83808575991242196</v>
      </c>
      <c r="AJ155" s="4">
        <v>0.76521273245101895</v>
      </c>
      <c r="AK155" s="4">
        <v>0.75874378524716901</v>
      </c>
      <c r="AL155" s="4">
        <v>0.881638932656021</v>
      </c>
      <c r="AN155" s="4"/>
    </row>
    <row r="156" spans="1:40" ht="15" customHeight="1" x14ac:dyDescent="0.25">
      <c r="A156" t="str">
        <f t="shared" si="48"/>
        <v>RDC02.VE05</v>
      </c>
      <c r="B156" t="s">
        <v>351</v>
      </c>
      <c r="C156" s="62"/>
      <c r="D156" t="s">
        <v>98</v>
      </c>
      <c r="E156" t="s">
        <v>99</v>
      </c>
      <c r="F156" t="s">
        <v>104</v>
      </c>
      <c r="G156">
        <v>5</v>
      </c>
      <c r="H156" t="s">
        <v>348</v>
      </c>
      <c r="I156" t="s">
        <v>352</v>
      </c>
      <c r="J156">
        <v>2</v>
      </c>
      <c r="K156" s="46">
        <f t="shared" si="49"/>
        <v>0.7952180837287065</v>
      </c>
      <c r="L156" s="4">
        <v>0.81031746031745999</v>
      </c>
      <c r="M156" s="4">
        <v>0.81273383058038895</v>
      </c>
      <c r="N156" s="4">
        <v>0.85317744741771495</v>
      </c>
      <c r="O156" s="4">
        <v>0.85317755187375899</v>
      </c>
      <c r="P156" s="4">
        <v>0.75871275425465701</v>
      </c>
      <c r="Q156" s="4">
        <v>0.85317759754081102</v>
      </c>
      <c r="R156" s="4">
        <v>0.60690808788889405</v>
      </c>
      <c r="S156" s="4">
        <v>0.85317747325252402</v>
      </c>
      <c r="T156" s="4">
        <v>0.60690827946648196</v>
      </c>
      <c r="U156" s="4">
        <v>0.85298045650418397</v>
      </c>
      <c r="V156" s="4">
        <v>0.71259316468215395</v>
      </c>
      <c r="W156" s="4">
        <v>0.75871283259050204</v>
      </c>
      <c r="X156" s="4">
        <v>0.85317749680555699</v>
      </c>
      <c r="Y156" s="4">
        <v>0.88137018542603096</v>
      </c>
      <c r="Z156" s="4">
        <v>0.83152397308730197</v>
      </c>
      <c r="AA156" s="4">
        <v>0.85317752106919598</v>
      </c>
      <c r="AB156" s="4">
        <v>0.85317746954595697</v>
      </c>
      <c r="AC156" s="4">
        <v>0.812733698555822</v>
      </c>
      <c r="AD156" s="4">
        <v>0.88136919572068095</v>
      </c>
      <c r="AE156" s="4">
        <v>0.60690808047888101</v>
      </c>
      <c r="AF156" s="4">
        <v>0.85317753545074204</v>
      </c>
      <c r="AG156" s="4">
        <v>0.60319037684314603</v>
      </c>
      <c r="AH156" s="4">
        <v>0.8531775391227</v>
      </c>
      <c r="AI156" s="4">
        <v>0.85317755218539404</v>
      </c>
      <c r="AJ156" s="4">
        <v>0.75871286316001096</v>
      </c>
      <c r="AK156" s="4">
        <v>0.76206767020571198</v>
      </c>
      <c r="AL156" s="4">
        <v>0.88137016664841406</v>
      </c>
      <c r="AN156" s="4"/>
    </row>
    <row r="157" spans="1:40" ht="15" customHeight="1" x14ac:dyDescent="0.25">
      <c r="A157" t="str">
        <f t="shared" ref="A157" si="62">_xlfn.CONCAT(H157,IF(J157&lt;10,"0",""),J157,".",E157,IF(ISBLANK(G157),"",_xlfn.CONCAT(IF(G157&lt;10,"0",""),G157)))</f>
        <v>RDC02.VE06</v>
      </c>
      <c r="B157" t="s">
        <v>351</v>
      </c>
      <c r="C157" s="62"/>
      <c r="D157" t="s">
        <v>98</v>
      </c>
      <c r="E157" t="s">
        <v>99</v>
      </c>
      <c r="F157" t="s">
        <v>105</v>
      </c>
      <c r="G157">
        <v>6</v>
      </c>
      <c r="H157" t="s">
        <v>348</v>
      </c>
      <c r="I157" t="s">
        <v>352</v>
      </c>
      <c r="J157">
        <v>2</v>
      </c>
      <c r="K157" s="46">
        <f t="shared" ref="K157" si="63">IFERROR(AVERAGE(L157:AL157),"")</f>
        <v>0.78297766327297924</v>
      </c>
      <c r="L157" s="4">
        <v>0.79667393740807901</v>
      </c>
      <c r="M157" s="4">
        <v>0.79676653247268303</v>
      </c>
      <c r="N157" s="4">
        <v>0.85029604629915001</v>
      </c>
      <c r="O157" s="4">
        <v>0.85029603533718601</v>
      </c>
      <c r="P157" s="4">
        <v>0.75431848190918505</v>
      </c>
      <c r="Q157" s="4">
        <v>0.85029594421274801</v>
      </c>
      <c r="R157" s="4">
        <v>0.61084589897511699</v>
      </c>
      <c r="S157" s="4"/>
      <c r="T157" s="4">
        <v>0.61084596246614498</v>
      </c>
      <c r="U157" s="4">
        <v>0.83346072552532202</v>
      </c>
      <c r="V157" s="4">
        <v>0.71462963544867397</v>
      </c>
      <c r="W157" s="4">
        <v>0.75431849755731095</v>
      </c>
      <c r="X157" s="4">
        <v>0.85029600630148705</v>
      </c>
      <c r="Y157" s="4">
        <v>0.89334492406510901</v>
      </c>
      <c r="Z157" s="4">
        <v>0.82744750530961397</v>
      </c>
      <c r="AA157" s="4"/>
      <c r="AB157" s="4"/>
      <c r="AC157" s="4">
        <v>0.796764281367213</v>
      </c>
      <c r="AD157" s="4">
        <v>0.893343192846481</v>
      </c>
      <c r="AE157" s="4">
        <v>0.61084577176112298</v>
      </c>
      <c r="AF157" s="4"/>
      <c r="AG157" s="4">
        <v>0.60205317693815297</v>
      </c>
      <c r="AH157" s="4">
        <v>0.85029604151341798</v>
      </c>
      <c r="AI157" s="4">
        <v>0.85029601785694398</v>
      </c>
      <c r="AJ157" s="4">
        <v>0.75431855289381899</v>
      </c>
      <c r="AK157" s="4">
        <v>0.76338819717531003</v>
      </c>
      <c r="AL157" s="4">
        <v>0.89334488963825098</v>
      </c>
      <c r="AN157" s="4"/>
    </row>
    <row r="158" spans="1:40" ht="15" customHeight="1" x14ac:dyDescent="0.25">
      <c r="A158" t="str">
        <f>_xlfn.CONCAT(H158,IF(J158&lt;10,"0",""),J158,".",E158,IF(ISBLANK(G158),"",_xlfn.CONCAT(IF(G158&lt;10,"0",""),G158)))</f>
        <v>RDC02.VE07</v>
      </c>
      <c r="B158" t="s">
        <v>351</v>
      </c>
      <c r="C158" s="62"/>
      <c r="D158" t="s">
        <v>98</v>
      </c>
      <c r="E158" t="s">
        <v>99</v>
      </c>
      <c r="F158" t="s">
        <v>363</v>
      </c>
      <c r="G158">
        <v>7</v>
      </c>
      <c r="H158" t="s">
        <v>348</v>
      </c>
      <c r="I158" t="s">
        <v>352</v>
      </c>
      <c r="J158">
        <v>2</v>
      </c>
      <c r="K158" s="46">
        <f>IFERROR(AVERAGE(L158:AL158),"")</f>
        <v>0.77078105638689953</v>
      </c>
      <c r="L158" s="4">
        <v>0.71204032221730196</v>
      </c>
      <c r="M158" s="4">
        <v>0.875356608102551</v>
      </c>
      <c r="N158" s="4">
        <v>0.87771587208483104</v>
      </c>
      <c r="O158" s="4">
        <v>0.54348469163294499</v>
      </c>
      <c r="P158" s="4">
        <v>0.74378832624958902</v>
      </c>
      <c r="Q158" s="4">
        <v>0.85765239702809903</v>
      </c>
      <c r="R158" s="4">
        <v>0.74586046617993196</v>
      </c>
      <c r="S158" s="4">
        <v>0.92876811339165499</v>
      </c>
      <c r="T158" s="4">
        <v>0.80343482061234905</v>
      </c>
      <c r="U158" s="4">
        <v>0.82967006194601201</v>
      </c>
      <c r="V158" s="4">
        <v>0.62905103329086198</v>
      </c>
      <c r="W158" s="4">
        <v>0.67936035319953003</v>
      </c>
      <c r="X158" s="4">
        <v>0.86259641806051901</v>
      </c>
      <c r="Y158" s="4">
        <v>0.74482766605349604</v>
      </c>
      <c r="Z158" s="4">
        <v>0.67942606568952202</v>
      </c>
      <c r="AA158" s="4">
        <v>0.86568636916787201</v>
      </c>
      <c r="AB158" s="4">
        <v>0.77855757802597003</v>
      </c>
      <c r="AC158" s="4">
        <v>0.71776914346050502</v>
      </c>
      <c r="AD158" s="4">
        <v>0.63526816289974197</v>
      </c>
      <c r="AE158" s="4">
        <v>0.71608063198613003</v>
      </c>
      <c r="AF158" s="4">
        <v>0.88937957126820599</v>
      </c>
      <c r="AG158" s="4">
        <v>0.70570758666296196</v>
      </c>
      <c r="AH158" s="4">
        <v>0.86061819982524501</v>
      </c>
      <c r="AI158" s="4">
        <v>0.86119086333974804</v>
      </c>
      <c r="AJ158" s="4">
        <v>0.92396425385193304</v>
      </c>
      <c r="AK158" s="4">
        <v>0.61636360354889497</v>
      </c>
      <c r="AL158" s="4">
        <v>0.72746934266988506</v>
      </c>
      <c r="AN158" s="4"/>
    </row>
    <row r="159" spans="1:40" x14ac:dyDescent="0.25">
      <c r="A159" t="str">
        <f t="shared" si="48"/>
        <v>RDC02.VE08</v>
      </c>
      <c r="B159" t="s">
        <v>351</v>
      </c>
      <c r="C159" s="62"/>
      <c r="D159" t="s">
        <v>98</v>
      </c>
      <c r="E159" t="s">
        <v>99</v>
      </c>
      <c r="F159" t="s">
        <v>906</v>
      </c>
      <c r="G159">
        <v>8</v>
      </c>
      <c r="H159" t="s">
        <v>348</v>
      </c>
      <c r="I159" t="s">
        <v>352</v>
      </c>
      <c r="J159">
        <v>2</v>
      </c>
      <c r="K159" s="46">
        <f t="shared" si="49"/>
        <v>0.76492805066947323</v>
      </c>
      <c r="L159" s="4">
        <v>0.71027691103854596</v>
      </c>
      <c r="M159" s="4">
        <v>0.75339699493295897</v>
      </c>
      <c r="N159" s="4">
        <v>0.71926633831257003</v>
      </c>
      <c r="O159" s="4">
        <v>0.69345114121721296</v>
      </c>
      <c r="P159" s="4">
        <v>0.80502836284086299</v>
      </c>
      <c r="Q159" s="4">
        <v>0.75050004503888401</v>
      </c>
      <c r="R159" s="4">
        <v>0.66544027235443803</v>
      </c>
      <c r="S159" s="4">
        <v>0.80306577480490504</v>
      </c>
      <c r="T159" s="4">
        <v>0.71900864292293298</v>
      </c>
      <c r="U159" s="4">
        <v>0.77742763172307106</v>
      </c>
      <c r="V159" s="4">
        <v>0.71913805625831395</v>
      </c>
      <c r="W159" s="4">
        <v>0.74666205936004804</v>
      </c>
      <c r="X159" s="4">
        <v>0.83062686644887795</v>
      </c>
      <c r="Y159" s="4">
        <v>0.826224580315291</v>
      </c>
      <c r="Z159" s="4">
        <v>0.71109577024243797</v>
      </c>
      <c r="AA159" s="4">
        <v>0.89032884058249695</v>
      </c>
      <c r="AB159" s="4">
        <v>0.84633182460285294</v>
      </c>
      <c r="AC159" s="4">
        <v>0.67395725834193299</v>
      </c>
      <c r="AD159" s="4">
        <v>0.58499278499278495</v>
      </c>
      <c r="AE159" s="4">
        <v>0.75803381004128201</v>
      </c>
      <c r="AF159" s="4">
        <v>0.745321014316363</v>
      </c>
      <c r="AG159" s="4">
        <v>0.84266045746200402</v>
      </c>
      <c r="AH159" s="4">
        <v>0.87903394255335798</v>
      </c>
      <c r="AI159" s="4">
        <v>0.78322206309437303</v>
      </c>
      <c r="AJ159" s="4">
        <v>0.86964902688968504</v>
      </c>
      <c r="AK159" s="4">
        <v>0.76238504974049903</v>
      </c>
      <c r="AL159" s="4">
        <v>0.78653184764679396</v>
      </c>
      <c r="AN159" s="48"/>
    </row>
    <row r="160" spans="1:40" ht="15" customHeight="1" x14ac:dyDescent="0.25">
      <c r="A160" t="str">
        <f>_xlfn.CONCAT(H160,IF(J160&lt;10,"0",""),J160,".",E160,IF(ISBLANK(G160),"",_xlfn.CONCAT(IF(G160&lt;10,"0",""),G160)))</f>
        <v>RDC02.VE09</v>
      </c>
      <c r="B160" t="s">
        <v>351</v>
      </c>
      <c r="C160" s="62"/>
      <c r="D160" t="s">
        <v>98</v>
      </c>
      <c r="E160" t="s">
        <v>99</v>
      </c>
      <c r="F160" t="s">
        <v>1281</v>
      </c>
      <c r="G160">
        <v>9</v>
      </c>
      <c r="H160" t="s">
        <v>348</v>
      </c>
      <c r="I160" t="s">
        <v>352</v>
      </c>
      <c r="J160">
        <v>2</v>
      </c>
      <c r="K160" s="46">
        <f>IFERROR(AVERAGE(L160:AL160),"")</f>
        <v>0.89038412235942865</v>
      </c>
      <c r="L160" s="4">
        <v>0.84613440152689501</v>
      </c>
      <c r="M160" s="4">
        <v>0.98017949608483901</v>
      </c>
      <c r="N160" s="4">
        <v>0.96554080926460895</v>
      </c>
      <c r="O160" s="4">
        <v>0.82755204390447401</v>
      </c>
      <c r="P160" s="4">
        <v>0.88095238095238104</v>
      </c>
      <c r="Q160" s="4">
        <v>0.94357009494098298</v>
      </c>
      <c r="R160" s="4">
        <v>0.89142171989629804</v>
      </c>
      <c r="S160" s="4">
        <v>0.91666666666666696</v>
      </c>
      <c r="T160" s="4">
        <v>0.78327228327228304</v>
      </c>
      <c r="U160" s="4">
        <v>0.83035048791098498</v>
      </c>
      <c r="V160" s="4">
        <v>0.73325863651752898</v>
      </c>
      <c r="W160" s="4">
        <v>0.79970654345654302</v>
      </c>
      <c r="X160" s="4">
        <v>0.88820065290388905</v>
      </c>
      <c r="Y160" s="4">
        <v>0.81872509930273396</v>
      </c>
      <c r="Z160" s="4">
        <v>0.93187359876542897</v>
      </c>
      <c r="AA160" s="4">
        <v>0.95669934640522902</v>
      </c>
      <c r="AB160" s="4">
        <v>0.98333333333333295</v>
      </c>
      <c r="AC160" s="4">
        <v>0.82916666666666705</v>
      </c>
      <c r="AD160" s="4">
        <v>0.876157407407407</v>
      </c>
      <c r="AE160" s="4">
        <v>0.90808944234993805</v>
      </c>
      <c r="AF160" s="4">
        <v>0.71453382191172199</v>
      </c>
      <c r="AG160" s="4">
        <v>0.94271880588391499</v>
      </c>
      <c r="AH160" s="4">
        <v>0.96327499391763804</v>
      </c>
      <c r="AI160" s="4">
        <v>0.96666666666666701</v>
      </c>
      <c r="AJ160" s="4">
        <v>0.99739583333333304</v>
      </c>
      <c r="AK160" s="4">
        <v>0.95885767425037505</v>
      </c>
      <c r="AL160" s="4">
        <v>0.90607239621181601</v>
      </c>
      <c r="AN160" s="4"/>
    </row>
    <row r="161" spans="1:40" ht="15" customHeight="1" x14ac:dyDescent="0.25">
      <c r="A161" t="str">
        <f t="shared" si="48"/>
        <v>RDC03.VE01</v>
      </c>
      <c r="B161" t="s">
        <v>353</v>
      </c>
      <c r="C161" s="62"/>
      <c r="D161" t="s">
        <v>98</v>
      </c>
      <c r="E161" t="s">
        <v>99</v>
      </c>
      <c r="F161" t="s">
        <v>100</v>
      </c>
      <c r="G161">
        <v>1</v>
      </c>
      <c r="H161" t="s">
        <v>348</v>
      </c>
      <c r="I161" t="s">
        <v>354</v>
      </c>
      <c r="J161">
        <v>3</v>
      </c>
      <c r="K161" s="46">
        <f t="shared" si="49"/>
        <v>0.15491589563765384</v>
      </c>
      <c r="L161" s="4">
        <v>0.11270893455907099</v>
      </c>
      <c r="M161" s="4">
        <v>0.112742213922764</v>
      </c>
      <c r="N161" s="4">
        <v>0.12374984481445001</v>
      </c>
      <c r="O161" s="4">
        <v>0.123749813701919</v>
      </c>
      <c r="P161" s="4">
        <v>0.29674624487692802</v>
      </c>
      <c r="Q161" s="4">
        <v>0.123749877626534</v>
      </c>
      <c r="R161" s="4">
        <v>0.151520315681207</v>
      </c>
      <c r="S161" s="4">
        <v>0.123749851028017</v>
      </c>
      <c r="T161" s="4">
        <v>0.151520350153036</v>
      </c>
      <c r="U161" s="4">
        <v>6.6661901181513702E-2</v>
      </c>
      <c r="V161" s="4">
        <v>0.10409650480732199</v>
      </c>
      <c r="W161" s="4">
        <v>0.296746246329819</v>
      </c>
      <c r="X161" s="4">
        <v>0.123749938200198</v>
      </c>
      <c r="Y161" s="4">
        <v>0.22567614951003501</v>
      </c>
      <c r="Z161" s="4">
        <v>0.268072311486106</v>
      </c>
      <c r="AA161" s="4">
        <v>0.12374993538802399</v>
      </c>
      <c r="AB161" s="4">
        <v>0.123749832179764</v>
      </c>
      <c r="AC161" s="4">
        <v>0.112741773029834</v>
      </c>
      <c r="AD161" s="4">
        <v>0.22567683946939401</v>
      </c>
      <c r="AE161" s="4">
        <v>0.15152034800261099</v>
      </c>
      <c r="AF161" s="4">
        <v>0.12374986293722</v>
      </c>
      <c r="AG161" s="4">
        <v>8.0367391637961999E-2</v>
      </c>
      <c r="AH161" s="4">
        <v>0.1237498832176</v>
      </c>
      <c r="AI161" s="4">
        <v>0.123749818485487</v>
      </c>
      <c r="AJ161" s="4">
        <v>0.29674607642981499</v>
      </c>
      <c r="AK161" s="4">
        <v>6.6010723958101494E-2</v>
      </c>
      <c r="AL161" s="4">
        <v>0.22567619960192101</v>
      </c>
      <c r="AN161" s="4"/>
    </row>
    <row r="162" spans="1:40" x14ac:dyDescent="0.25">
      <c r="A162" t="str">
        <f t="shared" si="48"/>
        <v>RDC03.VE02</v>
      </c>
      <c r="B162" t="s">
        <v>353</v>
      </c>
      <c r="C162" s="62"/>
      <c r="D162" t="s">
        <v>98</v>
      </c>
      <c r="E162" t="s">
        <v>99</v>
      </c>
      <c r="F162" t="s">
        <v>101</v>
      </c>
      <c r="G162">
        <v>2</v>
      </c>
      <c r="H162" t="s">
        <v>348</v>
      </c>
      <c r="I162" t="s">
        <v>354</v>
      </c>
      <c r="J162">
        <v>3</v>
      </c>
      <c r="K162" s="46">
        <f t="shared" si="49"/>
        <v>0.18453570039226949</v>
      </c>
      <c r="L162" s="4">
        <v>0.15099830039825099</v>
      </c>
      <c r="M162" s="4">
        <v>0.150875702780641</v>
      </c>
      <c r="N162" s="4">
        <v>0.18143929511592299</v>
      </c>
      <c r="O162" s="4">
        <v>0.18143940983366799</v>
      </c>
      <c r="P162" s="4">
        <v>0.29820659004729799</v>
      </c>
      <c r="Q162" s="4">
        <v>0.18143926370935101</v>
      </c>
      <c r="R162" s="4">
        <v>0.15681100567190001</v>
      </c>
      <c r="S162" s="4">
        <v>0.181439060301407</v>
      </c>
      <c r="T162" s="4">
        <v>0.15681097174896799</v>
      </c>
      <c r="U162" s="4">
        <v>9.0763265176490193E-2</v>
      </c>
      <c r="V162" s="4">
        <v>0.10778991135898899</v>
      </c>
      <c r="W162" s="4">
        <v>0.29820638850987102</v>
      </c>
      <c r="X162" s="4">
        <v>0.18143928829413999</v>
      </c>
      <c r="Y162" s="4">
        <v>0.22176932237893601</v>
      </c>
      <c r="Z162" s="4">
        <v>0.268947377811384</v>
      </c>
      <c r="AA162" s="4">
        <v>0.181439366155454</v>
      </c>
      <c r="AB162" s="4">
        <v>0.181439201037014</v>
      </c>
      <c r="AC162" s="4">
        <v>0.150875573605251</v>
      </c>
      <c r="AD162" s="4">
        <v>0.221768360194875</v>
      </c>
      <c r="AE162" s="4">
        <v>0.156810925964215</v>
      </c>
      <c r="AF162" s="4">
        <v>0.18143928580539201</v>
      </c>
      <c r="AG162" s="4">
        <v>0.11952992859894</v>
      </c>
      <c r="AH162" s="4">
        <v>0.18143928162595699</v>
      </c>
      <c r="AI162" s="4">
        <v>0.18143943271978999</v>
      </c>
      <c r="AJ162" s="4">
        <v>0.29820626620347301</v>
      </c>
      <c r="AK162" s="4">
        <v>9.7931643539294996E-2</v>
      </c>
      <c r="AL162" s="4">
        <v>0.22176949200440299</v>
      </c>
    </row>
    <row r="163" spans="1:40" ht="15" customHeight="1" x14ac:dyDescent="0.25">
      <c r="A163" t="str">
        <f t="shared" ref="A163:A164" si="64">_xlfn.CONCAT(H163,IF(J163&lt;10,"0",""),J163,".",E163,IF(ISBLANK(G163),"",_xlfn.CONCAT(IF(G163&lt;10,"0",""),G163)))</f>
        <v>RDC03.VE03</v>
      </c>
      <c r="B163" t="s">
        <v>353</v>
      </c>
      <c r="C163" s="62"/>
      <c r="D163" t="s">
        <v>98</v>
      </c>
      <c r="E163" t="s">
        <v>99</v>
      </c>
      <c r="F163" t="s">
        <v>102</v>
      </c>
      <c r="G163">
        <v>3</v>
      </c>
      <c r="H163" t="s">
        <v>348</v>
      </c>
      <c r="I163" t="s">
        <v>354</v>
      </c>
      <c r="J163">
        <v>3</v>
      </c>
      <c r="K163" s="46">
        <f t="shared" ref="K163:K164" si="65">IFERROR(AVERAGE(L163:AL163),"")</f>
        <v>0.16920147909634523</v>
      </c>
      <c r="L163" s="4">
        <v>0.135894709312504</v>
      </c>
      <c r="M163" s="4">
        <v>0.13546778918588101</v>
      </c>
      <c r="N163" s="4">
        <v>0.14704529178658901</v>
      </c>
      <c r="O163" s="4">
        <v>0.147074466585703</v>
      </c>
      <c r="P163" s="4">
        <v>0.29512640262345802</v>
      </c>
      <c r="Q163" s="4">
        <v>0.14705001601345399</v>
      </c>
      <c r="R163" s="4">
        <v>0.14949503841548201</v>
      </c>
      <c r="S163" s="4">
        <v>0.14707372005260599</v>
      </c>
      <c r="T163" s="4">
        <v>0.14939165356169201</v>
      </c>
      <c r="U163" s="4">
        <v>8.3948001151547505E-2</v>
      </c>
      <c r="V163" s="4">
        <v>0.10228516516491599</v>
      </c>
      <c r="W163" s="4">
        <v>0.295432887718795</v>
      </c>
      <c r="X163" s="4">
        <v>0.147041656680516</v>
      </c>
      <c r="Y163" s="4">
        <v>0.229089751802451</v>
      </c>
      <c r="Z163" s="4">
        <v>0.26715873373293902</v>
      </c>
      <c r="AA163" s="4">
        <v>0.147074439141781</v>
      </c>
      <c r="AB163" s="4">
        <v>0.147074440743822</v>
      </c>
      <c r="AC163" s="4">
        <v>0.135851907946064</v>
      </c>
      <c r="AD163" s="4">
        <v>0.22994809549509401</v>
      </c>
      <c r="AE163" s="4">
        <v>0.14948060294583301</v>
      </c>
      <c r="AF163" s="4">
        <v>0.147027877799465</v>
      </c>
      <c r="AG163" s="4">
        <v>0.118573025166739</v>
      </c>
      <c r="AH163" s="4">
        <v>0.14706452969898001</v>
      </c>
      <c r="AI163" s="4">
        <v>0.14699208052197199</v>
      </c>
      <c r="AJ163" s="4">
        <v>0.29505768904191998</v>
      </c>
      <c r="AK163" s="4">
        <v>9.6786960574066494E-2</v>
      </c>
      <c r="AL163" s="4">
        <v>0.228933002737052</v>
      </c>
      <c r="AN163" s="4"/>
    </row>
    <row r="164" spans="1:40" ht="15" customHeight="1" x14ac:dyDescent="0.25">
      <c r="A164" t="str">
        <f t="shared" si="64"/>
        <v>RDC03.VE04</v>
      </c>
      <c r="B164" t="s">
        <v>353</v>
      </c>
      <c r="C164" s="62"/>
      <c r="D164" t="s">
        <v>98</v>
      </c>
      <c r="E164" t="s">
        <v>99</v>
      </c>
      <c r="F164" t="s">
        <v>103</v>
      </c>
      <c r="G164">
        <v>4</v>
      </c>
      <c r="H164" t="s">
        <v>348</v>
      </c>
      <c r="I164" t="s">
        <v>354</v>
      </c>
      <c r="J164">
        <v>3</v>
      </c>
      <c r="K164" s="46">
        <f t="shared" si="65"/>
        <v>0.20796315544567395</v>
      </c>
      <c r="L164" s="4">
        <v>0.17158611142854099</v>
      </c>
      <c r="M164" s="4">
        <v>0.17317031585089801</v>
      </c>
      <c r="N164" s="4">
        <v>0.161914119385723</v>
      </c>
      <c r="O164" s="4">
        <v>0.161914286669954</v>
      </c>
      <c r="P164" s="4">
        <v>0.234787711730673</v>
      </c>
      <c r="Q164" s="4">
        <v>0.161914123821226</v>
      </c>
      <c r="R164" s="4">
        <v>0.39320585691881899</v>
      </c>
      <c r="S164" s="4">
        <v>0.16191490895800101</v>
      </c>
      <c r="T164" s="4">
        <v>0.39320577812938401</v>
      </c>
      <c r="U164" s="4">
        <v>0.14124860771454101</v>
      </c>
      <c r="V164" s="4">
        <v>0.289210631497066</v>
      </c>
      <c r="W164" s="4">
        <v>0.234787172401663</v>
      </c>
      <c r="X164" s="4">
        <v>0.16191427025778499</v>
      </c>
      <c r="Y164" s="4">
        <v>0.118361370903282</v>
      </c>
      <c r="Z164" s="4">
        <v>0.162577199358198</v>
      </c>
      <c r="AA164" s="4">
        <v>0.161914302238756</v>
      </c>
      <c r="AB164" s="4">
        <v>0.16191421109059101</v>
      </c>
      <c r="AC164" s="4">
        <v>0.173170600546662</v>
      </c>
      <c r="AD164" s="4">
        <v>0.11845634469484299</v>
      </c>
      <c r="AE164" s="4">
        <v>0.39320600930519001</v>
      </c>
      <c r="AF164" s="4">
        <v>0.161914303197771</v>
      </c>
      <c r="AG164" s="4">
        <v>0.404483859163909</v>
      </c>
      <c r="AH164" s="4">
        <v>0.16191431203635201</v>
      </c>
      <c r="AI164" s="4">
        <v>0.16191424008757799</v>
      </c>
      <c r="AJ164" s="4">
        <v>0.23478726754898099</v>
      </c>
      <c r="AK164" s="4">
        <v>0.24125621475283099</v>
      </c>
      <c r="AL164" s="4">
        <v>0.118361067343979</v>
      </c>
      <c r="AN164" s="4"/>
    </row>
    <row r="165" spans="1:40" ht="15" customHeight="1" x14ac:dyDescent="0.25">
      <c r="A165" t="str">
        <f t="shared" si="48"/>
        <v>RDC03.VE05</v>
      </c>
      <c r="B165" t="s">
        <v>353</v>
      </c>
      <c r="C165" s="62"/>
      <c r="D165" t="s">
        <v>98</v>
      </c>
      <c r="E165" t="s">
        <v>99</v>
      </c>
      <c r="F165" t="s">
        <v>104</v>
      </c>
      <c r="G165">
        <v>5</v>
      </c>
      <c r="H165" t="s">
        <v>348</v>
      </c>
      <c r="I165" t="s">
        <v>354</v>
      </c>
      <c r="J165">
        <v>3</v>
      </c>
      <c r="K165" s="46">
        <f t="shared" si="49"/>
        <v>0.2047819162712935</v>
      </c>
      <c r="L165" s="4">
        <v>0.18968253968254001</v>
      </c>
      <c r="M165" s="4">
        <v>0.18726616941961099</v>
      </c>
      <c r="N165" s="4">
        <v>0.14682255258228599</v>
      </c>
      <c r="O165" s="4">
        <v>0.14682244812624101</v>
      </c>
      <c r="P165" s="4">
        <v>0.24128724574534299</v>
      </c>
      <c r="Q165" s="4">
        <v>0.14682240245918901</v>
      </c>
      <c r="R165" s="4">
        <v>0.393091912111106</v>
      </c>
      <c r="S165" s="4">
        <v>0.14682252674747601</v>
      </c>
      <c r="T165" s="4">
        <v>0.39309172053351799</v>
      </c>
      <c r="U165" s="4">
        <v>0.147019543495816</v>
      </c>
      <c r="V165" s="4">
        <v>0.287406835317846</v>
      </c>
      <c r="W165" s="4">
        <v>0.24128716740949799</v>
      </c>
      <c r="X165" s="4">
        <v>0.14682250319444301</v>
      </c>
      <c r="Y165" s="4">
        <v>0.118629814573969</v>
      </c>
      <c r="Z165" s="4">
        <v>0.168476026912698</v>
      </c>
      <c r="AA165" s="4">
        <v>0.146822478930804</v>
      </c>
      <c r="AB165" s="4">
        <v>0.146822530454043</v>
      </c>
      <c r="AC165" s="4">
        <v>0.187266301444178</v>
      </c>
      <c r="AD165" s="4">
        <v>0.118630804279319</v>
      </c>
      <c r="AE165" s="4">
        <v>0.39309191952111899</v>
      </c>
      <c r="AF165" s="4">
        <v>0.14682246454925801</v>
      </c>
      <c r="AG165" s="4">
        <v>0.39680962315685397</v>
      </c>
      <c r="AH165" s="4">
        <v>0.1468224608773</v>
      </c>
      <c r="AI165" s="4">
        <v>0.14682244781460599</v>
      </c>
      <c r="AJ165" s="4">
        <v>0.24128713683998901</v>
      </c>
      <c r="AK165" s="4">
        <v>0.23793232979428799</v>
      </c>
      <c r="AL165" s="4">
        <v>0.118629833351586</v>
      </c>
      <c r="AN165" s="4"/>
    </row>
    <row r="166" spans="1:40" ht="15" customHeight="1" x14ac:dyDescent="0.25">
      <c r="A166" t="str">
        <f t="shared" ref="A166:A167" si="66">_xlfn.CONCAT(H166,IF(J166&lt;10,"0",""),J166,".",E166,IF(ISBLANK(G166),"",_xlfn.CONCAT(IF(G166&lt;10,"0",""),G166)))</f>
        <v>RDC03.VE06</v>
      </c>
      <c r="B166" t="s">
        <v>353</v>
      </c>
      <c r="C166" s="62"/>
      <c r="D166" t="s">
        <v>98</v>
      </c>
      <c r="E166" t="s">
        <v>99</v>
      </c>
      <c r="F166" t="s">
        <v>105</v>
      </c>
      <c r="G166">
        <v>6</v>
      </c>
      <c r="H166" t="s">
        <v>348</v>
      </c>
      <c r="I166" t="s">
        <v>354</v>
      </c>
      <c r="J166">
        <v>3</v>
      </c>
      <c r="K166" s="46">
        <f t="shared" ref="K166:K167" si="67">IFERROR(AVERAGE(L166:AL166),"")</f>
        <v>0.2170223367270209</v>
      </c>
      <c r="L166" s="4">
        <v>0.20332606259192099</v>
      </c>
      <c r="M166" s="4">
        <v>0.203233467527317</v>
      </c>
      <c r="N166" s="4">
        <v>0.14970395370084999</v>
      </c>
      <c r="O166" s="4">
        <v>0.14970396466281399</v>
      </c>
      <c r="P166" s="4">
        <v>0.24568151809081501</v>
      </c>
      <c r="Q166" s="4">
        <v>0.14970405578725199</v>
      </c>
      <c r="R166" s="4">
        <v>0.38915410102488301</v>
      </c>
      <c r="S166" s="4"/>
      <c r="T166" s="4">
        <v>0.38915403753385602</v>
      </c>
      <c r="U166" s="4">
        <v>0.16653927447467801</v>
      </c>
      <c r="V166" s="4">
        <v>0.28537036455132597</v>
      </c>
      <c r="W166" s="4">
        <v>0.24568150244268999</v>
      </c>
      <c r="X166" s="4">
        <v>0.149703993698513</v>
      </c>
      <c r="Y166" s="4">
        <v>0.106655075934891</v>
      </c>
      <c r="Z166" s="4">
        <v>0.172552494690386</v>
      </c>
      <c r="AA166" s="4"/>
      <c r="AB166" s="4"/>
      <c r="AC166" s="4">
        <v>0.203235718632787</v>
      </c>
      <c r="AD166" s="4">
        <v>0.106656807153519</v>
      </c>
      <c r="AE166" s="4">
        <v>0.38915422823887702</v>
      </c>
      <c r="AF166" s="4"/>
      <c r="AG166" s="4">
        <v>0.39794682306184698</v>
      </c>
      <c r="AH166" s="4">
        <v>0.149703958486582</v>
      </c>
      <c r="AI166" s="4">
        <v>0.149703982143056</v>
      </c>
      <c r="AJ166" s="4">
        <v>0.24568144710618101</v>
      </c>
      <c r="AK166" s="4">
        <v>0.23661180282468999</v>
      </c>
      <c r="AL166" s="4">
        <v>0.106655110361749</v>
      </c>
      <c r="AN166" s="4"/>
    </row>
    <row r="167" spans="1:40" ht="15" customHeight="1" x14ac:dyDescent="0.25">
      <c r="A167" t="str">
        <f t="shared" si="66"/>
        <v>RDC03.VE07</v>
      </c>
      <c r="B167" t="s">
        <v>353</v>
      </c>
      <c r="C167" s="62"/>
      <c r="D167" t="s">
        <v>98</v>
      </c>
      <c r="E167" t="s">
        <v>99</v>
      </c>
      <c r="F167" t="s">
        <v>363</v>
      </c>
      <c r="G167">
        <v>7</v>
      </c>
      <c r="H167" t="s">
        <v>348</v>
      </c>
      <c r="I167" t="s">
        <v>354</v>
      </c>
      <c r="J167">
        <v>3</v>
      </c>
      <c r="K167" s="46">
        <f t="shared" si="67"/>
        <v>0.2292189436131005</v>
      </c>
      <c r="L167" s="4">
        <v>0.28795967778269799</v>
      </c>
      <c r="M167" s="4">
        <v>0.124643391897449</v>
      </c>
      <c r="N167" s="4">
        <v>0.122284127915169</v>
      </c>
      <c r="O167" s="4">
        <v>0.45651530836705501</v>
      </c>
      <c r="P167" s="4">
        <v>0.25621167375041098</v>
      </c>
      <c r="Q167" s="4">
        <v>0.14234760297190099</v>
      </c>
      <c r="R167" s="4">
        <v>0.25413953382006799</v>
      </c>
      <c r="S167" s="4">
        <v>7.1231886608344702E-2</v>
      </c>
      <c r="T167" s="4">
        <v>0.196565179387651</v>
      </c>
      <c r="U167" s="4">
        <v>0.17032993805398799</v>
      </c>
      <c r="V167" s="4">
        <v>0.37094896670913802</v>
      </c>
      <c r="W167" s="4">
        <v>0.32063964680047002</v>
      </c>
      <c r="X167" s="4">
        <v>0.13740358193948099</v>
      </c>
      <c r="Y167" s="4">
        <v>0.25517233394650402</v>
      </c>
      <c r="Z167" s="4">
        <v>0.32057393431047798</v>
      </c>
      <c r="AA167" s="4">
        <v>0.13431363083212799</v>
      </c>
      <c r="AB167" s="4">
        <v>0.221442421974029</v>
      </c>
      <c r="AC167" s="4">
        <v>0.28223085653949498</v>
      </c>
      <c r="AD167" s="4">
        <v>0.36473183710025803</v>
      </c>
      <c r="AE167" s="4">
        <v>0.28391936801387002</v>
      </c>
      <c r="AF167" s="4">
        <v>0.11062042873179399</v>
      </c>
      <c r="AG167" s="4">
        <v>0.29429241333703798</v>
      </c>
      <c r="AH167" s="4">
        <v>0.13938180017475499</v>
      </c>
      <c r="AI167" s="4">
        <v>0.13880913666025199</v>
      </c>
      <c r="AJ167" s="4">
        <v>7.6035746148066893E-2</v>
      </c>
      <c r="AK167" s="4">
        <v>0.38363639645110498</v>
      </c>
      <c r="AL167" s="4">
        <v>0.272530657330115</v>
      </c>
      <c r="AN167" s="4"/>
    </row>
    <row r="168" spans="1:40" x14ac:dyDescent="0.25">
      <c r="A168" t="str">
        <f t="shared" si="48"/>
        <v>RDC03.VE08</v>
      </c>
      <c r="B168" t="s">
        <v>353</v>
      </c>
      <c r="C168" s="62"/>
      <c r="D168" t="s">
        <v>98</v>
      </c>
      <c r="E168" t="s">
        <v>99</v>
      </c>
      <c r="F168" t="s">
        <v>906</v>
      </c>
      <c r="G168">
        <v>8</v>
      </c>
      <c r="H168" t="s">
        <v>348</v>
      </c>
      <c r="I168" t="s">
        <v>354</v>
      </c>
      <c r="J168">
        <v>3</v>
      </c>
      <c r="K168" s="46">
        <f t="shared" si="49"/>
        <v>0.2350719493305268</v>
      </c>
      <c r="L168" s="4">
        <v>0.28972308896145399</v>
      </c>
      <c r="M168" s="4">
        <v>0.246603005067041</v>
      </c>
      <c r="N168" s="4">
        <v>0.28073366168743003</v>
      </c>
      <c r="O168" s="4">
        <v>0.30654885878278698</v>
      </c>
      <c r="P168" s="4">
        <v>0.19497163715913701</v>
      </c>
      <c r="Q168" s="4">
        <v>0.24949995496111599</v>
      </c>
      <c r="R168" s="4">
        <v>0.33455972764556202</v>
      </c>
      <c r="S168" s="4">
        <v>0.19693422519509499</v>
      </c>
      <c r="T168" s="4">
        <v>0.28099135707706702</v>
      </c>
      <c r="U168" s="4">
        <v>0.222572368276929</v>
      </c>
      <c r="V168" s="4">
        <v>0.28086194374168599</v>
      </c>
      <c r="W168" s="4">
        <v>0.25333794063995202</v>
      </c>
      <c r="X168" s="4">
        <v>0.16937313355112299</v>
      </c>
      <c r="Y168" s="4">
        <v>0.173775419684709</v>
      </c>
      <c r="Z168" s="4">
        <v>0.28890422975756203</v>
      </c>
      <c r="AA168" s="4">
        <v>0.10967115941750299</v>
      </c>
      <c r="AB168" s="4">
        <v>0.153668175397147</v>
      </c>
      <c r="AC168" s="4">
        <v>0.32604274165806701</v>
      </c>
      <c r="AD168" s="4">
        <v>0.41500721500721499</v>
      </c>
      <c r="AE168" s="4">
        <v>0.24196618995871799</v>
      </c>
      <c r="AF168" s="4">
        <v>0.254678985683637</v>
      </c>
      <c r="AG168" s="4">
        <v>0.15733954253799601</v>
      </c>
      <c r="AH168" s="4">
        <v>0.120966057446642</v>
      </c>
      <c r="AI168" s="4">
        <v>0.21677793690562699</v>
      </c>
      <c r="AJ168" s="4">
        <v>0.13035097311031499</v>
      </c>
      <c r="AK168" s="4">
        <v>0.237614950259501</v>
      </c>
      <c r="AL168" s="4">
        <v>0.21346815235320599</v>
      </c>
      <c r="AN168" s="48"/>
    </row>
    <row r="169" spans="1:40" ht="15" customHeight="1" x14ac:dyDescent="0.25">
      <c r="A169" t="str">
        <f>_xlfn.CONCAT(H169,IF(J169&lt;10,"0",""),J169,".",E169,IF(ISBLANK(G169),"",_xlfn.CONCAT(IF(G169&lt;10,"0",""),G169)))</f>
        <v>RDC03.VE09</v>
      </c>
      <c r="B169" t="s">
        <v>353</v>
      </c>
      <c r="C169" s="62"/>
      <c r="D169" t="s">
        <v>98</v>
      </c>
      <c r="E169" t="s">
        <v>99</v>
      </c>
      <c r="F169" t="s">
        <v>1281</v>
      </c>
      <c r="G169">
        <v>9</v>
      </c>
      <c r="H169" t="s">
        <v>348</v>
      </c>
      <c r="I169" t="s">
        <v>354</v>
      </c>
      <c r="J169">
        <v>3</v>
      </c>
      <c r="K169" s="46">
        <f>IFERROR(AVERAGE(L169:AL169),"")</f>
        <v>0.10961587764057118</v>
      </c>
      <c r="L169" s="4">
        <v>0.15386559847310499</v>
      </c>
      <c r="M169" s="4">
        <v>1.98205039151607E-2</v>
      </c>
      <c r="N169" s="4">
        <v>3.4459190735390902E-2</v>
      </c>
      <c r="O169" s="4">
        <v>0.17244795609552599</v>
      </c>
      <c r="P169" s="4">
        <v>0.119047619047619</v>
      </c>
      <c r="Q169" s="4">
        <v>5.6429905059017398E-2</v>
      </c>
      <c r="R169" s="4">
        <v>0.108578280103702</v>
      </c>
      <c r="S169" s="4">
        <v>8.3333333333333301E-2</v>
      </c>
      <c r="T169" s="4">
        <v>0.21672771672771701</v>
      </c>
      <c r="U169" s="4">
        <v>0.16964951208901499</v>
      </c>
      <c r="V169" s="4">
        <v>0.26674136348247102</v>
      </c>
      <c r="W169" s="4">
        <v>0.20029345654345701</v>
      </c>
      <c r="X169" s="4">
        <v>0.111799347096111</v>
      </c>
      <c r="Y169" s="4">
        <v>0.18127490069726601</v>
      </c>
      <c r="Z169" s="4">
        <v>6.8126401234570699E-2</v>
      </c>
      <c r="AA169" s="4">
        <v>4.3300653594771199E-2</v>
      </c>
      <c r="AB169" s="4">
        <v>1.6666666666666701E-2</v>
      </c>
      <c r="AC169" s="4">
        <v>0.170833333333333</v>
      </c>
      <c r="AD169" s="4">
        <v>0.123842592592593</v>
      </c>
      <c r="AE169" s="4">
        <v>9.1910557650062299E-2</v>
      </c>
      <c r="AF169" s="4">
        <v>0.28546617808827801</v>
      </c>
      <c r="AG169" s="4">
        <v>5.7281194116085003E-2</v>
      </c>
      <c r="AH169" s="4">
        <v>3.6725006082361698E-2</v>
      </c>
      <c r="AI169" s="4">
        <v>3.3333333333333298E-2</v>
      </c>
      <c r="AJ169" s="4">
        <v>2.60416666666667E-3</v>
      </c>
      <c r="AK169" s="4">
        <v>4.1142325749624703E-2</v>
      </c>
      <c r="AL169" s="4">
        <v>9.3927603788184003E-2</v>
      </c>
      <c r="AN169" s="4"/>
    </row>
    <row r="170" spans="1:40" ht="15" customHeight="1" x14ac:dyDescent="0.25">
      <c r="A170" t="str">
        <f t="shared" si="48"/>
        <v>RDC04.VE01</v>
      </c>
      <c r="B170" t="s">
        <v>355</v>
      </c>
      <c r="C170" s="62"/>
      <c r="D170" t="s">
        <v>98</v>
      </c>
      <c r="E170" t="s">
        <v>99</v>
      </c>
      <c r="F170" t="s">
        <v>100</v>
      </c>
      <c r="G170">
        <v>1</v>
      </c>
      <c r="H170" t="s">
        <v>348</v>
      </c>
      <c r="I170" t="s">
        <v>356</v>
      </c>
      <c r="J170">
        <v>4</v>
      </c>
      <c r="K170" s="46" t="str">
        <f t="shared" si="49"/>
        <v/>
      </c>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6">
        <v>0.247867512823186</v>
      </c>
    </row>
    <row r="171" spans="1:40" x14ac:dyDescent="0.25">
      <c r="A171" t="str">
        <f t="shared" si="48"/>
        <v>RDC04.VE02</v>
      </c>
      <c r="B171" t="s">
        <v>355</v>
      </c>
      <c r="C171" s="62"/>
      <c r="D171" t="s">
        <v>98</v>
      </c>
      <c r="E171" t="s">
        <v>99</v>
      </c>
      <c r="F171" t="s">
        <v>101</v>
      </c>
      <c r="G171">
        <v>2</v>
      </c>
      <c r="H171" t="s">
        <v>348</v>
      </c>
      <c r="I171" t="s">
        <v>356</v>
      </c>
      <c r="J171">
        <v>4</v>
      </c>
      <c r="K171" s="46" t="str">
        <f t="shared" si="49"/>
        <v/>
      </c>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v>0.122867512823186</v>
      </c>
      <c r="AN171" s="48">
        <v>0.17</v>
      </c>
    </row>
    <row r="172" spans="1:40" ht="15" customHeight="1" x14ac:dyDescent="0.25">
      <c r="A172" t="str">
        <f t="shared" ref="A172:A173" si="68">_xlfn.CONCAT(H172,IF(J172&lt;10,"0",""),J172,".",E172,IF(ISBLANK(G172),"",_xlfn.CONCAT(IF(G172&lt;10,"0",""),G172)))</f>
        <v>RDC04.VE03</v>
      </c>
      <c r="B172" t="s">
        <v>355</v>
      </c>
      <c r="C172" s="62"/>
      <c r="D172" t="s">
        <v>98</v>
      </c>
      <c r="E172" t="s">
        <v>99</v>
      </c>
      <c r="F172" t="s">
        <v>102</v>
      </c>
      <c r="G172">
        <v>3</v>
      </c>
      <c r="H172" t="s">
        <v>348</v>
      </c>
      <c r="I172" t="s">
        <v>356</v>
      </c>
      <c r="J172">
        <v>4</v>
      </c>
      <c r="K172" s="46" t="str">
        <f t="shared" ref="K172:K173" si="69">IFERROR(AVERAGE(L172:AL172),"")</f>
        <v/>
      </c>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6">
        <v>0.38286751282318598</v>
      </c>
    </row>
    <row r="173" spans="1:40" ht="15" customHeight="1" x14ac:dyDescent="0.25">
      <c r="A173" t="str">
        <f t="shared" si="68"/>
        <v>RDC04.VE04</v>
      </c>
      <c r="B173" t="s">
        <v>355</v>
      </c>
      <c r="C173" s="62"/>
      <c r="D173" t="s">
        <v>98</v>
      </c>
      <c r="E173" t="s">
        <v>99</v>
      </c>
      <c r="F173" t="s">
        <v>103</v>
      </c>
      <c r="G173">
        <v>4</v>
      </c>
      <c r="H173" t="s">
        <v>348</v>
      </c>
      <c r="I173" t="s">
        <v>356</v>
      </c>
      <c r="J173">
        <v>4</v>
      </c>
      <c r="K173" s="46" t="str">
        <f t="shared" si="69"/>
        <v/>
      </c>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6">
        <v>0.78286751282318601</v>
      </c>
    </row>
    <row r="174" spans="1:40" ht="15" customHeight="1" x14ac:dyDescent="0.25">
      <c r="A174" t="str">
        <f t="shared" si="48"/>
        <v>RDC04.VE05</v>
      </c>
      <c r="B174" t="s">
        <v>355</v>
      </c>
      <c r="C174" s="62"/>
      <c r="D174" t="s">
        <v>98</v>
      </c>
      <c r="E174" t="s">
        <v>99</v>
      </c>
      <c r="F174" t="s">
        <v>104</v>
      </c>
      <c r="G174">
        <v>5</v>
      </c>
      <c r="H174" t="s">
        <v>348</v>
      </c>
      <c r="I174" t="s">
        <v>356</v>
      </c>
      <c r="J174">
        <v>4</v>
      </c>
      <c r="K174" s="46" t="str">
        <f t="shared" si="49"/>
        <v/>
      </c>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6">
        <v>0.78286751282318601</v>
      </c>
    </row>
    <row r="175" spans="1:40" ht="15" customHeight="1" x14ac:dyDescent="0.25">
      <c r="A175" t="str">
        <f t="shared" ref="A175:A176" si="70">_xlfn.CONCAT(H175,IF(J175&lt;10,"0",""),J175,".",E175,IF(ISBLANK(G175),"",_xlfn.CONCAT(IF(G175&lt;10,"0",""),G175)))</f>
        <v>RDC04.VE06</v>
      </c>
      <c r="B175" t="s">
        <v>355</v>
      </c>
      <c r="C175" s="62"/>
      <c r="D175" t="s">
        <v>98</v>
      </c>
      <c r="E175" t="s">
        <v>99</v>
      </c>
      <c r="F175" t="s">
        <v>105</v>
      </c>
      <c r="G175">
        <v>6</v>
      </c>
      <c r="H175" t="s">
        <v>348</v>
      </c>
      <c r="I175" t="s">
        <v>356</v>
      </c>
      <c r="J175">
        <v>4</v>
      </c>
      <c r="K175" s="46" t="str">
        <f t="shared" ref="K175:K176" si="71">IFERROR(AVERAGE(L175:AL175),"")</f>
        <v/>
      </c>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6">
        <v>0.17286751282318602</v>
      </c>
    </row>
    <row r="176" spans="1:40" ht="15" customHeight="1" x14ac:dyDescent="0.25">
      <c r="A176" t="str">
        <f t="shared" si="70"/>
        <v>RDC04.VE07</v>
      </c>
      <c r="B176" t="s">
        <v>355</v>
      </c>
      <c r="C176" s="62"/>
      <c r="D176" t="s">
        <v>98</v>
      </c>
      <c r="E176" t="s">
        <v>99</v>
      </c>
      <c r="F176" t="s">
        <v>363</v>
      </c>
      <c r="G176">
        <v>7</v>
      </c>
      <c r="H176" t="s">
        <v>348</v>
      </c>
      <c r="I176" t="s">
        <v>356</v>
      </c>
      <c r="J176">
        <v>4</v>
      </c>
      <c r="K176" s="46" t="str">
        <f t="shared" si="71"/>
        <v/>
      </c>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N176" s="6">
        <v>0.12</v>
      </c>
    </row>
    <row r="177" spans="1:40" x14ac:dyDescent="0.25">
      <c r="A177" t="str">
        <f t="shared" si="48"/>
        <v>RDC04.VE08</v>
      </c>
      <c r="B177" t="s">
        <v>355</v>
      </c>
      <c r="C177" s="62"/>
      <c r="D177" t="s">
        <v>98</v>
      </c>
      <c r="E177" t="s">
        <v>99</v>
      </c>
      <c r="F177" t="s">
        <v>906</v>
      </c>
      <c r="G177">
        <v>8</v>
      </c>
      <c r="H177" t="s">
        <v>348</v>
      </c>
      <c r="I177" t="s">
        <v>356</v>
      </c>
      <c r="J177">
        <v>4</v>
      </c>
      <c r="K177" s="46" t="str">
        <f t="shared" si="49"/>
        <v/>
      </c>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N177" s="4">
        <v>0.08</v>
      </c>
    </row>
    <row r="178" spans="1:40" ht="15" customHeight="1" x14ac:dyDescent="0.25">
      <c r="A178" t="str">
        <f>_xlfn.CONCAT(H178,IF(J178&lt;10,"0",""),J178,".",E178,IF(ISBLANK(G178),"",_xlfn.CONCAT(IF(G178&lt;10,"0",""),G178)))</f>
        <v>RDC04.VE09</v>
      </c>
      <c r="B178" t="s">
        <v>355</v>
      </c>
      <c r="C178" s="62"/>
      <c r="D178" t="s">
        <v>98</v>
      </c>
      <c r="E178" t="s">
        <v>99</v>
      </c>
      <c r="F178" t="s">
        <v>1281</v>
      </c>
      <c r="G178">
        <v>9</v>
      </c>
      <c r="H178" t="s">
        <v>348</v>
      </c>
      <c r="I178" t="s">
        <v>356</v>
      </c>
      <c r="J178">
        <v>4</v>
      </c>
      <c r="K178" s="46" t="str">
        <f>IFERROR(AVERAGE(L178:AL178),"")</f>
        <v/>
      </c>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N178" s="6">
        <v>0.12</v>
      </c>
    </row>
    <row r="179" spans="1:40" ht="15" customHeight="1" x14ac:dyDescent="0.25">
      <c r="A179" t="str">
        <f t="shared" si="48"/>
        <v>RDC05.VE01</v>
      </c>
      <c r="B179" t="s">
        <v>357</v>
      </c>
      <c r="C179" s="62"/>
      <c r="D179" t="s">
        <v>98</v>
      </c>
      <c r="E179" t="s">
        <v>99</v>
      </c>
      <c r="F179" t="s">
        <v>100</v>
      </c>
      <c r="G179">
        <v>1</v>
      </c>
      <c r="H179" t="s">
        <v>348</v>
      </c>
      <c r="I179" t="s">
        <v>358</v>
      </c>
      <c r="J179">
        <v>5</v>
      </c>
      <c r="K179" s="46" t="str">
        <f t="shared" si="49"/>
        <v/>
      </c>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N179" s="6">
        <v>0.311</v>
      </c>
    </row>
    <row r="180" spans="1:40" x14ac:dyDescent="0.25">
      <c r="A180" t="str">
        <f t="shared" si="48"/>
        <v>RDC05.VE02</v>
      </c>
      <c r="B180" t="s">
        <v>357</v>
      </c>
      <c r="C180" s="62"/>
      <c r="D180" t="s">
        <v>98</v>
      </c>
      <c r="E180" t="s">
        <v>99</v>
      </c>
      <c r="F180" t="s">
        <v>101</v>
      </c>
      <c r="G180">
        <v>2</v>
      </c>
      <c r="H180" t="s">
        <v>348</v>
      </c>
      <c r="I180" t="s">
        <v>358</v>
      </c>
      <c r="J180">
        <v>5</v>
      </c>
      <c r="K180" s="46" t="str">
        <f t="shared" si="49"/>
        <v/>
      </c>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N180" s="48">
        <v>0.31</v>
      </c>
    </row>
    <row r="181" spans="1:40" ht="15" customHeight="1" x14ac:dyDescent="0.25">
      <c r="A181" t="str">
        <f t="shared" ref="A181:A182" si="72">_xlfn.CONCAT(H181,IF(J181&lt;10,"0",""),J181,".",E181,IF(ISBLANK(G181),"",_xlfn.CONCAT(IF(G181&lt;10,"0",""),G181)))</f>
        <v>RDC05.VE03</v>
      </c>
      <c r="B181" t="s">
        <v>357</v>
      </c>
      <c r="C181" s="62"/>
      <c r="D181" t="s">
        <v>98</v>
      </c>
      <c r="E181" t="s">
        <v>99</v>
      </c>
      <c r="F181" t="s">
        <v>102</v>
      </c>
      <c r="G181">
        <v>3</v>
      </c>
      <c r="H181" t="s">
        <v>348</v>
      </c>
      <c r="I181" t="s">
        <v>358</v>
      </c>
      <c r="J181">
        <v>5</v>
      </c>
      <c r="K181" s="46" t="str">
        <f t="shared" ref="K181:K182" si="73">IFERROR(AVERAGE(L181:AL181),"")</f>
        <v/>
      </c>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N181" s="6">
        <v>0.311</v>
      </c>
    </row>
    <row r="182" spans="1:40" ht="15" customHeight="1" x14ac:dyDescent="0.25">
      <c r="A182" t="str">
        <f t="shared" si="72"/>
        <v>RDC05.VE04</v>
      </c>
      <c r="B182" t="s">
        <v>357</v>
      </c>
      <c r="C182" s="62"/>
      <c r="D182" t="s">
        <v>98</v>
      </c>
      <c r="E182" t="s">
        <v>99</v>
      </c>
      <c r="F182" t="s">
        <v>103</v>
      </c>
      <c r="G182">
        <v>4</v>
      </c>
      <c r="H182" t="s">
        <v>348</v>
      </c>
      <c r="I182" t="s">
        <v>358</v>
      </c>
      <c r="J182">
        <v>5</v>
      </c>
      <c r="K182" s="46" t="str">
        <f t="shared" si="73"/>
        <v/>
      </c>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N182" s="6">
        <v>0.311</v>
      </c>
    </row>
    <row r="183" spans="1:40" ht="15" customHeight="1" x14ac:dyDescent="0.25">
      <c r="A183" t="str">
        <f t="shared" si="48"/>
        <v>RDC05.VE05</v>
      </c>
      <c r="B183" t="s">
        <v>357</v>
      </c>
      <c r="C183" s="62"/>
      <c r="D183" t="s">
        <v>98</v>
      </c>
      <c r="E183" t="s">
        <v>99</v>
      </c>
      <c r="F183" t="s">
        <v>104</v>
      </c>
      <c r="G183">
        <v>5</v>
      </c>
      <c r="H183" t="s">
        <v>348</v>
      </c>
      <c r="I183" t="s">
        <v>358</v>
      </c>
      <c r="J183">
        <v>5</v>
      </c>
      <c r="K183" s="46" t="str">
        <f t="shared" si="49"/>
        <v/>
      </c>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N183" s="6">
        <v>0.311</v>
      </c>
    </row>
    <row r="184" spans="1:40" ht="15" customHeight="1" x14ac:dyDescent="0.25">
      <c r="A184" t="str">
        <f t="shared" ref="A184:A185" si="74">_xlfn.CONCAT(H184,IF(J184&lt;10,"0",""),J184,".",E184,IF(ISBLANK(G184),"",_xlfn.CONCAT(IF(G184&lt;10,"0",""),G184)))</f>
        <v>RDC05.VE06</v>
      </c>
      <c r="B184" t="s">
        <v>357</v>
      </c>
      <c r="C184" s="62"/>
      <c r="D184" t="s">
        <v>98</v>
      </c>
      <c r="E184" t="s">
        <v>99</v>
      </c>
      <c r="F184" t="s">
        <v>105</v>
      </c>
      <c r="G184">
        <v>6</v>
      </c>
      <c r="H184" t="s">
        <v>348</v>
      </c>
      <c r="I184" t="s">
        <v>358</v>
      </c>
      <c r="J184">
        <v>5</v>
      </c>
      <c r="K184" s="46" t="str">
        <f t="shared" ref="K184:K185" si="75">IFERROR(AVERAGE(L184:AL184),"")</f>
        <v/>
      </c>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N184" s="6">
        <v>0.311</v>
      </c>
    </row>
    <row r="185" spans="1:40" ht="15" customHeight="1" x14ac:dyDescent="0.25">
      <c r="A185" t="str">
        <f t="shared" si="74"/>
        <v>RDC05.VE07</v>
      </c>
      <c r="B185" t="s">
        <v>357</v>
      </c>
      <c r="C185" s="62"/>
      <c r="D185" t="s">
        <v>98</v>
      </c>
      <c r="E185" t="s">
        <v>99</v>
      </c>
      <c r="F185" t="s">
        <v>363</v>
      </c>
      <c r="G185">
        <v>7</v>
      </c>
      <c r="H185" t="s">
        <v>348</v>
      </c>
      <c r="I185" t="s">
        <v>358</v>
      </c>
      <c r="J185">
        <v>5</v>
      </c>
      <c r="K185" s="46" t="str">
        <f t="shared" si="75"/>
        <v/>
      </c>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N185" s="6">
        <v>9.3000000000000013E-2</v>
      </c>
    </row>
    <row r="186" spans="1:40" x14ac:dyDescent="0.25">
      <c r="A186" t="str">
        <f t="shared" si="48"/>
        <v>RDC05.VE08</v>
      </c>
      <c r="B186" t="s">
        <v>357</v>
      </c>
      <c r="C186" s="62"/>
      <c r="D186" t="s">
        <v>98</v>
      </c>
      <c r="E186" t="s">
        <v>99</v>
      </c>
      <c r="F186" t="s">
        <v>906</v>
      </c>
      <c r="G186">
        <v>8</v>
      </c>
      <c r="H186" t="s">
        <v>348</v>
      </c>
      <c r="I186" t="s">
        <v>358</v>
      </c>
      <c r="J186">
        <v>5</v>
      </c>
      <c r="K186" s="46" t="str">
        <f t="shared" si="49"/>
        <v/>
      </c>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N186" s="48">
        <v>0.09</v>
      </c>
    </row>
    <row r="187" spans="1:40" ht="15" customHeight="1" x14ac:dyDescent="0.25">
      <c r="A187" t="str">
        <f>_xlfn.CONCAT(H187,IF(J187&lt;10,"0",""),J187,".",E187,IF(ISBLANK(G187),"",_xlfn.CONCAT(IF(G187&lt;10,"0",""),G187)))</f>
        <v>RDC05.VE09</v>
      </c>
      <c r="B187" t="s">
        <v>357</v>
      </c>
      <c r="C187" s="62"/>
      <c r="D187" t="s">
        <v>98</v>
      </c>
      <c r="E187" t="s">
        <v>99</v>
      </c>
      <c r="F187" t="s">
        <v>1281</v>
      </c>
      <c r="G187">
        <v>9</v>
      </c>
      <c r="H187" t="s">
        <v>348</v>
      </c>
      <c r="I187" t="s">
        <v>358</v>
      </c>
      <c r="J187">
        <v>5</v>
      </c>
      <c r="K187" s="46" t="str">
        <f>IFERROR(AVERAGE(L187:AL187),"")</f>
        <v/>
      </c>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N187" s="6">
        <v>9.3000000000000013E-2</v>
      </c>
    </row>
    <row r="188" spans="1:40" ht="15" customHeight="1" x14ac:dyDescent="0.25">
      <c r="A188" t="str">
        <f t="shared" si="48"/>
        <v>RDC06.VE01</v>
      </c>
      <c r="B188" t="s">
        <v>359</v>
      </c>
      <c r="C188" s="62"/>
      <c r="D188" t="s">
        <v>98</v>
      </c>
      <c r="E188" t="s">
        <v>99</v>
      </c>
      <c r="F188" t="s">
        <v>100</v>
      </c>
      <c r="G188">
        <v>1</v>
      </c>
      <c r="H188" t="s">
        <v>348</v>
      </c>
      <c r="I188" t="s">
        <v>360</v>
      </c>
      <c r="J188">
        <v>6</v>
      </c>
      <c r="K188" s="46" t="str">
        <f t="shared" si="49"/>
        <v/>
      </c>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6">
        <v>0.122867512823186</v>
      </c>
    </row>
    <row r="189" spans="1:40" x14ac:dyDescent="0.25">
      <c r="A189" t="str">
        <f t="shared" si="48"/>
        <v>RDC06.VE02</v>
      </c>
      <c r="B189" t="s">
        <v>359</v>
      </c>
      <c r="C189" s="62"/>
      <c r="D189" t="s">
        <v>98</v>
      </c>
      <c r="E189" t="s">
        <v>99</v>
      </c>
      <c r="F189" t="s">
        <v>101</v>
      </c>
      <c r="G189">
        <v>2</v>
      </c>
      <c r="H189" t="s">
        <v>348</v>
      </c>
      <c r="I189" t="s">
        <v>360</v>
      </c>
      <c r="J189">
        <v>6</v>
      </c>
      <c r="K189" s="46" t="str">
        <f t="shared" si="49"/>
        <v/>
      </c>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6">
        <v>0.122867512823186</v>
      </c>
      <c r="AN189" s="48">
        <v>0.16</v>
      </c>
    </row>
    <row r="190" spans="1:40" ht="15" customHeight="1" x14ac:dyDescent="0.25">
      <c r="A190" t="str">
        <f t="shared" ref="A190:A191" si="76">_xlfn.CONCAT(H190,IF(J190&lt;10,"0",""),J190,".",E190,IF(ISBLANK(G190),"",_xlfn.CONCAT(IF(G190&lt;10,"0",""),G190)))</f>
        <v>RDC06.VE03</v>
      </c>
      <c r="B190" t="s">
        <v>359</v>
      </c>
      <c r="C190" s="62"/>
      <c r="D190" t="s">
        <v>98</v>
      </c>
      <c r="E190" t="s">
        <v>99</v>
      </c>
      <c r="F190" t="s">
        <v>102</v>
      </c>
      <c r="G190">
        <v>3</v>
      </c>
      <c r="H190" t="s">
        <v>348</v>
      </c>
      <c r="I190" t="s">
        <v>360</v>
      </c>
      <c r="J190">
        <v>6</v>
      </c>
      <c r="K190" s="46" t="str">
        <f t="shared" ref="K190:K191" si="77">IFERROR(AVERAGE(L190:AL190),"")</f>
        <v/>
      </c>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6">
        <v>0.122867512823186</v>
      </c>
    </row>
    <row r="191" spans="1:40" ht="15" customHeight="1" x14ac:dyDescent="0.25">
      <c r="A191" t="str">
        <f t="shared" si="76"/>
        <v>RDC06.VE04</v>
      </c>
      <c r="B191" t="s">
        <v>359</v>
      </c>
      <c r="C191" s="62"/>
      <c r="D191" t="s">
        <v>98</v>
      </c>
      <c r="E191" t="s">
        <v>99</v>
      </c>
      <c r="F191" t="s">
        <v>103</v>
      </c>
      <c r="G191">
        <v>4</v>
      </c>
      <c r="H191" t="s">
        <v>348</v>
      </c>
      <c r="I191" t="s">
        <v>360</v>
      </c>
      <c r="J191">
        <v>6</v>
      </c>
      <c r="K191" s="46" t="str">
        <f t="shared" si="77"/>
        <v/>
      </c>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6">
        <v>0.122867512823186</v>
      </c>
    </row>
    <row r="192" spans="1:40" ht="15" customHeight="1" x14ac:dyDescent="0.25">
      <c r="A192" t="str">
        <f t="shared" si="48"/>
        <v>RDC06.VE05</v>
      </c>
      <c r="B192" t="s">
        <v>359</v>
      </c>
      <c r="C192" s="62"/>
      <c r="D192" t="s">
        <v>98</v>
      </c>
      <c r="E192" t="s">
        <v>99</v>
      </c>
      <c r="F192" t="s">
        <v>104</v>
      </c>
      <c r="G192">
        <v>5</v>
      </c>
      <c r="H192" t="s">
        <v>348</v>
      </c>
      <c r="I192" t="s">
        <v>360</v>
      </c>
      <c r="J192">
        <v>6</v>
      </c>
      <c r="K192" s="46" t="str">
        <f t="shared" si="49"/>
        <v/>
      </c>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6">
        <v>0.122867512823186</v>
      </c>
    </row>
    <row r="193" spans="1:40" ht="15" customHeight="1" x14ac:dyDescent="0.25">
      <c r="A193" t="str">
        <f t="shared" ref="A193:A194" si="78">_xlfn.CONCAT(H193,IF(J193&lt;10,"0",""),J193,".",E193,IF(ISBLANK(G193),"",_xlfn.CONCAT(IF(G193&lt;10,"0",""),G193)))</f>
        <v>RDC06.VE06</v>
      </c>
      <c r="B193" t="s">
        <v>359</v>
      </c>
      <c r="C193" s="62"/>
      <c r="D193" t="s">
        <v>98</v>
      </c>
      <c r="E193" t="s">
        <v>99</v>
      </c>
      <c r="F193" t="s">
        <v>105</v>
      </c>
      <c r="G193">
        <v>6</v>
      </c>
      <c r="H193" t="s">
        <v>348</v>
      </c>
      <c r="I193" t="s">
        <v>360</v>
      </c>
      <c r="J193">
        <v>6</v>
      </c>
      <c r="K193" s="46" t="str">
        <f t="shared" ref="K193:K194" si="79">IFERROR(AVERAGE(L193:AL193),"")</f>
        <v/>
      </c>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6">
        <v>0.122867512823186</v>
      </c>
    </row>
    <row r="194" spans="1:40" ht="15" customHeight="1" x14ac:dyDescent="0.25">
      <c r="A194" t="str">
        <f t="shared" si="78"/>
        <v>RDC06.VE07</v>
      </c>
      <c r="B194" t="s">
        <v>359</v>
      </c>
      <c r="C194" s="62"/>
      <c r="D194" t="s">
        <v>98</v>
      </c>
      <c r="E194" t="s">
        <v>99</v>
      </c>
      <c r="F194" t="s">
        <v>363</v>
      </c>
      <c r="G194">
        <v>7</v>
      </c>
      <c r="H194" t="s">
        <v>348</v>
      </c>
      <c r="I194" t="s">
        <v>360</v>
      </c>
      <c r="J194">
        <v>6</v>
      </c>
      <c r="K194" s="46" t="str">
        <f t="shared" si="79"/>
        <v/>
      </c>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N194" s="6">
        <v>0.12</v>
      </c>
    </row>
    <row r="195" spans="1:40" x14ac:dyDescent="0.25">
      <c r="A195" t="str">
        <f t="shared" si="48"/>
        <v>RDC06.VE08</v>
      </c>
      <c r="B195" t="s">
        <v>359</v>
      </c>
      <c r="C195" s="62"/>
      <c r="D195" t="s">
        <v>98</v>
      </c>
      <c r="E195" t="s">
        <v>99</v>
      </c>
      <c r="F195" t="s">
        <v>906</v>
      </c>
      <c r="G195">
        <v>8</v>
      </c>
      <c r="H195" t="s">
        <v>348</v>
      </c>
      <c r="I195" t="s">
        <v>360</v>
      </c>
      <c r="J195">
        <v>6</v>
      </c>
      <c r="K195" s="46" t="str">
        <f t="shared" si="49"/>
        <v/>
      </c>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N195" s="4">
        <v>0.08</v>
      </c>
    </row>
    <row r="196" spans="1:40" ht="15" customHeight="1" x14ac:dyDescent="0.25">
      <c r="A196" t="str">
        <f>_xlfn.CONCAT(H196,IF(J196&lt;10,"0",""),J196,".",E196,IF(ISBLANK(G196),"",_xlfn.CONCAT(IF(G196&lt;10,"0",""),G196)))</f>
        <v>RDC06.VE09</v>
      </c>
      <c r="B196" t="s">
        <v>359</v>
      </c>
      <c r="C196" s="62"/>
      <c r="D196" t="s">
        <v>98</v>
      </c>
      <c r="E196" t="s">
        <v>99</v>
      </c>
      <c r="F196" t="s">
        <v>1281</v>
      </c>
      <c r="G196">
        <v>9</v>
      </c>
      <c r="H196" t="s">
        <v>348</v>
      </c>
      <c r="I196" t="s">
        <v>360</v>
      </c>
      <c r="J196">
        <v>6</v>
      </c>
      <c r="K196" s="46" t="str">
        <f>IFERROR(AVERAGE(L196:AL196),"")</f>
        <v/>
      </c>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N196" s="6">
        <v>0.12</v>
      </c>
    </row>
    <row r="197" spans="1:40" ht="15" customHeight="1" x14ac:dyDescent="0.25">
      <c r="A197" t="str">
        <f t="shared" si="48"/>
        <v>RDC07.VE01</v>
      </c>
      <c r="B197" t="s">
        <v>361</v>
      </c>
      <c r="C197" s="62"/>
      <c r="D197" t="s">
        <v>98</v>
      </c>
      <c r="E197" t="s">
        <v>99</v>
      </c>
      <c r="F197" t="s">
        <v>100</v>
      </c>
      <c r="G197">
        <v>1</v>
      </c>
      <c r="H197" t="s">
        <v>348</v>
      </c>
      <c r="I197" t="s">
        <v>362</v>
      </c>
      <c r="J197">
        <v>7</v>
      </c>
      <c r="K197" s="46" t="str">
        <f t="shared" si="49"/>
        <v/>
      </c>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N197" s="6">
        <v>0.16600000000000001</v>
      </c>
    </row>
    <row r="198" spans="1:40" x14ac:dyDescent="0.25">
      <c r="A198" t="str">
        <f t="shared" si="48"/>
        <v>RDC07.VE02</v>
      </c>
      <c r="B198" t="s">
        <v>361</v>
      </c>
      <c r="C198" s="62"/>
      <c r="D198" t="s">
        <v>98</v>
      </c>
      <c r="E198" t="s">
        <v>99</v>
      </c>
      <c r="F198" t="s">
        <v>101</v>
      </c>
      <c r="G198">
        <v>2</v>
      </c>
      <c r="H198" t="s">
        <v>348</v>
      </c>
      <c r="I198" t="s">
        <v>362</v>
      </c>
      <c r="J198">
        <v>7</v>
      </c>
      <c r="K198" s="46" t="str">
        <f t="shared" si="49"/>
        <v/>
      </c>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N198" s="48">
        <v>0.17</v>
      </c>
    </row>
    <row r="199" spans="1:40" ht="15" customHeight="1" x14ac:dyDescent="0.25">
      <c r="A199" t="str">
        <f t="shared" ref="A199:A200" si="80">_xlfn.CONCAT(H199,IF(J199&lt;10,"0",""),J199,".",E199,IF(ISBLANK(G199),"",_xlfn.CONCAT(IF(G199&lt;10,"0",""),G199)))</f>
        <v>RDC07.VE03</v>
      </c>
      <c r="B199" t="s">
        <v>361</v>
      </c>
      <c r="C199" s="62"/>
      <c r="D199" t="s">
        <v>98</v>
      </c>
      <c r="E199" t="s">
        <v>99</v>
      </c>
      <c r="F199" t="s">
        <v>102</v>
      </c>
      <c r="G199">
        <v>3</v>
      </c>
      <c r="H199" t="s">
        <v>348</v>
      </c>
      <c r="I199" t="s">
        <v>362</v>
      </c>
      <c r="J199">
        <v>7</v>
      </c>
      <c r="K199" s="46" t="str">
        <f t="shared" ref="K199:K200" si="81">IFERROR(AVERAGE(L199:AL199),"")</f>
        <v/>
      </c>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N199" s="6">
        <v>0.16600000000000001</v>
      </c>
    </row>
    <row r="200" spans="1:40" ht="15" customHeight="1" x14ac:dyDescent="0.25">
      <c r="A200" t="str">
        <f t="shared" si="80"/>
        <v>RDC07.VE04</v>
      </c>
      <c r="B200" t="s">
        <v>361</v>
      </c>
      <c r="C200" s="62"/>
      <c r="D200" t="s">
        <v>98</v>
      </c>
      <c r="E200" t="s">
        <v>99</v>
      </c>
      <c r="F200" t="s">
        <v>103</v>
      </c>
      <c r="G200">
        <v>4</v>
      </c>
      <c r="H200" t="s">
        <v>348</v>
      </c>
      <c r="I200" t="s">
        <v>362</v>
      </c>
      <c r="J200">
        <v>7</v>
      </c>
      <c r="K200" s="46" t="str">
        <f t="shared" si="81"/>
        <v/>
      </c>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N200" s="6">
        <v>0.16600000000000001</v>
      </c>
    </row>
    <row r="201" spans="1:40" ht="15" customHeight="1" x14ac:dyDescent="0.25">
      <c r="A201" t="str">
        <f t="shared" si="48"/>
        <v>RDC07.VE05</v>
      </c>
      <c r="B201" t="s">
        <v>361</v>
      </c>
      <c r="C201" s="62"/>
      <c r="D201" t="s">
        <v>98</v>
      </c>
      <c r="E201" t="s">
        <v>99</v>
      </c>
      <c r="F201" t="s">
        <v>104</v>
      </c>
      <c r="G201">
        <v>5</v>
      </c>
      <c r="H201" t="s">
        <v>348</v>
      </c>
      <c r="I201" t="s">
        <v>362</v>
      </c>
      <c r="J201">
        <v>7</v>
      </c>
      <c r="K201" s="46" t="str">
        <f t="shared" si="49"/>
        <v/>
      </c>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N201" s="6">
        <v>0.16600000000000001</v>
      </c>
    </row>
    <row r="202" spans="1:40" ht="15" customHeight="1" x14ac:dyDescent="0.25">
      <c r="A202" t="str">
        <f t="shared" ref="A202:A203" si="82">_xlfn.CONCAT(H202,IF(J202&lt;10,"0",""),J202,".",E202,IF(ISBLANK(G202),"",_xlfn.CONCAT(IF(G202&lt;10,"0",""),G202)))</f>
        <v>RDC07.VE06</v>
      </c>
      <c r="B202" t="s">
        <v>361</v>
      </c>
      <c r="C202" s="62"/>
      <c r="D202" t="s">
        <v>98</v>
      </c>
      <c r="E202" t="s">
        <v>99</v>
      </c>
      <c r="F202" t="s">
        <v>105</v>
      </c>
      <c r="G202">
        <v>6</v>
      </c>
      <c r="H202" t="s">
        <v>348</v>
      </c>
      <c r="I202" t="s">
        <v>362</v>
      </c>
      <c r="J202">
        <v>7</v>
      </c>
      <c r="K202" s="46" t="str">
        <f t="shared" ref="K202:K203" si="83">IFERROR(AVERAGE(L202:AL202),"")</f>
        <v/>
      </c>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N202" s="6">
        <v>0.16600000000000001</v>
      </c>
    </row>
    <row r="203" spans="1:40" ht="15" customHeight="1" x14ac:dyDescent="0.25">
      <c r="A203" t="str">
        <f t="shared" si="82"/>
        <v>RDC07.VE07</v>
      </c>
      <c r="B203" t="s">
        <v>361</v>
      </c>
      <c r="C203" s="62"/>
      <c r="D203" t="s">
        <v>98</v>
      </c>
      <c r="E203" t="s">
        <v>99</v>
      </c>
      <c r="F203" t="s">
        <v>363</v>
      </c>
      <c r="G203">
        <v>7</v>
      </c>
      <c r="H203" t="s">
        <v>348</v>
      </c>
      <c r="I203" t="s">
        <v>362</v>
      </c>
      <c r="J203">
        <v>7</v>
      </c>
      <c r="K203" s="46" t="str">
        <f t="shared" si="83"/>
        <v/>
      </c>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N203" s="6">
        <v>9.3000000000000013E-2</v>
      </c>
    </row>
    <row r="204" spans="1:40" x14ac:dyDescent="0.25">
      <c r="A204" t="str">
        <f t="shared" si="48"/>
        <v>RDC07.VE08</v>
      </c>
      <c r="B204" t="s">
        <v>361</v>
      </c>
      <c r="C204" s="62"/>
      <c r="D204" t="s">
        <v>98</v>
      </c>
      <c r="E204" t="s">
        <v>99</v>
      </c>
      <c r="F204" t="s">
        <v>906</v>
      </c>
      <c r="G204">
        <v>8</v>
      </c>
      <c r="H204" t="s">
        <v>348</v>
      </c>
      <c r="I204" t="s">
        <v>362</v>
      </c>
      <c r="J204">
        <v>7</v>
      </c>
      <c r="K204" s="46" t="str">
        <f t="shared" si="49"/>
        <v/>
      </c>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N204" s="48">
        <v>0.09</v>
      </c>
    </row>
    <row r="205" spans="1:40" ht="15" customHeight="1" x14ac:dyDescent="0.25">
      <c r="A205" t="str">
        <f>_xlfn.CONCAT(H205,IF(J205&lt;10,"0",""),J205,".",E205,IF(ISBLANK(G205),"",_xlfn.CONCAT(IF(G205&lt;10,"0",""),G205)))</f>
        <v>RDC07.VE09</v>
      </c>
      <c r="B205" t="s">
        <v>361</v>
      </c>
      <c r="C205" s="62"/>
      <c r="D205" t="s">
        <v>98</v>
      </c>
      <c r="E205" t="s">
        <v>99</v>
      </c>
      <c r="F205" t="s">
        <v>1281</v>
      </c>
      <c r="G205">
        <v>9</v>
      </c>
      <c r="H205" t="s">
        <v>348</v>
      </c>
      <c r="I205" t="s">
        <v>362</v>
      </c>
      <c r="J205">
        <v>7</v>
      </c>
      <c r="K205" s="46" t="str">
        <f>IFERROR(AVERAGE(L205:AL205),"")</f>
        <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N205" s="6">
        <v>9.3000000000000013E-2</v>
      </c>
    </row>
    <row r="206" spans="1:40" ht="15" customHeight="1" x14ac:dyDescent="0.25">
      <c r="A206" t="str">
        <f t="shared" ref="A206" si="84">_xlfn.CONCAT(H206,IF(J206&lt;10,"0",""),J206,".",E206,IF(ISBLANK(G206),"",_xlfn.CONCAT(IF(G206&lt;10,"0",""),G206)))</f>
        <v>RDC01.PO01</v>
      </c>
      <c r="B206" t="s">
        <v>346</v>
      </c>
      <c r="C206" s="62"/>
      <c r="D206" t="s">
        <v>106</v>
      </c>
      <c r="E206" t="s">
        <v>107</v>
      </c>
      <c r="F206" t="s">
        <v>106</v>
      </c>
      <c r="G206">
        <v>1</v>
      </c>
      <c r="H206" t="s">
        <v>348</v>
      </c>
      <c r="I206" t="s">
        <v>349</v>
      </c>
      <c r="J206">
        <v>1</v>
      </c>
      <c r="K206" s="46" t="str">
        <f t="shared" ref="K206" si="85">IFERROR(AVERAGE(L206:AL206),"")</f>
        <v/>
      </c>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N206" s="6">
        <v>0.02</v>
      </c>
    </row>
    <row r="207" spans="1:40" ht="15" customHeight="1" x14ac:dyDescent="0.25">
      <c r="A207" t="str">
        <f t="shared" si="48"/>
        <v>RDC01.PO02</v>
      </c>
      <c r="B207" t="s">
        <v>346</v>
      </c>
      <c r="C207" s="62"/>
      <c r="D207" t="s">
        <v>106</v>
      </c>
      <c r="E207" t="s">
        <v>107</v>
      </c>
      <c r="F207" t="s">
        <v>910</v>
      </c>
      <c r="G207">
        <v>2</v>
      </c>
      <c r="H207" t="s">
        <v>348</v>
      </c>
      <c r="I207" t="s">
        <v>349</v>
      </c>
      <c r="J207">
        <v>1</v>
      </c>
      <c r="K207" s="46" t="str">
        <f t="shared" si="49"/>
        <v/>
      </c>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N207" s="6">
        <v>0.02</v>
      </c>
    </row>
    <row r="208" spans="1:40" ht="15" customHeight="1" x14ac:dyDescent="0.25">
      <c r="A208" t="str">
        <f t="shared" si="48"/>
        <v>RDC01.PO03</v>
      </c>
      <c r="B208" t="s">
        <v>346</v>
      </c>
      <c r="C208" s="62"/>
      <c r="D208" t="s">
        <v>106</v>
      </c>
      <c r="E208" t="s">
        <v>107</v>
      </c>
      <c r="F208" t="s">
        <v>365</v>
      </c>
      <c r="G208">
        <v>3</v>
      </c>
      <c r="H208" t="s">
        <v>348</v>
      </c>
      <c r="I208" t="s">
        <v>349</v>
      </c>
      <c r="J208">
        <v>1</v>
      </c>
      <c r="K208" s="46" t="str">
        <f t="shared" si="49"/>
        <v/>
      </c>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N208" s="6">
        <v>0</v>
      </c>
    </row>
    <row r="209" spans="1:40" ht="15" customHeight="1" x14ac:dyDescent="0.25">
      <c r="A209" t="str">
        <f t="shared" ref="A209" si="86">_xlfn.CONCAT(H209,IF(J209&lt;10,"0",""),J209,".",E209,IF(ISBLANK(G209),"",_xlfn.CONCAT(IF(G209&lt;10,"0",""),G209)))</f>
        <v>RDC02.PO01</v>
      </c>
      <c r="B209" t="s">
        <v>351</v>
      </c>
      <c r="C209" s="62"/>
      <c r="D209" t="s">
        <v>106</v>
      </c>
      <c r="E209" t="s">
        <v>107</v>
      </c>
      <c r="F209" t="s">
        <v>106</v>
      </c>
      <c r="G209">
        <v>1</v>
      </c>
      <c r="H209" t="s">
        <v>348</v>
      </c>
      <c r="I209" t="s">
        <v>352</v>
      </c>
      <c r="J209">
        <v>2</v>
      </c>
      <c r="K209" s="46">
        <f t="shared" ref="K209" si="87">IFERROR(AVERAGE(L209:AL209),"")</f>
        <v>0.79682237928311461</v>
      </c>
      <c r="L209" s="4">
        <v>0.90925838234794198</v>
      </c>
      <c r="M209" s="4">
        <v>0.90923268835683602</v>
      </c>
      <c r="N209" s="4">
        <v>0.81244983576237195</v>
      </c>
      <c r="O209" s="4">
        <v>0.81244984498572703</v>
      </c>
      <c r="P209" s="4">
        <v>0.83623015491169606</v>
      </c>
      <c r="Q209" s="4">
        <v>0.81244984763077199</v>
      </c>
      <c r="R209" s="4">
        <v>0.55957210450438</v>
      </c>
      <c r="S209" s="4">
        <v>0.81244985219673105</v>
      </c>
      <c r="T209" s="4">
        <v>0.55957209886585701</v>
      </c>
      <c r="U209" s="4">
        <v>0.92870906427878497</v>
      </c>
      <c r="V209" s="4">
        <v>0.63088371715170499</v>
      </c>
      <c r="W209" s="4">
        <v>0.83623017856551796</v>
      </c>
      <c r="X209" s="4">
        <v>0.81244985682083304</v>
      </c>
      <c r="Y209" s="4">
        <v>0.767972554043301</v>
      </c>
      <c r="Z209" s="4">
        <v>0.96500911979616499</v>
      </c>
      <c r="AA209" s="4">
        <v>0.81244985785737101</v>
      </c>
      <c r="AB209" s="4">
        <v>0.812449852644057</v>
      </c>
      <c r="AC209" s="4">
        <v>0.90923269447055</v>
      </c>
      <c r="AD209" s="4">
        <v>0.76797257986165002</v>
      </c>
      <c r="AE209" s="4">
        <v>0.55957210365923804</v>
      </c>
      <c r="AF209" s="4">
        <v>0.81244985044040097</v>
      </c>
      <c r="AG209" s="4">
        <v>0.79131507648439503</v>
      </c>
      <c r="AH209" s="4">
        <v>0.81244985054346597</v>
      </c>
      <c r="AI209" s="4">
        <v>0.81244987831039805</v>
      </c>
      <c r="AJ209" s="4">
        <v>0.83623018891424705</v>
      </c>
      <c r="AK209" s="4">
        <v>0.85474043712840098</v>
      </c>
      <c r="AL209" s="4">
        <v>0.76797257011129505</v>
      </c>
      <c r="AN209" s="4"/>
    </row>
    <row r="210" spans="1:40" ht="15" customHeight="1" x14ac:dyDescent="0.25">
      <c r="A210" t="str">
        <f t="shared" si="48"/>
        <v>RDC02.PO02</v>
      </c>
      <c r="B210" t="s">
        <v>351</v>
      </c>
      <c r="C210" s="62"/>
      <c r="D210" t="s">
        <v>106</v>
      </c>
      <c r="E210" t="s">
        <v>107</v>
      </c>
      <c r="F210" t="s">
        <v>910</v>
      </c>
      <c r="G210">
        <v>2</v>
      </c>
      <c r="H210" t="s">
        <v>348</v>
      </c>
      <c r="I210" t="s">
        <v>352</v>
      </c>
      <c r="J210">
        <v>2</v>
      </c>
      <c r="K210" s="46">
        <f t="shared" si="49"/>
        <v>0.72790331073151726</v>
      </c>
      <c r="L210" s="4">
        <v>1</v>
      </c>
      <c r="M210" s="4">
        <v>0.917411226342977</v>
      </c>
      <c r="N210" s="4">
        <v>0.48679876302498298</v>
      </c>
      <c r="O210" s="4"/>
      <c r="P210" s="4">
        <v>0.84467991523685104</v>
      </c>
      <c r="Q210" s="4">
        <v>0.48675886813798502</v>
      </c>
      <c r="R210" s="4">
        <v>0.57801556866286496</v>
      </c>
      <c r="S210" s="4"/>
      <c r="T210" s="4">
        <v>0.57801698336241802</v>
      </c>
      <c r="U210" s="4">
        <v>0.93910245384703595</v>
      </c>
      <c r="V210" s="4">
        <v>0.64794126611696401</v>
      </c>
      <c r="W210" s="4"/>
      <c r="X210" s="4">
        <v>0.48677499885735298</v>
      </c>
      <c r="Y210" s="4">
        <v>0.79785536091759202</v>
      </c>
      <c r="Z210" s="4">
        <v>0.967395561819276</v>
      </c>
      <c r="AA210" s="4"/>
      <c r="AB210" s="4"/>
      <c r="AC210" s="4">
        <v>0.91746014303599299</v>
      </c>
      <c r="AD210" s="4">
        <v>0.79781637796639404</v>
      </c>
      <c r="AE210" s="4">
        <v>0.57801651820922895</v>
      </c>
      <c r="AF210" s="4"/>
      <c r="AG210" s="4">
        <v>0.79133362268214302</v>
      </c>
      <c r="AH210" s="4">
        <v>0.486773112085434</v>
      </c>
      <c r="AI210" s="4">
        <v>0.48674257145574101</v>
      </c>
      <c r="AJ210" s="4">
        <v>0.84467393701614502</v>
      </c>
      <c r="AK210" s="4">
        <v>0.85454577725911995</v>
      </c>
      <c r="AL210" s="4">
        <v>0.79785649932536495</v>
      </c>
      <c r="AN210" s="4"/>
    </row>
    <row r="211" spans="1:40" ht="15" customHeight="1" x14ac:dyDescent="0.25">
      <c r="A211" t="str">
        <f t="shared" si="48"/>
        <v>RDC02.PO03</v>
      </c>
      <c r="B211" t="s">
        <v>351</v>
      </c>
      <c r="C211" s="62"/>
      <c r="D211" t="s">
        <v>106</v>
      </c>
      <c r="E211" t="s">
        <v>107</v>
      </c>
      <c r="F211" t="s">
        <v>365</v>
      </c>
      <c r="G211">
        <v>3</v>
      </c>
      <c r="H211" t="s">
        <v>348</v>
      </c>
      <c r="I211" t="s">
        <v>352</v>
      </c>
      <c r="J211">
        <v>2</v>
      </c>
      <c r="K211" s="46">
        <f t="shared" si="49"/>
        <v>0.47215512672921917</v>
      </c>
      <c r="L211" s="4">
        <v>0.55356690964340005</v>
      </c>
      <c r="M211" s="4">
        <v>0.71353606342968401</v>
      </c>
      <c r="N211" s="4">
        <v>0.29866494021580398</v>
      </c>
      <c r="O211" s="4">
        <v>0.48091169963004698</v>
      </c>
      <c r="P211" s="4">
        <v>0.23097439131021399</v>
      </c>
      <c r="Q211" s="4">
        <v>0.39483160597075601</v>
      </c>
      <c r="R211" s="4">
        <v>0.40849796698290303</v>
      </c>
      <c r="S211" s="4">
        <v>0.78131127450980398</v>
      </c>
      <c r="T211" s="4">
        <v>0.61148814589385403</v>
      </c>
      <c r="U211" s="4">
        <v>0.67710909292324195</v>
      </c>
      <c r="V211" s="4">
        <v>0.58041064761446104</v>
      </c>
      <c r="W211" s="4">
        <v>6.8382024061685795E-2</v>
      </c>
      <c r="X211" s="4">
        <v>0.40861333768003699</v>
      </c>
      <c r="Y211" s="4">
        <v>0.63531373955980497</v>
      </c>
      <c r="Z211" s="4">
        <v>0.393330288755527</v>
      </c>
      <c r="AA211" s="4">
        <v>0.65187944329778702</v>
      </c>
      <c r="AB211" s="4">
        <v>0.65341542490237703</v>
      </c>
      <c r="AC211" s="4">
        <v>0.53062818461745898</v>
      </c>
      <c r="AD211" s="4">
        <v>0.53811847103513799</v>
      </c>
      <c r="AE211" s="4">
        <v>0.56853055018653398</v>
      </c>
      <c r="AF211" s="4">
        <v>0.22078910368327601</v>
      </c>
      <c r="AG211" s="4">
        <v>0.51890212109613698</v>
      </c>
      <c r="AH211" s="4">
        <v>0.253443725650424</v>
      </c>
      <c r="AI211" s="4">
        <v>0.394135769426877</v>
      </c>
      <c r="AJ211" s="4">
        <v>0.43643056855371898</v>
      </c>
      <c r="AK211" s="4">
        <v>0.25932357137147</v>
      </c>
      <c r="AL211" s="4">
        <v>0.48564935968649797</v>
      </c>
      <c r="AN211" s="4"/>
    </row>
    <row r="212" spans="1:40" ht="15" customHeight="1" x14ac:dyDescent="0.25">
      <c r="A212" t="str">
        <f t="shared" ref="A212" si="88">_xlfn.CONCAT(H212,IF(J212&lt;10,"0",""),J212,".",E212,IF(ISBLANK(G212),"",_xlfn.CONCAT(IF(G212&lt;10,"0",""),G212)))</f>
        <v>RDC03.PO01</v>
      </c>
      <c r="B212" t="s">
        <v>353</v>
      </c>
      <c r="C212" s="62"/>
      <c r="D212" t="s">
        <v>106</v>
      </c>
      <c r="E212" t="s">
        <v>107</v>
      </c>
      <c r="F212" t="s">
        <v>106</v>
      </c>
      <c r="G212">
        <v>1</v>
      </c>
      <c r="H212" t="s">
        <v>348</v>
      </c>
      <c r="I212" t="s">
        <v>354</v>
      </c>
      <c r="J212">
        <v>3</v>
      </c>
      <c r="K212" s="46">
        <f t="shared" ref="K212" si="89">IFERROR(AVERAGE(L212:AL212),"")</f>
        <v>0.20317762071688572</v>
      </c>
      <c r="L212" s="4">
        <v>9.0741617652058404E-2</v>
      </c>
      <c r="M212" s="4">
        <v>9.0767311643164303E-2</v>
      </c>
      <c r="N212" s="4">
        <v>0.18755016423762799</v>
      </c>
      <c r="O212" s="4">
        <v>0.187550155014273</v>
      </c>
      <c r="P212" s="4">
        <v>0.163769845088304</v>
      </c>
      <c r="Q212" s="4">
        <v>0.18755015236922801</v>
      </c>
      <c r="R212" s="4">
        <v>0.440427895495621</v>
      </c>
      <c r="S212" s="4">
        <v>0.18755014780326901</v>
      </c>
      <c r="T212" s="4">
        <v>0.44042790113414299</v>
      </c>
      <c r="U212" s="4">
        <v>7.1290935721215296E-2</v>
      </c>
      <c r="V212" s="4">
        <v>0.36911628284829501</v>
      </c>
      <c r="W212" s="4">
        <v>0.16376982143448199</v>
      </c>
      <c r="X212" s="4">
        <v>0.18755014317916699</v>
      </c>
      <c r="Y212" s="4">
        <v>0.232027445956699</v>
      </c>
      <c r="Z212" s="4">
        <v>3.4990880203835097E-2</v>
      </c>
      <c r="AA212" s="4">
        <v>0.18755014214262899</v>
      </c>
      <c r="AB212" s="4">
        <v>0.187550147355943</v>
      </c>
      <c r="AC212" s="4">
        <v>9.0767305529450198E-2</v>
      </c>
      <c r="AD212" s="4">
        <v>0.23202742013835001</v>
      </c>
      <c r="AE212" s="4">
        <v>0.44042789634076202</v>
      </c>
      <c r="AF212" s="4">
        <v>0.18755014955959901</v>
      </c>
      <c r="AG212" s="4">
        <v>0.208684923515605</v>
      </c>
      <c r="AH212" s="4">
        <v>0.187550149456534</v>
      </c>
      <c r="AI212" s="4">
        <v>0.187550121689602</v>
      </c>
      <c r="AJ212" s="4">
        <v>0.163769811085753</v>
      </c>
      <c r="AK212" s="4">
        <v>0.145259562871599</v>
      </c>
      <c r="AL212" s="4">
        <v>0.23202742988870501</v>
      </c>
      <c r="AN212" s="4"/>
    </row>
    <row r="213" spans="1:40" ht="15" customHeight="1" x14ac:dyDescent="0.25">
      <c r="A213" t="str">
        <f t="shared" si="48"/>
        <v>RDC03.PO02</v>
      </c>
      <c r="B213" t="s">
        <v>353</v>
      </c>
      <c r="C213" s="62"/>
      <c r="D213" t="s">
        <v>106</v>
      </c>
      <c r="E213" t="s">
        <v>107</v>
      </c>
      <c r="F213" t="s">
        <v>910</v>
      </c>
      <c r="G213">
        <v>2</v>
      </c>
      <c r="H213" t="s">
        <v>348</v>
      </c>
      <c r="I213" t="s">
        <v>354</v>
      </c>
      <c r="J213">
        <v>3</v>
      </c>
      <c r="K213" s="46">
        <f t="shared" si="49"/>
        <v>0.27209668926848274</v>
      </c>
      <c r="L213" s="4">
        <v>0</v>
      </c>
      <c r="M213" s="4">
        <v>8.2588773657023107E-2</v>
      </c>
      <c r="N213" s="4">
        <v>0.51320123697501696</v>
      </c>
      <c r="O213" s="4"/>
      <c r="P213" s="4">
        <v>0.15532008476314901</v>
      </c>
      <c r="Q213" s="4">
        <v>0.51324113186201503</v>
      </c>
      <c r="R213" s="4">
        <v>0.42198443133713498</v>
      </c>
      <c r="S213" s="4"/>
      <c r="T213" s="4">
        <v>0.42198301663758198</v>
      </c>
      <c r="U213" s="4">
        <v>6.0897546152964097E-2</v>
      </c>
      <c r="V213" s="4">
        <v>0.35205873388303599</v>
      </c>
      <c r="W213" s="4"/>
      <c r="X213" s="4">
        <v>0.51322500114264702</v>
      </c>
      <c r="Y213" s="4">
        <v>0.20214463908240801</v>
      </c>
      <c r="Z213" s="4">
        <v>3.2604438180724199E-2</v>
      </c>
      <c r="AA213" s="4"/>
      <c r="AB213" s="4"/>
      <c r="AC213" s="4">
        <v>8.2539856964006994E-2</v>
      </c>
      <c r="AD213" s="4">
        <v>0.20218362203360599</v>
      </c>
      <c r="AE213" s="4">
        <v>0.421983481790771</v>
      </c>
      <c r="AF213" s="4"/>
      <c r="AG213" s="4">
        <v>0.208666377317857</v>
      </c>
      <c r="AH213" s="4">
        <v>0.51322688791456605</v>
      </c>
      <c r="AI213" s="4">
        <v>0.51325742854425904</v>
      </c>
      <c r="AJ213" s="4">
        <v>0.15532606298385501</v>
      </c>
      <c r="AK213" s="4">
        <v>0.14545422274087999</v>
      </c>
      <c r="AL213" s="4">
        <v>0.20214350067463499</v>
      </c>
      <c r="AN213" s="4"/>
    </row>
    <row r="214" spans="1:40" ht="15" customHeight="1" x14ac:dyDescent="0.25">
      <c r="A214" t="str">
        <f t="shared" si="48"/>
        <v>RDC03.PO03</v>
      </c>
      <c r="B214" t="s">
        <v>353</v>
      </c>
      <c r="C214" s="62"/>
      <c r="D214" t="s">
        <v>106</v>
      </c>
      <c r="E214" t="s">
        <v>107</v>
      </c>
      <c r="F214" t="s">
        <v>365</v>
      </c>
      <c r="G214">
        <v>3</v>
      </c>
      <c r="H214" t="s">
        <v>348</v>
      </c>
      <c r="I214" t="s">
        <v>354</v>
      </c>
      <c r="J214">
        <v>3</v>
      </c>
      <c r="K214" s="46">
        <f t="shared" si="49"/>
        <v>0.52784487327078067</v>
      </c>
      <c r="L214" s="4">
        <v>0.4464330903566</v>
      </c>
      <c r="M214" s="4">
        <v>0.28646393657031599</v>
      </c>
      <c r="N214" s="4">
        <v>0.70133505978419597</v>
      </c>
      <c r="O214" s="4">
        <v>0.51908830036995302</v>
      </c>
      <c r="P214" s="4">
        <v>0.76902560868978598</v>
      </c>
      <c r="Q214" s="4">
        <v>0.60516839402924405</v>
      </c>
      <c r="R214" s="4">
        <v>0.59150203301709603</v>
      </c>
      <c r="S214" s="4">
        <v>0.218688725490196</v>
      </c>
      <c r="T214" s="4">
        <v>0.38851185410614603</v>
      </c>
      <c r="U214" s="4">
        <v>0.32289090707675799</v>
      </c>
      <c r="V214" s="4">
        <v>0.41958935238553902</v>
      </c>
      <c r="W214" s="4">
        <v>0.93161797593831397</v>
      </c>
      <c r="X214" s="4">
        <v>0.59138666231996295</v>
      </c>
      <c r="Y214" s="4">
        <v>0.36468626044019498</v>
      </c>
      <c r="Z214" s="4">
        <v>0.606669711244473</v>
      </c>
      <c r="AA214" s="4">
        <v>0.34812055670221298</v>
      </c>
      <c r="AB214" s="4">
        <v>0.34658457509762303</v>
      </c>
      <c r="AC214" s="4">
        <v>0.46937181538254102</v>
      </c>
      <c r="AD214" s="4">
        <v>0.46188152896486201</v>
      </c>
      <c r="AE214" s="4">
        <v>0.43146944981346602</v>
      </c>
      <c r="AF214" s="4">
        <v>0.77921089631672402</v>
      </c>
      <c r="AG214" s="4">
        <v>0.48109787890386302</v>
      </c>
      <c r="AH214" s="4">
        <v>0.74655627434957605</v>
      </c>
      <c r="AI214" s="4">
        <v>0.605864230573123</v>
      </c>
      <c r="AJ214" s="4">
        <v>0.56356943144628102</v>
      </c>
      <c r="AK214" s="4">
        <v>0.74067642862853</v>
      </c>
      <c r="AL214" s="4">
        <v>0.51435064031350197</v>
      </c>
      <c r="AN214" s="4"/>
    </row>
    <row r="215" spans="1:40" ht="15" customHeight="1" x14ac:dyDescent="0.25">
      <c r="A215" t="str">
        <f t="shared" ref="A215" si="90">_xlfn.CONCAT(H215,IF(J215&lt;10,"0",""),J215,".",E215,IF(ISBLANK(G215),"",_xlfn.CONCAT(IF(G215&lt;10,"0",""),G215)))</f>
        <v>RDC04.PO01</v>
      </c>
      <c r="B215" t="s">
        <v>355</v>
      </c>
      <c r="C215" s="62"/>
      <c r="D215" t="s">
        <v>106</v>
      </c>
      <c r="E215" t="s">
        <v>107</v>
      </c>
      <c r="F215" t="s">
        <v>106</v>
      </c>
      <c r="G215">
        <v>1</v>
      </c>
      <c r="H215" t="s">
        <v>348</v>
      </c>
      <c r="I215" t="s">
        <v>356</v>
      </c>
      <c r="J215">
        <v>4</v>
      </c>
      <c r="K215" s="46" t="str">
        <f t="shared" ref="K215" si="91">IFERROR(AVERAGE(L215:AL215),"")</f>
        <v/>
      </c>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6">
        <v>0.31286751282318603</v>
      </c>
    </row>
    <row r="216" spans="1:40" ht="15" customHeight="1" x14ac:dyDescent="0.25">
      <c r="A216" t="str">
        <f t="shared" si="48"/>
        <v>RDC04.PO02</v>
      </c>
      <c r="B216" t="s">
        <v>355</v>
      </c>
      <c r="C216" s="62"/>
      <c r="D216" t="s">
        <v>106</v>
      </c>
      <c r="E216" t="s">
        <v>107</v>
      </c>
      <c r="F216" t="s">
        <v>910</v>
      </c>
      <c r="G216">
        <v>2</v>
      </c>
      <c r="H216" t="s">
        <v>348</v>
      </c>
      <c r="I216" t="s">
        <v>356</v>
      </c>
      <c r="J216">
        <v>4</v>
      </c>
      <c r="K216" s="46" t="str">
        <f t="shared" si="49"/>
        <v/>
      </c>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6">
        <v>0.31286751282318603</v>
      </c>
    </row>
    <row r="217" spans="1:40" ht="15" customHeight="1" x14ac:dyDescent="0.25">
      <c r="A217" t="str">
        <f t="shared" si="48"/>
        <v>RDC04.PO03</v>
      </c>
      <c r="B217" t="s">
        <v>355</v>
      </c>
      <c r="C217" s="62"/>
      <c r="D217" t="s">
        <v>106</v>
      </c>
      <c r="E217" t="s">
        <v>107</v>
      </c>
      <c r="F217" t="s">
        <v>365</v>
      </c>
      <c r="G217">
        <v>3</v>
      </c>
      <c r="H217" t="s">
        <v>348</v>
      </c>
      <c r="I217" t="s">
        <v>356</v>
      </c>
      <c r="J217">
        <v>4</v>
      </c>
      <c r="K217" s="46" t="str">
        <f t="shared" si="49"/>
        <v/>
      </c>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N217" s="6">
        <v>0.13</v>
      </c>
    </row>
    <row r="218" spans="1:40" ht="15" customHeight="1" x14ac:dyDescent="0.25">
      <c r="A218" t="str">
        <f t="shared" ref="A218" si="92">_xlfn.CONCAT(H218,IF(J218&lt;10,"0",""),J218,".",E218,IF(ISBLANK(G218),"",_xlfn.CONCAT(IF(G218&lt;10,"0",""),G218)))</f>
        <v>RDC05.PO01</v>
      </c>
      <c r="B218" t="s">
        <v>357</v>
      </c>
      <c r="C218" s="62"/>
      <c r="D218" t="s">
        <v>106</v>
      </c>
      <c r="E218" t="s">
        <v>107</v>
      </c>
      <c r="F218" t="s">
        <v>106</v>
      </c>
      <c r="G218">
        <v>1</v>
      </c>
      <c r="H218" t="s">
        <v>348</v>
      </c>
      <c r="I218" t="s">
        <v>358</v>
      </c>
      <c r="J218">
        <v>5</v>
      </c>
      <c r="K218" s="46" t="str">
        <f t="shared" ref="K218" si="93">IFERROR(AVERAGE(L218:AL218),"")</f>
        <v/>
      </c>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N218" s="6">
        <v>0.30599999999999999</v>
      </c>
    </row>
    <row r="219" spans="1:40" ht="15" customHeight="1" x14ac:dyDescent="0.25">
      <c r="A219" t="str">
        <f t="shared" si="48"/>
        <v>RDC05.PO02</v>
      </c>
      <c r="B219" t="s">
        <v>357</v>
      </c>
      <c r="C219" s="62"/>
      <c r="D219" t="s">
        <v>106</v>
      </c>
      <c r="E219" t="s">
        <v>107</v>
      </c>
      <c r="F219" t="s">
        <v>910</v>
      </c>
      <c r="G219">
        <v>2</v>
      </c>
      <c r="H219" t="s">
        <v>348</v>
      </c>
      <c r="I219" t="s">
        <v>358</v>
      </c>
      <c r="J219">
        <v>5</v>
      </c>
      <c r="K219" s="46" t="str">
        <f t="shared" si="49"/>
        <v/>
      </c>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N219" s="6">
        <v>0.30599999999999999</v>
      </c>
    </row>
    <row r="220" spans="1:40" ht="15" customHeight="1" x14ac:dyDescent="0.25">
      <c r="A220" t="str">
        <f t="shared" si="48"/>
        <v>RDC05.PO03</v>
      </c>
      <c r="B220" t="s">
        <v>357</v>
      </c>
      <c r="C220" s="62"/>
      <c r="D220" t="s">
        <v>106</v>
      </c>
      <c r="E220" t="s">
        <v>107</v>
      </c>
      <c r="F220" t="s">
        <v>365</v>
      </c>
      <c r="G220">
        <v>3</v>
      </c>
      <c r="H220" t="s">
        <v>348</v>
      </c>
      <c r="I220" t="s">
        <v>358</v>
      </c>
      <c r="J220">
        <v>5</v>
      </c>
      <c r="K220" s="46" t="str">
        <f t="shared" si="49"/>
        <v/>
      </c>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N220" s="6">
        <v>9.3000000000000013E-2</v>
      </c>
    </row>
    <row r="221" spans="1:40" ht="15" customHeight="1" x14ac:dyDescent="0.25">
      <c r="A221" t="str">
        <f t="shared" ref="A221" si="94">_xlfn.CONCAT(H221,IF(J221&lt;10,"0",""),J221,".",E221,IF(ISBLANK(G221),"",_xlfn.CONCAT(IF(G221&lt;10,"0",""),G221)))</f>
        <v>RDC06.PO01</v>
      </c>
      <c r="B221" t="s">
        <v>359</v>
      </c>
      <c r="C221" s="62"/>
      <c r="D221" t="s">
        <v>106</v>
      </c>
      <c r="E221" t="s">
        <v>107</v>
      </c>
      <c r="F221" t="s">
        <v>106</v>
      </c>
      <c r="G221">
        <v>1</v>
      </c>
      <c r="H221" t="s">
        <v>348</v>
      </c>
      <c r="I221" t="s">
        <v>360</v>
      </c>
      <c r="J221">
        <v>6</v>
      </c>
      <c r="K221" s="46" t="str">
        <f t="shared" ref="K221" si="95">IFERROR(AVERAGE(L221:AL221),"")</f>
        <v/>
      </c>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6">
        <v>0.12286751282318591</v>
      </c>
    </row>
    <row r="222" spans="1:40" ht="15" customHeight="1" x14ac:dyDescent="0.25">
      <c r="A222" t="str">
        <f t="shared" si="48"/>
        <v>RDC06.PO02</v>
      </c>
      <c r="B222" t="s">
        <v>359</v>
      </c>
      <c r="C222" s="62"/>
      <c r="D222" t="s">
        <v>106</v>
      </c>
      <c r="E222" t="s">
        <v>107</v>
      </c>
      <c r="F222" t="s">
        <v>910</v>
      </c>
      <c r="G222">
        <v>2</v>
      </c>
      <c r="H222" t="s">
        <v>348</v>
      </c>
      <c r="I222" t="s">
        <v>360</v>
      </c>
      <c r="J222">
        <v>6</v>
      </c>
      <c r="K222" s="46" t="str">
        <f t="shared" si="49"/>
        <v/>
      </c>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6">
        <v>0.12286751282318591</v>
      </c>
    </row>
    <row r="223" spans="1:40" ht="15" customHeight="1" x14ac:dyDescent="0.25">
      <c r="A223" t="str">
        <f t="shared" si="48"/>
        <v>RDC06.PO03</v>
      </c>
      <c r="B223" t="s">
        <v>359</v>
      </c>
      <c r="C223" s="62"/>
      <c r="D223" t="s">
        <v>106</v>
      </c>
      <c r="E223" t="s">
        <v>107</v>
      </c>
      <c r="F223" t="s">
        <v>365</v>
      </c>
      <c r="G223">
        <v>3</v>
      </c>
      <c r="H223" t="s">
        <v>348</v>
      </c>
      <c r="I223" t="s">
        <v>360</v>
      </c>
      <c r="J223">
        <v>6</v>
      </c>
      <c r="K223" s="46" t="str">
        <f t="shared" si="49"/>
        <v/>
      </c>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N223" s="6">
        <v>0.13</v>
      </c>
    </row>
    <row r="224" spans="1:40" ht="15" customHeight="1" x14ac:dyDescent="0.25">
      <c r="A224" t="str">
        <f t="shared" ref="A224" si="96">_xlfn.CONCAT(H224,IF(J224&lt;10,"0",""),J224,".",E224,IF(ISBLANK(G224),"",_xlfn.CONCAT(IF(G224&lt;10,"0",""),G224)))</f>
        <v>RDC07.PO01</v>
      </c>
      <c r="B224" t="s">
        <v>361</v>
      </c>
      <c r="C224" s="62"/>
      <c r="D224" t="s">
        <v>106</v>
      </c>
      <c r="E224" t="s">
        <v>107</v>
      </c>
      <c r="F224" t="s">
        <v>106</v>
      </c>
      <c r="G224">
        <v>1</v>
      </c>
      <c r="H224" t="s">
        <v>348</v>
      </c>
      <c r="I224" t="s">
        <v>362</v>
      </c>
      <c r="J224">
        <v>7</v>
      </c>
      <c r="K224" s="46" t="str">
        <f t="shared" ref="K224" si="97">IFERROR(AVERAGE(L224:AL224),"")</f>
        <v/>
      </c>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N224" s="6">
        <v>0.161</v>
      </c>
    </row>
    <row r="225" spans="1:40" ht="15" customHeight="1" x14ac:dyDescent="0.25">
      <c r="A225" t="str">
        <f t="shared" si="48"/>
        <v>RDC07.PO02</v>
      </c>
      <c r="B225" t="s">
        <v>361</v>
      </c>
      <c r="C225" s="62"/>
      <c r="D225" t="s">
        <v>106</v>
      </c>
      <c r="E225" t="s">
        <v>107</v>
      </c>
      <c r="F225" t="s">
        <v>910</v>
      </c>
      <c r="G225">
        <v>2</v>
      </c>
      <c r="H225" t="s">
        <v>348</v>
      </c>
      <c r="I225" t="s">
        <v>362</v>
      </c>
      <c r="J225">
        <v>7</v>
      </c>
      <c r="K225" s="46" t="str">
        <f t="shared" si="49"/>
        <v/>
      </c>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N225" s="6">
        <v>0.161</v>
      </c>
    </row>
    <row r="226" spans="1:40" ht="15" customHeight="1" x14ac:dyDescent="0.25">
      <c r="A226" t="str">
        <f t="shared" si="48"/>
        <v>RDC07.PO03</v>
      </c>
      <c r="B226" t="s">
        <v>361</v>
      </c>
      <c r="C226" s="62"/>
      <c r="D226" t="s">
        <v>106</v>
      </c>
      <c r="E226" t="s">
        <v>107</v>
      </c>
      <c r="F226" t="s">
        <v>365</v>
      </c>
      <c r="G226">
        <v>3</v>
      </c>
      <c r="H226" t="s">
        <v>348</v>
      </c>
      <c r="I226" t="s">
        <v>362</v>
      </c>
      <c r="J226">
        <v>7</v>
      </c>
      <c r="K226" s="46" t="str">
        <f t="shared" si="49"/>
        <v/>
      </c>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N226" s="6">
        <v>9.3000000000000013E-2</v>
      </c>
    </row>
    <row r="227" spans="1:40" ht="15" customHeight="1" x14ac:dyDescent="0.25">
      <c r="A227" t="str">
        <f t="shared" si="48"/>
        <v>RDC01.SU</v>
      </c>
      <c r="B227" t="s">
        <v>346</v>
      </c>
      <c r="C227" s="62"/>
      <c r="D227" t="s">
        <v>108</v>
      </c>
      <c r="E227" t="s">
        <v>109</v>
      </c>
      <c r="H227" t="s">
        <v>348</v>
      </c>
      <c r="I227" t="s">
        <v>349</v>
      </c>
      <c r="J227">
        <v>1</v>
      </c>
      <c r="K227" s="46" t="str">
        <f t="shared" si="49"/>
        <v/>
      </c>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N227" s="6">
        <v>3.3000000000000002E-2</v>
      </c>
    </row>
    <row r="228" spans="1:40" ht="15" customHeight="1" x14ac:dyDescent="0.25">
      <c r="A228" t="str">
        <f t="shared" si="48"/>
        <v>RDC02.SU</v>
      </c>
      <c r="B228" t="s">
        <v>351</v>
      </c>
      <c r="C228" s="62"/>
      <c r="D228" t="s">
        <v>108</v>
      </c>
      <c r="E228" t="s">
        <v>109</v>
      </c>
      <c r="H228" t="s">
        <v>348</v>
      </c>
      <c r="I228" t="s">
        <v>352</v>
      </c>
      <c r="J228">
        <v>2</v>
      </c>
      <c r="K228" s="46">
        <f t="shared" si="49"/>
        <v>0.72610127472083663</v>
      </c>
      <c r="L228" s="4">
        <v>0.62107168013928804</v>
      </c>
      <c r="M228" s="4">
        <v>0.62106822629093805</v>
      </c>
      <c r="N228" s="4">
        <v>0.88473608473481802</v>
      </c>
      <c r="O228" s="4">
        <v>0.88473608615663202</v>
      </c>
      <c r="P228" s="4">
        <v>0.65698870842318402</v>
      </c>
      <c r="Q228" s="4">
        <v>0.88473608542770799</v>
      </c>
      <c r="R228" s="4">
        <v>0.61962416830873901</v>
      </c>
      <c r="S228" s="4">
        <v>0.88473608511065704</v>
      </c>
      <c r="T228" s="4">
        <v>0.61962416086370298</v>
      </c>
      <c r="U228" s="4">
        <v>0.63316820113178396</v>
      </c>
      <c r="V228" s="4">
        <v>0.69930244754275905</v>
      </c>
      <c r="W228" s="4">
        <v>0.65698870418618005</v>
      </c>
      <c r="X228" s="4">
        <v>0.88473608768019796</v>
      </c>
      <c r="Y228" s="4">
        <v>0.52784797583811904</v>
      </c>
      <c r="Z228" s="4">
        <v>0.692992261449211</v>
      </c>
      <c r="AA228" s="4">
        <v>0.88473608631872303</v>
      </c>
      <c r="AB228" s="4">
        <v>0.884736086779074</v>
      </c>
      <c r="AC228" s="4">
        <v>0.62106821974214599</v>
      </c>
      <c r="AD228" s="4">
        <v>0.52784795704627896</v>
      </c>
      <c r="AE228" s="4">
        <v>0.61962416570256396</v>
      </c>
      <c r="AF228" s="4">
        <v>0.88473608652998004</v>
      </c>
      <c r="AG228" s="4">
        <v>0.71380939386138098</v>
      </c>
      <c r="AH228" s="4">
        <v>0.88473608626530498</v>
      </c>
      <c r="AI228" s="4">
        <v>0.88473608584727503</v>
      </c>
      <c r="AJ228" s="4">
        <v>0.65698870644606799</v>
      </c>
      <c r="AK228" s="4">
        <v>0.74151060519496603</v>
      </c>
      <c r="AL228" s="4">
        <v>0.52784797444491105</v>
      </c>
      <c r="AN228" s="4"/>
    </row>
    <row r="229" spans="1:40" ht="15" customHeight="1" x14ac:dyDescent="0.25">
      <c r="A229" t="str">
        <f t="shared" si="48"/>
        <v>RDC03.SU</v>
      </c>
      <c r="B229" t="s">
        <v>353</v>
      </c>
      <c r="C229" s="62"/>
      <c r="D229" t="s">
        <v>108</v>
      </c>
      <c r="E229" t="s">
        <v>109</v>
      </c>
      <c r="H229" t="s">
        <v>348</v>
      </c>
      <c r="I229" t="s">
        <v>354</v>
      </c>
      <c r="J229">
        <v>3</v>
      </c>
      <c r="K229" s="46">
        <f t="shared" si="49"/>
        <v>0.27389872527916331</v>
      </c>
      <c r="L229" s="4">
        <v>0.37892831986071202</v>
      </c>
      <c r="M229" s="4">
        <v>0.378931773709062</v>
      </c>
      <c r="N229" s="4">
        <v>0.115263915265182</v>
      </c>
      <c r="O229" s="4">
        <v>0.115263913843368</v>
      </c>
      <c r="P229" s="4">
        <v>0.34301129157681598</v>
      </c>
      <c r="Q229" s="4">
        <v>0.115263914572292</v>
      </c>
      <c r="R229" s="4">
        <v>0.38037583169126099</v>
      </c>
      <c r="S229" s="4">
        <v>0.115263914889343</v>
      </c>
      <c r="T229" s="4">
        <v>0.38037583913629702</v>
      </c>
      <c r="U229" s="4">
        <v>0.36683179886821599</v>
      </c>
      <c r="V229" s="4">
        <v>0.300697552457241</v>
      </c>
      <c r="W229" s="4">
        <v>0.34301129581382001</v>
      </c>
      <c r="X229" s="4">
        <v>0.115263912319802</v>
      </c>
      <c r="Y229" s="4">
        <v>0.47215202416188101</v>
      </c>
      <c r="Z229" s="4">
        <v>0.307007738550789</v>
      </c>
      <c r="AA229" s="4">
        <v>0.115263913681277</v>
      </c>
      <c r="AB229" s="4">
        <v>0.115263913220926</v>
      </c>
      <c r="AC229" s="4">
        <v>0.37893178025785401</v>
      </c>
      <c r="AD229" s="4">
        <v>0.47215204295372099</v>
      </c>
      <c r="AE229" s="4">
        <v>0.38037583429743599</v>
      </c>
      <c r="AF229" s="4">
        <v>0.11526391347002</v>
      </c>
      <c r="AG229" s="4">
        <v>0.28619060613861902</v>
      </c>
      <c r="AH229" s="4">
        <v>0.11526391373469499</v>
      </c>
      <c r="AI229" s="4">
        <v>0.11526391415272499</v>
      </c>
      <c r="AJ229" s="4">
        <v>0.34301129355393201</v>
      </c>
      <c r="AK229" s="4">
        <v>0.25848939480503402</v>
      </c>
      <c r="AL229" s="4">
        <v>0.47215202555508901</v>
      </c>
      <c r="AN229" s="4"/>
    </row>
    <row r="230" spans="1:40" ht="15" customHeight="1" x14ac:dyDescent="0.25">
      <c r="A230" t="str">
        <f t="shared" si="48"/>
        <v>RDC04.SU</v>
      </c>
      <c r="B230" t="s">
        <v>355</v>
      </c>
      <c r="C230" s="62"/>
      <c r="D230" t="s">
        <v>108</v>
      </c>
      <c r="E230" t="s">
        <v>109</v>
      </c>
      <c r="H230" t="s">
        <v>348</v>
      </c>
      <c r="I230" t="s">
        <v>356</v>
      </c>
      <c r="J230">
        <v>4</v>
      </c>
      <c r="K230" s="46" t="str">
        <f t="shared" si="49"/>
        <v/>
      </c>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N230" s="6">
        <v>0.12</v>
      </c>
    </row>
    <row r="231" spans="1:40" ht="15" customHeight="1" x14ac:dyDescent="0.25">
      <c r="A231" t="str">
        <f t="shared" si="48"/>
        <v>RDC05.SU</v>
      </c>
      <c r="B231" t="s">
        <v>357</v>
      </c>
      <c r="C231" s="62"/>
      <c r="D231" t="s">
        <v>108</v>
      </c>
      <c r="E231" t="s">
        <v>109</v>
      </c>
      <c r="H231" t="s">
        <v>348</v>
      </c>
      <c r="I231" t="s">
        <v>358</v>
      </c>
      <c r="J231">
        <v>5</v>
      </c>
      <c r="K231" s="46" t="str">
        <f t="shared" si="49"/>
        <v/>
      </c>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N231" s="6">
        <v>0.13300000000000001</v>
      </c>
    </row>
    <row r="232" spans="1:40" ht="15" customHeight="1" x14ac:dyDescent="0.25">
      <c r="A232" t="str">
        <f t="shared" si="48"/>
        <v>RDC06.SU</v>
      </c>
      <c r="B232" t="s">
        <v>359</v>
      </c>
      <c r="C232" s="62"/>
      <c r="D232" t="s">
        <v>108</v>
      </c>
      <c r="E232" t="s">
        <v>109</v>
      </c>
      <c r="H232" t="s">
        <v>348</v>
      </c>
      <c r="I232" t="s">
        <v>360</v>
      </c>
      <c r="J232">
        <v>6</v>
      </c>
      <c r="K232" s="46" t="str">
        <f t="shared" si="49"/>
        <v/>
      </c>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N232" s="6">
        <v>0.12</v>
      </c>
    </row>
    <row r="233" spans="1:40" ht="15" customHeight="1" x14ac:dyDescent="0.25">
      <c r="A233" t="str">
        <f t="shared" si="48"/>
        <v>RDC07.SU</v>
      </c>
      <c r="B233" t="s">
        <v>361</v>
      </c>
      <c r="C233" s="62"/>
      <c r="D233" t="s">
        <v>108</v>
      </c>
      <c r="E233" t="s">
        <v>109</v>
      </c>
      <c r="H233" t="s">
        <v>348</v>
      </c>
      <c r="I233" t="s">
        <v>362</v>
      </c>
      <c r="J233">
        <v>7</v>
      </c>
      <c r="K233" s="46" t="str">
        <f t="shared" si="49"/>
        <v/>
      </c>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N233" s="6">
        <v>0.13300000000000001</v>
      </c>
    </row>
    <row r="234" spans="1:40" ht="15" customHeight="1" x14ac:dyDescent="0.25">
      <c r="A234" t="str">
        <f t="shared" si="48"/>
        <v>RDC01.OC01</v>
      </c>
      <c r="B234" t="s">
        <v>346</v>
      </c>
      <c r="C234" s="62"/>
      <c r="D234" t="s">
        <v>110</v>
      </c>
      <c r="E234" t="s">
        <v>111</v>
      </c>
      <c r="F234" t="s">
        <v>176</v>
      </c>
      <c r="G234">
        <v>1</v>
      </c>
      <c r="H234" t="s">
        <v>348</v>
      </c>
      <c r="I234" t="s">
        <v>349</v>
      </c>
      <c r="J234">
        <v>1</v>
      </c>
      <c r="K234" s="46" t="str">
        <f t="shared" si="49"/>
        <v/>
      </c>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N234" s="6">
        <v>8.0000000000000002E-3</v>
      </c>
    </row>
    <row r="235" spans="1:40" ht="15" customHeight="1" x14ac:dyDescent="0.25">
      <c r="A235" t="str">
        <f t="shared" si="48"/>
        <v>RDC01.OC02</v>
      </c>
      <c r="B235" t="s">
        <v>346</v>
      </c>
      <c r="C235" s="62"/>
      <c r="D235" t="s">
        <v>110</v>
      </c>
      <c r="E235" t="s">
        <v>111</v>
      </c>
      <c r="F235" t="s">
        <v>178</v>
      </c>
      <c r="G235">
        <v>2</v>
      </c>
      <c r="H235" t="s">
        <v>348</v>
      </c>
      <c r="I235" t="s">
        <v>349</v>
      </c>
      <c r="J235">
        <v>1</v>
      </c>
      <c r="K235" s="46" t="str">
        <f t="shared" si="49"/>
        <v/>
      </c>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N235" s="6">
        <v>8.0000000000000002E-3</v>
      </c>
    </row>
    <row r="236" spans="1:40" ht="15" customHeight="1" x14ac:dyDescent="0.25">
      <c r="A236" t="str">
        <f t="shared" si="48"/>
        <v>RDC01.OC03</v>
      </c>
      <c r="B236" t="s">
        <v>346</v>
      </c>
      <c r="C236" s="62"/>
      <c r="D236" t="s">
        <v>110</v>
      </c>
      <c r="E236" t="s">
        <v>111</v>
      </c>
      <c r="F236" t="s">
        <v>179</v>
      </c>
      <c r="G236">
        <v>3</v>
      </c>
      <c r="H236" t="s">
        <v>348</v>
      </c>
      <c r="I236" t="s">
        <v>349</v>
      </c>
      <c r="J236">
        <v>1</v>
      </c>
      <c r="K236" s="46" t="str">
        <f t="shared" si="49"/>
        <v/>
      </c>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N236" s="6">
        <v>8.0000000000000002E-3</v>
      </c>
    </row>
    <row r="237" spans="1:40" ht="15" customHeight="1" x14ac:dyDescent="0.25">
      <c r="A237" t="str">
        <f t="shared" si="48"/>
        <v>RDC01.OC04</v>
      </c>
      <c r="B237" t="s">
        <v>346</v>
      </c>
      <c r="C237" s="62"/>
      <c r="D237" t="s">
        <v>110</v>
      </c>
      <c r="E237" t="s">
        <v>111</v>
      </c>
      <c r="F237" t="s">
        <v>180</v>
      </c>
      <c r="G237">
        <v>4</v>
      </c>
      <c r="H237" t="s">
        <v>348</v>
      </c>
      <c r="I237" t="s">
        <v>349</v>
      </c>
      <c r="J237">
        <v>1</v>
      </c>
      <c r="K237" s="46" t="str">
        <f t="shared" si="49"/>
        <v/>
      </c>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N237" s="6">
        <v>8.0000000000000002E-3</v>
      </c>
    </row>
    <row r="238" spans="1:40" ht="15" customHeight="1" x14ac:dyDescent="0.25">
      <c r="A238" t="str">
        <f t="shared" si="48"/>
        <v>RDC01.OC05</v>
      </c>
      <c r="B238" t="s">
        <v>346</v>
      </c>
      <c r="C238" s="62"/>
      <c r="D238" t="s">
        <v>110</v>
      </c>
      <c r="E238" t="s">
        <v>111</v>
      </c>
      <c r="F238" t="s">
        <v>181</v>
      </c>
      <c r="G238">
        <v>5</v>
      </c>
      <c r="H238" t="s">
        <v>348</v>
      </c>
      <c r="I238" t="s">
        <v>349</v>
      </c>
      <c r="J238">
        <v>1</v>
      </c>
      <c r="K238" s="46" t="str">
        <f t="shared" si="49"/>
        <v/>
      </c>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N238" s="6">
        <v>8.0000000000000002E-3</v>
      </c>
    </row>
    <row r="239" spans="1:40" ht="15" customHeight="1" x14ac:dyDescent="0.25">
      <c r="A239" t="str">
        <f t="shared" si="48"/>
        <v>RDC01.OC06</v>
      </c>
      <c r="B239" t="s">
        <v>346</v>
      </c>
      <c r="C239" s="62"/>
      <c r="D239" t="s">
        <v>110</v>
      </c>
      <c r="E239" t="s">
        <v>111</v>
      </c>
      <c r="F239" t="s">
        <v>182</v>
      </c>
      <c r="G239">
        <v>6</v>
      </c>
      <c r="H239" t="s">
        <v>348</v>
      </c>
      <c r="I239" t="s">
        <v>349</v>
      </c>
      <c r="J239">
        <v>1</v>
      </c>
      <c r="K239" s="46" t="str">
        <f t="shared" si="49"/>
        <v/>
      </c>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N239" s="6">
        <v>4.0000000000000001E-3</v>
      </c>
    </row>
    <row r="240" spans="1:40" ht="15" customHeight="1" x14ac:dyDescent="0.25">
      <c r="A240" t="str">
        <f t="shared" si="48"/>
        <v>RDC01.OC07</v>
      </c>
      <c r="B240" t="s">
        <v>346</v>
      </c>
      <c r="C240" s="62"/>
      <c r="D240" t="s">
        <v>110</v>
      </c>
      <c r="E240" t="s">
        <v>111</v>
      </c>
      <c r="F240" t="s">
        <v>183</v>
      </c>
      <c r="G240">
        <v>7</v>
      </c>
      <c r="H240" t="s">
        <v>348</v>
      </c>
      <c r="I240" t="s">
        <v>349</v>
      </c>
      <c r="J240">
        <v>1</v>
      </c>
      <c r="K240" s="46" t="str">
        <f t="shared" si="49"/>
        <v/>
      </c>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N240" s="6">
        <v>8.0000000000000002E-3</v>
      </c>
    </row>
    <row r="241" spans="1:40" ht="15" customHeight="1" x14ac:dyDescent="0.25">
      <c r="A241" t="str">
        <f t="shared" si="48"/>
        <v>RDC02.OC01</v>
      </c>
      <c r="B241" t="s">
        <v>351</v>
      </c>
      <c r="C241" s="62"/>
      <c r="D241" t="s">
        <v>110</v>
      </c>
      <c r="E241" t="s">
        <v>111</v>
      </c>
      <c r="F241" t="s">
        <v>176</v>
      </c>
      <c r="G241">
        <v>1</v>
      </c>
      <c r="H241" t="s">
        <v>348</v>
      </c>
      <c r="I241" t="s">
        <v>352</v>
      </c>
      <c r="J241">
        <v>2</v>
      </c>
      <c r="K241" s="46">
        <f t="shared" si="49"/>
        <v>0.81049810462571104</v>
      </c>
      <c r="L241" s="4">
        <v>0.83180412294074202</v>
      </c>
      <c r="M241" s="4">
        <v>0.81712476359404296</v>
      </c>
      <c r="N241" s="4">
        <v>0.97930232969448605</v>
      </c>
      <c r="O241" s="4">
        <v>0.89457706571890205</v>
      </c>
      <c r="P241" s="4">
        <v>0.72559196193097097</v>
      </c>
      <c r="Q241" s="4">
        <v>0.88773458400851901</v>
      </c>
      <c r="R241" s="4">
        <v>0.59504578558628396</v>
      </c>
      <c r="S241" s="4">
        <v>0.875</v>
      </c>
      <c r="T241" s="4">
        <v>0.835650460650461</v>
      </c>
      <c r="U241" s="4">
        <v>0.72915919824443298</v>
      </c>
      <c r="V241" s="4">
        <v>0.832689075111258</v>
      </c>
      <c r="W241" s="4">
        <v>0.56918795937389599</v>
      </c>
      <c r="X241" s="4">
        <v>0.96159867306606395</v>
      </c>
      <c r="Y241" s="4">
        <v>0.90897866224013202</v>
      </c>
      <c r="Z241" s="4">
        <v>0.87434700231141904</v>
      </c>
      <c r="AA241" s="4">
        <v>0.86686941870765399</v>
      </c>
      <c r="AB241" s="4">
        <v>0.76780303030302999</v>
      </c>
      <c r="AC241" s="4">
        <v>0.73065476190476197</v>
      </c>
      <c r="AD241" s="4">
        <v>0.65277777777777801</v>
      </c>
      <c r="AE241" s="4">
        <v>0.85208166382531703</v>
      </c>
      <c r="AF241" s="4">
        <v>0.90684198503203495</v>
      </c>
      <c r="AG241" s="4">
        <v>0.67117203948399495</v>
      </c>
      <c r="AH241" s="4">
        <v>0.98710117043450396</v>
      </c>
      <c r="AI241" s="4">
        <v>0.85748186998187004</v>
      </c>
      <c r="AJ241" s="4">
        <v>0.61813340606091405</v>
      </c>
      <c r="AK241" s="4">
        <v>0.843133252459071</v>
      </c>
      <c r="AL241" s="4">
        <v>0.811606804451657</v>
      </c>
      <c r="AN241" s="6"/>
    </row>
    <row r="242" spans="1:40" ht="15" customHeight="1" x14ac:dyDescent="0.25">
      <c r="A242" t="str">
        <f t="shared" si="48"/>
        <v>RDC02.OC02</v>
      </c>
      <c r="B242" t="s">
        <v>351</v>
      </c>
      <c r="C242" s="62"/>
      <c r="D242" t="s">
        <v>110</v>
      </c>
      <c r="E242" t="s">
        <v>111</v>
      </c>
      <c r="F242" t="s">
        <v>178</v>
      </c>
      <c r="G242">
        <v>2</v>
      </c>
      <c r="H242" t="s">
        <v>348</v>
      </c>
      <c r="I242" t="s">
        <v>352</v>
      </c>
      <c r="J242">
        <v>2</v>
      </c>
      <c r="K242" s="46">
        <f t="shared" si="49"/>
        <v>0.68246556506338218</v>
      </c>
      <c r="L242" s="4">
        <v>0.43391599194150698</v>
      </c>
      <c r="M242" s="4">
        <v>0.82101050830889499</v>
      </c>
      <c r="N242" s="4">
        <v>0.62302221270874503</v>
      </c>
      <c r="O242" s="4">
        <v>0.30277669387311601</v>
      </c>
      <c r="P242" s="4">
        <v>0.31736111111111098</v>
      </c>
      <c r="Q242" s="4">
        <v>0.785564928443793</v>
      </c>
      <c r="R242" s="4">
        <v>0.50974885008028603</v>
      </c>
      <c r="S242" s="4">
        <v>0.84698064975576604</v>
      </c>
      <c r="T242" s="4">
        <v>0.91683523488333796</v>
      </c>
      <c r="U242" s="4">
        <v>0.86966703932308598</v>
      </c>
      <c r="V242" s="4">
        <v>0.56934363110405495</v>
      </c>
      <c r="W242" s="4"/>
      <c r="X242" s="4">
        <v>1</v>
      </c>
      <c r="Y242" s="4">
        <v>0.264434746320521</v>
      </c>
      <c r="Z242" s="4">
        <v>0.57155566210348796</v>
      </c>
      <c r="AA242" s="4">
        <v>0.74960701758521697</v>
      </c>
      <c r="AB242" s="4">
        <v>0.68263907819834002</v>
      </c>
      <c r="AC242" s="4">
        <v>0.75</v>
      </c>
      <c r="AD242" s="4">
        <v>0.73611111111111105</v>
      </c>
      <c r="AE242" s="4">
        <v>0.22222222222222199</v>
      </c>
      <c r="AF242" s="4">
        <v>0.73470250107327495</v>
      </c>
      <c r="AG242" s="4">
        <v>1</v>
      </c>
      <c r="AH242" s="4">
        <v>1</v>
      </c>
      <c r="AI242" s="4">
        <v>0.78412305652941705</v>
      </c>
      <c r="AJ242" s="4">
        <v>0.81902680652680604</v>
      </c>
      <c r="AK242" s="4"/>
      <c r="AL242" s="4">
        <v>0.75099007338046098</v>
      </c>
      <c r="AN242" s="6"/>
    </row>
    <row r="243" spans="1:40" ht="15" customHeight="1" x14ac:dyDescent="0.25">
      <c r="A243" t="str">
        <f t="shared" si="48"/>
        <v>RDC02.OC03</v>
      </c>
      <c r="B243" t="s">
        <v>351</v>
      </c>
      <c r="C243" s="62"/>
      <c r="D243" t="s">
        <v>110</v>
      </c>
      <c r="E243" t="s">
        <v>111</v>
      </c>
      <c r="F243" t="s">
        <v>179</v>
      </c>
      <c r="G243">
        <v>3</v>
      </c>
      <c r="H243" t="s">
        <v>348</v>
      </c>
      <c r="I243" t="s">
        <v>352</v>
      </c>
      <c r="J243">
        <v>2</v>
      </c>
      <c r="K243" s="46">
        <f t="shared" si="49"/>
        <v>0.72044701950178192</v>
      </c>
      <c r="L243" s="4">
        <v>0.40833333333333299</v>
      </c>
      <c r="M243" s="4">
        <v>0.582695449974862</v>
      </c>
      <c r="N243" s="4">
        <v>0.63888888888888895</v>
      </c>
      <c r="O243" s="4">
        <v>0.73468013468013504</v>
      </c>
      <c r="P243" s="4">
        <v>1</v>
      </c>
      <c r="Q243" s="4"/>
      <c r="R243" s="4"/>
      <c r="S243" s="4">
        <v>0.81527777777777799</v>
      </c>
      <c r="T243" s="4">
        <v>1</v>
      </c>
      <c r="U243" s="4">
        <v>1</v>
      </c>
      <c r="V243" s="4">
        <v>0.53716063800178104</v>
      </c>
      <c r="W243" s="4">
        <v>0.32488296251254301</v>
      </c>
      <c r="X243" s="4"/>
      <c r="Y243" s="4"/>
      <c r="Z243" s="4">
        <v>0.597259345801473</v>
      </c>
      <c r="AA243" s="4"/>
      <c r="AB243" s="4"/>
      <c r="AC243" s="4">
        <v>1</v>
      </c>
      <c r="AD243" s="4"/>
      <c r="AE243" s="4">
        <v>0.93962557909926303</v>
      </c>
      <c r="AF243" s="4">
        <v>0.75683862920705003</v>
      </c>
      <c r="AG243" s="4">
        <v>0.134178814475407</v>
      </c>
      <c r="AH243" s="4">
        <v>1</v>
      </c>
      <c r="AI243" s="4"/>
      <c r="AJ243" s="4"/>
      <c r="AK243" s="4">
        <v>0.77777777777777801</v>
      </c>
      <c r="AL243" s="4"/>
      <c r="AN243" s="6"/>
    </row>
    <row r="244" spans="1:40" ht="15" customHeight="1" x14ac:dyDescent="0.25">
      <c r="A244" t="str">
        <f t="shared" ref="A244:A309" si="98">_xlfn.CONCAT(H244,IF(J244&lt;10,"0",""),J244,".",E244,IF(ISBLANK(G244),"",_xlfn.CONCAT(IF(G244&lt;10,"0",""),G244)))</f>
        <v>RDC02.OC04</v>
      </c>
      <c r="B244" t="s">
        <v>351</v>
      </c>
      <c r="C244" s="62"/>
      <c r="D244" t="s">
        <v>110</v>
      </c>
      <c r="E244" t="s">
        <v>111</v>
      </c>
      <c r="F244" t="s">
        <v>180</v>
      </c>
      <c r="G244">
        <v>4</v>
      </c>
      <c r="H244" t="s">
        <v>348</v>
      </c>
      <c r="I244" t="s">
        <v>352</v>
      </c>
      <c r="J244">
        <v>2</v>
      </c>
      <c r="K244" s="46">
        <f t="shared" ref="K244:K309" si="99">IFERROR(AVERAGE(L244:AL244),"")</f>
        <v>0.72483899020226172</v>
      </c>
      <c r="L244" s="4">
        <v>0.42815726317339697</v>
      </c>
      <c r="M244" s="4">
        <v>0.66508109087995204</v>
      </c>
      <c r="N244" s="4">
        <v>0.910820435896736</v>
      </c>
      <c r="O244" s="4">
        <v>0.80454638420883096</v>
      </c>
      <c r="P244" s="4">
        <v>0.46089314182188301</v>
      </c>
      <c r="Q244" s="4">
        <v>0.73492192553214097</v>
      </c>
      <c r="R244" s="4">
        <v>0.67133901662544604</v>
      </c>
      <c r="S244" s="4">
        <v>0.71579717479203198</v>
      </c>
      <c r="T244" s="4">
        <v>0.85859514260249603</v>
      </c>
      <c r="U244" s="4">
        <v>0.84730003857230596</v>
      </c>
      <c r="V244" s="4">
        <v>0.54329381647875896</v>
      </c>
      <c r="W244" s="4">
        <v>0.42782439885775297</v>
      </c>
      <c r="X244" s="4">
        <v>0.70685120272942403</v>
      </c>
      <c r="Y244" s="4">
        <v>0.40213910337298298</v>
      </c>
      <c r="Z244" s="4">
        <v>0.907236595759917</v>
      </c>
      <c r="AA244" s="4">
        <v>0.87819080600965804</v>
      </c>
      <c r="AB244" s="4">
        <v>0.68684968088260601</v>
      </c>
      <c r="AC244" s="4">
        <v>0.80324074074074103</v>
      </c>
      <c r="AD244" s="4">
        <v>0.70089285714285698</v>
      </c>
      <c r="AE244" s="4">
        <v>0.94905985628462697</v>
      </c>
      <c r="AF244" s="4">
        <v>0.74799545723632999</v>
      </c>
      <c r="AG244" s="4">
        <v>0.74101545439719496</v>
      </c>
      <c r="AH244" s="4">
        <v>0.91503150045634496</v>
      </c>
      <c r="AI244" s="4">
        <v>0.80170332359603302</v>
      </c>
      <c r="AJ244" s="4">
        <v>0.79781450853690805</v>
      </c>
      <c r="AK244" s="4">
        <v>0.71067534076060102</v>
      </c>
      <c r="AL244" s="4">
        <v>0.753386478113106</v>
      </c>
      <c r="AN244" s="6"/>
    </row>
    <row r="245" spans="1:40" ht="15" customHeight="1" x14ac:dyDescent="0.25">
      <c r="A245" t="str">
        <f t="shared" si="98"/>
        <v>RDC02.OC05</v>
      </c>
      <c r="B245" t="s">
        <v>351</v>
      </c>
      <c r="C245" s="62"/>
      <c r="D245" t="s">
        <v>110</v>
      </c>
      <c r="E245" t="s">
        <v>111</v>
      </c>
      <c r="F245" t="s">
        <v>181</v>
      </c>
      <c r="G245">
        <v>5</v>
      </c>
      <c r="H245" t="s">
        <v>348</v>
      </c>
      <c r="I245" t="s">
        <v>352</v>
      </c>
      <c r="J245">
        <v>2</v>
      </c>
      <c r="K245" s="46">
        <f t="shared" si="99"/>
        <v>0.65704481630978873</v>
      </c>
      <c r="L245" s="4">
        <v>0.42911776982887301</v>
      </c>
      <c r="M245" s="4">
        <v>0.75890328036907695</v>
      </c>
      <c r="N245" s="4">
        <v>0.89804286009529</v>
      </c>
      <c r="O245" s="4">
        <v>0.955026455026455</v>
      </c>
      <c r="P245" s="4">
        <v>0.67997002997002998</v>
      </c>
      <c r="Q245" s="4">
        <v>0.57257479174656301</v>
      </c>
      <c r="R245" s="4">
        <v>0.39109997974613298</v>
      </c>
      <c r="S245" s="4">
        <v>0.758095760233918</v>
      </c>
      <c r="T245" s="4">
        <v>0.75</v>
      </c>
      <c r="U245" s="4">
        <v>0.86154929891642795</v>
      </c>
      <c r="V245" s="4">
        <v>0.54055524610335903</v>
      </c>
      <c r="W245" s="4">
        <v>0.253725441225441</v>
      </c>
      <c r="X245" s="4">
        <v>0.51546564680622697</v>
      </c>
      <c r="Y245" s="4">
        <v>0.29041005291005301</v>
      </c>
      <c r="Z245" s="4">
        <v>0.81725113258375603</v>
      </c>
      <c r="AA245" s="4">
        <v>0.75</v>
      </c>
      <c r="AB245" s="4">
        <v>0.58154761904761898</v>
      </c>
      <c r="AC245" s="4">
        <v>0.71250000000000002</v>
      </c>
      <c r="AD245" s="4">
        <v>0.69047619047619002</v>
      </c>
      <c r="AE245" s="4">
        <v>0.85070751256038302</v>
      </c>
      <c r="AF245" s="4">
        <v>0.74649653937128102</v>
      </c>
      <c r="AG245" s="4">
        <v>0.70833333333333304</v>
      </c>
      <c r="AH245" s="4">
        <v>1</v>
      </c>
      <c r="AI245" s="4">
        <v>0.28968253968253999</v>
      </c>
      <c r="AJ245" s="4">
        <v>0.608080808080808</v>
      </c>
      <c r="AK245" s="4">
        <v>0.66233545898824897</v>
      </c>
      <c r="AL245" s="4">
        <v>0.66826229326229303</v>
      </c>
      <c r="AN245" s="6"/>
    </row>
    <row r="246" spans="1:40" ht="15" customHeight="1" x14ac:dyDescent="0.25">
      <c r="A246" t="str">
        <f t="shared" si="98"/>
        <v>RDC02.OC06</v>
      </c>
      <c r="B246" t="s">
        <v>351</v>
      </c>
      <c r="C246" s="62"/>
      <c r="D246" t="s">
        <v>110</v>
      </c>
      <c r="E246" t="s">
        <v>111</v>
      </c>
      <c r="F246" t="s">
        <v>182</v>
      </c>
      <c r="G246">
        <v>6</v>
      </c>
      <c r="H246" t="s">
        <v>348</v>
      </c>
      <c r="I246" t="s">
        <v>352</v>
      </c>
      <c r="J246">
        <v>2</v>
      </c>
      <c r="K246" s="46">
        <f t="shared" si="99"/>
        <v>0.801158170443243</v>
      </c>
      <c r="L246" s="4">
        <v>0.91889726898922197</v>
      </c>
      <c r="M246" s="4">
        <v>0.67442667125329703</v>
      </c>
      <c r="N246" s="4">
        <v>0.74054227709127696</v>
      </c>
      <c r="O246" s="4">
        <v>0.96071428571428596</v>
      </c>
      <c r="P246" s="4">
        <v>0.74172794117647101</v>
      </c>
      <c r="Q246" s="4">
        <v>0.69406238350513305</v>
      </c>
      <c r="R246" s="4">
        <v>0.83680647216264303</v>
      </c>
      <c r="S246" s="4">
        <v>0.96738351254480304</v>
      </c>
      <c r="T246" s="4">
        <v>0.86983274320155102</v>
      </c>
      <c r="U246" s="4">
        <v>0.93132660809631096</v>
      </c>
      <c r="V246" s="4">
        <v>0.74454215218394304</v>
      </c>
      <c r="W246" s="4">
        <v>0.72992919389978195</v>
      </c>
      <c r="X246" s="4">
        <v>0.89546611097395801</v>
      </c>
      <c r="Y246" s="4">
        <v>0.97974537037037002</v>
      </c>
      <c r="Z246" s="4">
        <v>0.81846642556345595</v>
      </c>
      <c r="AA246" s="4">
        <v>0.73592939967527105</v>
      </c>
      <c r="AB246" s="4">
        <v>0.78566605162943504</v>
      </c>
      <c r="AC246" s="4">
        <v>0.78333333333333299</v>
      </c>
      <c r="AD246" s="4">
        <v>0.69444444444444398</v>
      </c>
      <c r="AE246" s="4">
        <v>0.66183707820135396</v>
      </c>
      <c r="AF246" s="4">
        <v>0.87808930955124997</v>
      </c>
      <c r="AG246" s="4">
        <v>0.45437116936628202</v>
      </c>
      <c r="AH246" s="4">
        <v>0.88647173331700102</v>
      </c>
      <c r="AI246" s="4">
        <v>0.78910046896654396</v>
      </c>
      <c r="AJ246" s="4">
        <v>0.82638888888888895</v>
      </c>
      <c r="AK246" s="4">
        <v>0.86530139297928299</v>
      </c>
      <c r="AL246" s="4">
        <v>0.76646791488796895</v>
      </c>
      <c r="AN246" s="6"/>
    </row>
    <row r="247" spans="1:40" ht="15" customHeight="1" x14ac:dyDescent="0.25">
      <c r="A247" t="str">
        <f t="shared" si="98"/>
        <v>RDC02.OC07</v>
      </c>
      <c r="B247" t="s">
        <v>351</v>
      </c>
      <c r="C247" s="62"/>
      <c r="D247" t="s">
        <v>110</v>
      </c>
      <c r="E247" t="s">
        <v>111</v>
      </c>
      <c r="F247" t="s">
        <v>183</v>
      </c>
      <c r="G247">
        <v>7</v>
      </c>
      <c r="H247" t="s">
        <v>348</v>
      </c>
      <c r="I247" t="s">
        <v>352</v>
      </c>
      <c r="J247">
        <v>2</v>
      </c>
      <c r="K247" s="46">
        <f t="shared" si="99"/>
        <v>0.59324644494007595</v>
      </c>
      <c r="L247" s="4">
        <v>0.54166666666666696</v>
      </c>
      <c r="M247" s="4">
        <v>0.62301587301587302</v>
      </c>
      <c r="N247" s="4">
        <v>0.98641748366013104</v>
      </c>
      <c r="O247" s="4">
        <v>0.18001685636072701</v>
      </c>
      <c r="P247" s="4"/>
      <c r="Q247" s="4"/>
      <c r="R247" s="4"/>
      <c r="S247" s="4"/>
      <c r="T247" s="4">
        <v>1</v>
      </c>
      <c r="U247" s="4">
        <v>0.45771219521219503</v>
      </c>
      <c r="V247" s="4"/>
      <c r="W247" s="4"/>
      <c r="X247" s="4"/>
      <c r="Y247" s="4"/>
      <c r="Z247" s="4">
        <v>0.82419432516217195</v>
      </c>
      <c r="AA247" s="4"/>
      <c r="AB247" s="4"/>
      <c r="AC247" s="4">
        <v>0.71403647800119396</v>
      </c>
      <c r="AD247" s="4"/>
      <c r="AE247" s="4"/>
      <c r="AF247" s="4">
        <v>1</v>
      </c>
      <c r="AG247" s="4">
        <v>0.100244708549578</v>
      </c>
      <c r="AH247" s="4">
        <v>9.8406307712298399E-2</v>
      </c>
      <c r="AI247" s="4"/>
      <c r="AJ247" s="4"/>
      <c r="AK247" s="4"/>
      <c r="AL247" s="4"/>
      <c r="AN247" s="6"/>
    </row>
    <row r="248" spans="1:40" ht="15" customHeight="1" x14ac:dyDescent="0.25">
      <c r="A248" t="str">
        <f t="shared" si="98"/>
        <v>RDC03.OC01</v>
      </c>
      <c r="B248" t="s">
        <v>353</v>
      </c>
      <c r="C248" s="62"/>
      <c r="D248" t="s">
        <v>110</v>
      </c>
      <c r="E248" t="s">
        <v>111</v>
      </c>
      <c r="F248" t="s">
        <v>176</v>
      </c>
      <c r="G248">
        <v>1</v>
      </c>
      <c r="H248" t="s">
        <v>348</v>
      </c>
      <c r="I248" t="s">
        <v>354</v>
      </c>
      <c r="J248">
        <v>3</v>
      </c>
      <c r="K248" s="46">
        <f t="shared" si="99"/>
        <v>0.18950189537428899</v>
      </c>
      <c r="L248" s="4">
        <v>0.16819587705925801</v>
      </c>
      <c r="M248" s="4">
        <v>0.18287523640595699</v>
      </c>
      <c r="N248" s="4">
        <v>2.0697670305513501E-2</v>
      </c>
      <c r="O248" s="4">
        <v>0.105422934281098</v>
      </c>
      <c r="P248" s="4">
        <v>0.27440803806902903</v>
      </c>
      <c r="Q248" s="4">
        <v>0.112265415991481</v>
      </c>
      <c r="R248" s="4">
        <v>0.40495421441371598</v>
      </c>
      <c r="S248" s="4">
        <v>0.125</v>
      </c>
      <c r="T248" s="4">
        <v>0.164349539349539</v>
      </c>
      <c r="U248" s="4">
        <v>0.27084080175556702</v>
      </c>
      <c r="V248" s="4">
        <v>0.167310924888742</v>
      </c>
      <c r="W248" s="4">
        <v>0.43081204062610401</v>
      </c>
      <c r="X248" s="4">
        <v>3.8401326933935602E-2</v>
      </c>
      <c r="Y248" s="4">
        <v>9.1021337759867899E-2</v>
      </c>
      <c r="Z248" s="4">
        <v>0.12565299768858099</v>
      </c>
      <c r="AA248" s="4">
        <v>0.13313058129234601</v>
      </c>
      <c r="AB248" s="4">
        <v>0.23219696969697001</v>
      </c>
      <c r="AC248" s="4">
        <v>0.26934523809523803</v>
      </c>
      <c r="AD248" s="4">
        <v>0.34722222222222199</v>
      </c>
      <c r="AE248" s="4">
        <v>0.147918336174683</v>
      </c>
      <c r="AF248" s="4">
        <v>9.3158014967965302E-2</v>
      </c>
      <c r="AG248" s="4">
        <v>0.32882796051600499</v>
      </c>
      <c r="AH248" s="4">
        <v>1.2898829565496201E-2</v>
      </c>
      <c r="AI248" s="4">
        <v>0.14251813001812999</v>
      </c>
      <c r="AJ248" s="4">
        <v>0.38186659393908601</v>
      </c>
      <c r="AK248" s="4">
        <v>0.156866747540929</v>
      </c>
      <c r="AL248" s="4">
        <v>0.188393195548343</v>
      </c>
      <c r="AN248" s="6"/>
    </row>
    <row r="249" spans="1:40" ht="15" customHeight="1" x14ac:dyDescent="0.25">
      <c r="A249" t="str">
        <f t="shared" si="98"/>
        <v>RDC03.OC02</v>
      </c>
      <c r="B249" t="s">
        <v>353</v>
      </c>
      <c r="C249" s="62"/>
      <c r="D249" t="s">
        <v>110</v>
      </c>
      <c r="E249" t="s">
        <v>111</v>
      </c>
      <c r="F249" t="s">
        <v>178</v>
      </c>
      <c r="G249">
        <v>2</v>
      </c>
      <c r="H249" t="s">
        <v>348</v>
      </c>
      <c r="I249" t="s">
        <v>354</v>
      </c>
      <c r="J249">
        <v>3</v>
      </c>
      <c r="K249" s="46">
        <f t="shared" si="99"/>
        <v>0.31753443493661776</v>
      </c>
      <c r="L249" s="4">
        <v>0.56608400805849302</v>
      </c>
      <c r="M249" s="4">
        <v>0.17898949169110501</v>
      </c>
      <c r="N249" s="4">
        <v>0.37697778729125497</v>
      </c>
      <c r="O249" s="4">
        <v>0.69722330612688399</v>
      </c>
      <c r="P249" s="4">
        <v>0.68263888888888902</v>
      </c>
      <c r="Q249" s="4">
        <v>0.214435071556207</v>
      </c>
      <c r="R249" s="4">
        <v>0.49025114991971402</v>
      </c>
      <c r="S249" s="4">
        <v>0.15301935024423399</v>
      </c>
      <c r="T249" s="4">
        <v>8.3164765116661696E-2</v>
      </c>
      <c r="U249" s="4">
        <v>0.13033296067691399</v>
      </c>
      <c r="V249" s="4">
        <v>0.430656368895945</v>
      </c>
      <c r="W249" s="4"/>
      <c r="X249" s="4">
        <v>0</v>
      </c>
      <c r="Y249" s="4">
        <v>0.735565253679479</v>
      </c>
      <c r="Z249" s="4">
        <v>0.42844433789651198</v>
      </c>
      <c r="AA249" s="4">
        <v>0.25039298241478303</v>
      </c>
      <c r="AB249" s="4">
        <v>0.31736092180165998</v>
      </c>
      <c r="AC249" s="4">
        <v>0.25</v>
      </c>
      <c r="AD249" s="4">
        <v>0.26388888888888901</v>
      </c>
      <c r="AE249" s="4">
        <v>0.77777777777777801</v>
      </c>
      <c r="AF249" s="4">
        <v>0.265297498926725</v>
      </c>
      <c r="AG249" s="4">
        <v>0</v>
      </c>
      <c r="AH249" s="4">
        <v>0</v>
      </c>
      <c r="AI249" s="4">
        <v>0.215876943470583</v>
      </c>
      <c r="AJ249" s="4">
        <v>0.18097319347319299</v>
      </c>
      <c r="AK249" s="4"/>
      <c r="AL249" s="4">
        <v>0.249009926619539</v>
      </c>
      <c r="AN249" s="6"/>
    </row>
    <row r="250" spans="1:40" ht="15" customHeight="1" x14ac:dyDescent="0.25">
      <c r="A250" t="str">
        <f t="shared" si="98"/>
        <v>RDC03.OC03</v>
      </c>
      <c r="B250" t="s">
        <v>353</v>
      </c>
      <c r="C250" s="62"/>
      <c r="D250" t="s">
        <v>110</v>
      </c>
      <c r="E250" t="s">
        <v>111</v>
      </c>
      <c r="F250" t="s">
        <v>179</v>
      </c>
      <c r="G250">
        <v>3</v>
      </c>
      <c r="H250" t="s">
        <v>348</v>
      </c>
      <c r="I250" t="s">
        <v>354</v>
      </c>
      <c r="J250">
        <v>3</v>
      </c>
      <c r="K250" s="46">
        <f t="shared" si="99"/>
        <v>0.27955298049821808</v>
      </c>
      <c r="L250" s="4">
        <v>0.59166666666666701</v>
      </c>
      <c r="M250" s="4">
        <v>0.417304550025138</v>
      </c>
      <c r="N250" s="4">
        <v>0.36111111111111099</v>
      </c>
      <c r="O250" s="4">
        <v>0.26531986531986501</v>
      </c>
      <c r="P250" s="4">
        <v>0</v>
      </c>
      <c r="Q250" s="4"/>
      <c r="R250" s="4"/>
      <c r="S250" s="4">
        <v>0.18472222222222201</v>
      </c>
      <c r="T250" s="4">
        <v>0</v>
      </c>
      <c r="U250" s="4">
        <v>0</v>
      </c>
      <c r="V250" s="4">
        <v>0.46283936199821901</v>
      </c>
      <c r="W250" s="4">
        <v>0.67511703748745699</v>
      </c>
      <c r="X250" s="4"/>
      <c r="Y250" s="4"/>
      <c r="Z250" s="4">
        <v>0.402740654198527</v>
      </c>
      <c r="AA250" s="4"/>
      <c r="AB250" s="4"/>
      <c r="AC250" s="4">
        <v>0</v>
      </c>
      <c r="AD250" s="4"/>
      <c r="AE250" s="4">
        <v>6.0374420900736699E-2</v>
      </c>
      <c r="AF250" s="4">
        <v>0.24316137079295</v>
      </c>
      <c r="AG250" s="4">
        <v>0.86582118552459297</v>
      </c>
      <c r="AH250" s="4">
        <v>0</v>
      </c>
      <c r="AI250" s="4"/>
      <c r="AJ250" s="4"/>
      <c r="AK250" s="4">
        <v>0.22222222222222199</v>
      </c>
      <c r="AL250" s="4"/>
      <c r="AN250" s="6"/>
    </row>
    <row r="251" spans="1:40" ht="15" customHeight="1" x14ac:dyDescent="0.25">
      <c r="A251" t="str">
        <f t="shared" si="98"/>
        <v>RDC03.OC04</v>
      </c>
      <c r="B251" t="s">
        <v>353</v>
      </c>
      <c r="C251" s="62"/>
      <c r="D251" t="s">
        <v>110</v>
      </c>
      <c r="E251" t="s">
        <v>111</v>
      </c>
      <c r="F251" t="s">
        <v>180</v>
      </c>
      <c r="G251">
        <v>4</v>
      </c>
      <c r="H251" t="s">
        <v>348</v>
      </c>
      <c r="I251" t="s">
        <v>354</v>
      </c>
      <c r="J251">
        <v>3</v>
      </c>
      <c r="K251" s="46">
        <f t="shared" si="99"/>
        <v>0.27516100979773828</v>
      </c>
      <c r="L251" s="4">
        <v>0.57184273682660303</v>
      </c>
      <c r="M251" s="4">
        <v>0.33491890912004801</v>
      </c>
      <c r="N251" s="4">
        <v>8.9179564103264206E-2</v>
      </c>
      <c r="O251" s="4">
        <v>0.19545361579116899</v>
      </c>
      <c r="P251" s="4">
        <v>0.53910685817811699</v>
      </c>
      <c r="Q251" s="4">
        <v>0.26507807446785903</v>
      </c>
      <c r="R251" s="4">
        <v>0.32866098337455402</v>
      </c>
      <c r="S251" s="4">
        <v>0.28420282520796802</v>
      </c>
      <c r="T251" s="4">
        <v>0.141404857397504</v>
      </c>
      <c r="U251" s="4">
        <v>0.15269996142769399</v>
      </c>
      <c r="V251" s="4">
        <v>0.45670618352124098</v>
      </c>
      <c r="W251" s="4">
        <v>0.57217560114224697</v>
      </c>
      <c r="X251" s="4">
        <v>0.29314879727057502</v>
      </c>
      <c r="Y251" s="4">
        <v>0.59786089662701702</v>
      </c>
      <c r="Z251" s="4">
        <v>9.27634042400826E-2</v>
      </c>
      <c r="AA251" s="4">
        <v>0.121809193990342</v>
      </c>
      <c r="AB251" s="4">
        <v>0.31315031911739399</v>
      </c>
      <c r="AC251" s="4">
        <v>0.196759259259259</v>
      </c>
      <c r="AD251" s="4">
        <v>0.29910714285714302</v>
      </c>
      <c r="AE251" s="4">
        <v>5.0940143715373101E-2</v>
      </c>
      <c r="AF251" s="4">
        <v>0.25200454276367001</v>
      </c>
      <c r="AG251" s="4">
        <v>0.25898454560280498</v>
      </c>
      <c r="AH251" s="4">
        <v>8.4968499543655096E-2</v>
      </c>
      <c r="AI251" s="4">
        <v>0.198296676403967</v>
      </c>
      <c r="AJ251" s="4">
        <v>0.202185491463092</v>
      </c>
      <c r="AK251" s="4">
        <v>0.28932465923939898</v>
      </c>
      <c r="AL251" s="4">
        <v>0.246613521886894</v>
      </c>
      <c r="AN251" s="6"/>
    </row>
    <row r="252" spans="1:40" ht="15" customHeight="1" x14ac:dyDescent="0.25">
      <c r="A252" t="str">
        <f t="shared" si="98"/>
        <v>RDC03.OC05</v>
      </c>
      <c r="B252" t="s">
        <v>353</v>
      </c>
      <c r="C252" s="62"/>
      <c r="D252" t="s">
        <v>110</v>
      </c>
      <c r="E252" t="s">
        <v>111</v>
      </c>
      <c r="F252" t="s">
        <v>181</v>
      </c>
      <c r="G252">
        <v>5</v>
      </c>
      <c r="H252" t="s">
        <v>348</v>
      </c>
      <c r="I252" t="s">
        <v>354</v>
      </c>
      <c r="J252">
        <v>3</v>
      </c>
      <c r="K252" s="46">
        <f t="shared" si="99"/>
        <v>0.34295518369021105</v>
      </c>
      <c r="L252" s="4">
        <v>0.57088223017112705</v>
      </c>
      <c r="M252" s="4">
        <v>0.241096719630923</v>
      </c>
      <c r="N252" s="4">
        <v>0.10195713990471</v>
      </c>
      <c r="O252" s="4">
        <v>4.4973544973544999E-2</v>
      </c>
      <c r="P252" s="4">
        <v>0.32002997002997002</v>
      </c>
      <c r="Q252" s="4">
        <v>0.42742520825343699</v>
      </c>
      <c r="R252" s="4">
        <v>0.60890002025386702</v>
      </c>
      <c r="S252" s="4">
        <v>0.241904239766082</v>
      </c>
      <c r="T252" s="4">
        <v>0.25</v>
      </c>
      <c r="U252" s="4">
        <v>0.13845070108357199</v>
      </c>
      <c r="V252" s="4">
        <v>0.45944475389664102</v>
      </c>
      <c r="W252" s="4">
        <v>0.74627455877455895</v>
      </c>
      <c r="X252" s="4">
        <v>0.48453435319377303</v>
      </c>
      <c r="Y252" s="4">
        <v>0.70958994708994705</v>
      </c>
      <c r="Z252" s="4">
        <v>0.18274886741624399</v>
      </c>
      <c r="AA252" s="4">
        <v>0.25</v>
      </c>
      <c r="AB252" s="4">
        <v>0.41845238095238102</v>
      </c>
      <c r="AC252" s="4">
        <v>0.28749999999999998</v>
      </c>
      <c r="AD252" s="4">
        <v>0.30952380952380898</v>
      </c>
      <c r="AE252" s="4">
        <v>0.14929248743961701</v>
      </c>
      <c r="AF252" s="4">
        <v>0.25350346062871898</v>
      </c>
      <c r="AG252" s="4">
        <v>0.29166666666666702</v>
      </c>
      <c r="AH252" s="4">
        <v>0</v>
      </c>
      <c r="AI252" s="4">
        <v>0.71031746031746001</v>
      </c>
      <c r="AJ252" s="4">
        <v>0.391919191919192</v>
      </c>
      <c r="AK252" s="4">
        <v>0.33766454101175097</v>
      </c>
      <c r="AL252" s="4">
        <v>0.33173770673770703</v>
      </c>
      <c r="AN252" s="6"/>
    </row>
    <row r="253" spans="1:40" ht="15" customHeight="1" x14ac:dyDescent="0.25">
      <c r="A253" t="str">
        <f t="shared" si="98"/>
        <v>RDC03.OC06</v>
      </c>
      <c r="B253" t="s">
        <v>353</v>
      </c>
      <c r="C253" s="62"/>
      <c r="D253" t="s">
        <v>110</v>
      </c>
      <c r="E253" t="s">
        <v>111</v>
      </c>
      <c r="F253" t="s">
        <v>182</v>
      </c>
      <c r="G253">
        <v>6</v>
      </c>
      <c r="H253" t="s">
        <v>348</v>
      </c>
      <c r="I253" t="s">
        <v>354</v>
      </c>
      <c r="J253">
        <v>3</v>
      </c>
      <c r="K253" s="46">
        <f t="shared" si="99"/>
        <v>0.19884182955675703</v>
      </c>
      <c r="L253" s="4">
        <v>8.1102731010777696E-2</v>
      </c>
      <c r="M253" s="4">
        <v>0.32557332874670297</v>
      </c>
      <c r="N253" s="4">
        <v>0.25945772290872299</v>
      </c>
      <c r="O253" s="4">
        <v>3.9285714285714299E-2</v>
      </c>
      <c r="P253" s="4">
        <v>0.25827205882352899</v>
      </c>
      <c r="Q253" s="4">
        <v>0.305937616494867</v>
      </c>
      <c r="R253" s="4">
        <v>0.16319352783735699</v>
      </c>
      <c r="S253" s="4">
        <v>3.2616487455197199E-2</v>
      </c>
      <c r="T253" s="4">
        <v>0.13016725679844901</v>
      </c>
      <c r="U253" s="4">
        <v>6.8673391903688902E-2</v>
      </c>
      <c r="V253" s="4">
        <v>0.25545784781605702</v>
      </c>
      <c r="W253" s="4">
        <v>0.270070806100218</v>
      </c>
      <c r="X253" s="4">
        <v>0.10453388902604201</v>
      </c>
      <c r="Y253" s="4">
        <v>2.0254629629629602E-2</v>
      </c>
      <c r="Z253" s="4">
        <v>0.181533574436544</v>
      </c>
      <c r="AA253" s="4">
        <v>0.26407060032472901</v>
      </c>
      <c r="AB253" s="4">
        <v>0.21433394837056499</v>
      </c>
      <c r="AC253" s="4">
        <v>0.21666666666666701</v>
      </c>
      <c r="AD253" s="4">
        <v>0.30555555555555602</v>
      </c>
      <c r="AE253" s="4">
        <v>0.33816292179864599</v>
      </c>
      <c r="AF253" s="4">
        <v>0.12191069044875</v>
      </c>
      <c r="AG253" s="4">
        <v>0.54562883063371803</v>
      </c>
      <c r="AH253" s="4">
        <v>0.11352826668299899</v>
      </c>
      <c r="AI253" s="4">
        <v>0.21089953103345599</v>
      </c>
      <c r="AJ253" s="4">
        <v>0.17361111111111099</v>
      </c>
      <c r="AK253" s="4">
        <v>0.13469860702071701</v>
      </c>
      <c r="AL253" s="4">
        <v>0.233532085112031</v>
      </c>
      <c r="AN253" s="6"/>
    </row>
    <row r="254" spans="1:40" ht="15" customHeight="1" x14ac:dyDescent="0.25">
      <c r="A254" t="str">
        <f t="shared" si="98"/>
        <v>RDC03.OC07</v>
      </c>
      <c r="B254" t="s">
        <v>353</v>
      </c>
      <c r="C254" s="62"/>
      <c r="D254" t="s">
        <v>110</v>
      </c>
      <c r="E254" t="s">
        <v>111</v>
      </c>
      <c r="F254" t="s">
        <v>183</v>
      </c>
      <c r="G254">
        <v>7</v>
      </c>
      <c r="H254" t="s">
        <v>348</v>
      </c>
      <c r="I254" t="s">
        <v>354</v>
      </c>
      <c r="J254">
        <v>3</v>
      </c>
      <c r="K254" s="46">
        <f t="shared" si="99"/>
        <v>0.40675355505992422</v>
      </c>
      <c r="L254" s="4">
        <v>0.45833333333333298</v>
      </c>
      <c r="M254" s="4">
        <v>0.37698412698412698</v>
      </c>
      <c r="N254" s="4">
        <v>1.35825163398693E-2</v>
      </c>
      <c r="O254" s="4">
        <v>0.81998314363927305</v>
      </c>
      <c r="P254" s="4"/>
      <c r="Q254" s="4"/>
      <c r="R254" s="4"/>
      <c r="S254" s="4"/>
      <c r="T254" s="4">
        <v>0</v>
      </c>
      <c r="U254" s="4">
        <v>0.54228780478780503</v>
      </c>
      <c r="V254" s="4"/>
      <c r="W254" s="4"/>
      <c r="X254" s="4"/>
      <c r="Y254" s="4"/>
      <c r="Z254" s="4">
        <v>0.175805674837828</v>
      </c>
      <c r="AA254" s="4"/>
      <c r="AB254" s="4"/>
      <c r="AC254" s="4">
        <v>0.28596352199880698</v>
      </c>
      <c r="AD254" s="4"/>
      <c r="AE254" s="4"/>
      <c r="AF254" s="4">
        <v>0</v>
      </c>
      <c r="AG254" s="4">
        <v>0.89975529145042199</v>
      </c>
      <c r="AH254" s="4">
        <v>0.90159369228770203</v>
      </c>
      <c r="AI254" s="4"/>
      <c r="AJ254" s="4"/>
      <c r="AK254" s="4"/>
      <c r="AL254" s="4"/>
      <c r="AN254" s="6"/>
    </row>
    <row r="255" spans="1:40" ht="15" customHeight="1" x14ac:dyDescent="0.25">
      <c r="A255" t="str">
        <f t="shared" si="98"/>
        <v>RDC04.OC01</v>
      </c>
      <c r="B255" t="s">
        <v>355</v>
      </c>
      <c r="C255" s="62"/>
      <c r="D255" t="s">
        <v>110</v>
      </c>
      <c r="E255" t="s">
        <v>111</v>
      </c>
      <c r="F255" t="s">
        <v>176</v>
      </c>
      <c r="G255">
        <v>1</v>
      </c>
      <c r="H255" t="s">
        <v>348</v>
      </c>
      <c r="I255" t="s">
        <v>356</v>
      </c>
      <c r="J255">
        <v>4</v>
      </c>
      <c r="K255" s="46" t="str">
        <f t="shared" si="99"/>
        <v/>
      </c>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N255" s="6">
        <v>0.16</v>
      </c>
    </row>
    <row r="256" spans="1:40" ht="15" customHeight="1" x14ac:dyDescent="0.25">
      <c r="A256" t="str">
        <f t="shared" si="98"/>
        <v>RDC04.OC02</v>
      </c>
      <c r="B256" t="s">
        <v>355</v>
      </c>
      <c r="C256" s="62"/>
      <c r="D256" t="s">
        <v>110</v>
      </c>
      <c r="E256" t="s">
        <v>111</v>
      </c>
      <c r="F256" t="s">
        <v>178</v>
      </c>
      <c r="G256">
        <v>2</v>
      </c>
      <c r="H256" t="s">
        <v>348</v>
      </c>
      <c r="I256" t="s">
        <v>356</v>
      </c>
      <c r="J256">
        <v>4</v>
      </c>
      <c r="K256" s="46" t="str">
        <f t="shared" si="99"/>
        <v/>
      </c>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N256" s="6">
        <v>0.16</v>
      </c>
    </row>
    <row r="257" spans="1:40" ht="15" customHeight="1" x14ac:dyDescent="0.25">
      <c r="A257" t="str">
        <f t="shared" si="98"/>
        <v>RDC04.OC03</v>
      </c>
      <c r="B257" t="s">
        <v>355</v>
      </c>
      <c r="C257" s="62"/>
      <c r="D257" t="s">
        <v>110</v>
      </c>
      <c r="E257" t="s">
        <v>111</v>
      </c>
      <c r="F257" t="s">
        <v>179</v>
      </c>
      <c r="G257">
        <v>3</v>
      </c>
      <c r="H257" t="s">
        <v>348</v>
      </c>
      <c r="I257" t="s">
        <v>356</v>
      </c>
      <c r="J257">
        <v>4</v>
      </c>
      <c r="K257" s="46" t="str">
        <f t="shared" si="99"/>
        <v/>
      </c>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N257" s="6">
        <v>0.16</v>
      </c>
    </row>
    <row r="258" spans="1:40" ht="15" customHeight="1" x14ac:dyDescent="0.25">
      <c r="A258" t="str">
        <f t="shared" si="98"/>
        <v>RDC04.OC04</v>
      </c>
      <c r="B258" t="s">
        <v>355</v>
      </c>
      <c r="C258" s="62"/>
      <c r="D258" t="s">
        <v>110</v>
      </c>
      <c r="E258" t="s">
        <v>111</v>
      </c>
      <c r="F258" t="s">
        <v>180</v>
      </c>
      <c r="G258">
        <v>4</v>
      </c>
      <c r="H258" t="s">
        <v>348</v>
      </c>
      <c r="I258" t="s">
        <v>356</v>
      </c>
      <c r="J258">
        <v>4</v>
      </c>
      <c r="K258" s="46" t="str">
        <f t="shared" si="99"/>
        <v/>
      </c>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N258" s="6">
        <v>0.16</v>
      </c>
    </row>
    <row r="259" spans="1:40" ht="15" customHeight="1" x14ac:dyDescent="0.25">
      <c r="A259" t="str">
        <f t="shared" si="98"/>
        <v>RDC04.OC05</v>
      </c>
      <c r="B259" t="s">
        <v>355</v>
      </c>
      <c r="C259" s="62"/>
      <c r="D259" t="s">
        <v>110</v>
      </c>
      <c r="E259" t="s">
        <v>111</v>
      </c>
      <c r="F259" t="s">
        <v>181</v>
      </c>
      <c r="G259">
        <v>5</v>
      </c>
      <c r="H259" t="s">
        <v>348</v>
      </c>
      <c r="I259" t="s">
        <v>356</v>
      </c>
      <c r="J259">
        <v>4</v>
      </c>
      <c r="K259" s="46" t="str">
        <f t="shared" si="99"/>
        <v/>
      </c>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N259" s="6">
        <v>0.16</v>
      </c>
    </row>
    <row r="260" spans="1:40" ht="15" customHeight="1" x14ac:dyDescent="0.25">
      <c r="A260" t="str">
        <f t="shared" si="98"/>
        <v>RDC04.OC06</v>
      </c>
      <c r="B260" t="s">
        <v>355</v>
      </c>
      <c r="C260" s="62"/>
      <c r="D260" t="s">
        <v>110</v>
      </c>
      <c r="E260" t="s">
        <v>111</v>
      </c>
      <c r="F260" t="s">
        <v>182</v>
      </c>
      <c r="G260">
        <v>6</v>
      </c>
      <c r="H260" t="s">
        <v>348</v>
      </c>
      <c r="I260" t="s">
        <v>356</v>
      </c>
      <c r="J260">
        <v>4</v>
      </c>
      <c r="K260" s="46" t="str">
        <f t="shared" si="99"/>
        <v/>
      </c>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N260" s="6">
        <v>0.109841946937196</v>
      </c>
    </row>
    <row r="261" spans="1:40" ht="15" customHeight="1" x14ac:dyDescent="0.25">
      <c r="A261" t="str">
        <f t="shared" si="98"/>
        <v>RDC04.OC07</v>
      </c>
      <c r="B261" t="s">
        <v>355</v>
      </c>
      <c r="C261" s="62"/>
      <c r="D261" t="s">
        <v>110</v>
      </c>
      <c r="E261" t="s">
        <v>111</v>
      </c>
      <c r="F261" t="s">
        <v>183</v>
      </c>
      <c r="G261">
        <v>7</v>
      </c>
      <c r="H261" t="s">
        <v>348</v>
      </c>
      <c r="I261" t="s">
        <v>356</v>
      </c>
      <c r="J261">
        <v>4</v>
      </c>
      <c r="K261" s="46" t="str">
        <f t="shared" si="99"/>
        <v/>
      </c>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N261" s="6">
        <v>0.16</v>
      </c>
    </row>
    <row r="262" spans="1:40" ht="15" customHeight="1" x14ac:dyDescent="0.25">
      <c r="A262" t="str">
        <f t="shared" si="98"/>
        <v>RDC05.OC01</v>
      </c>
      <c r="B262" t="s">
        <v>357</v>
      </c>
      <c r="C262" s="62"/>
      <c r="D262" t="s">
        <v>110</v>
      </c>
      <c r="E262" t="s">
        <v>111</v>
      </c>
      <c r="F262" t="s">
        <v>176</v>
      </c>
      <c r="G262">
        <v>1</v>
      </c>
      <c r="H262" t="s">
        <v>348</v>
      </c>
      <c r="I262" t="s">
        <v>358</v>
      </c>
      <c r="J262">
        <v>5</v>
      </c>
      <c r="K262" s="46" t="str">
        <f t="shared" si="99"/>
        <v/>
      </c>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N262" s="6">
        <v>0.185</v>
      </c>
    </row>
    <row r="263" spans="1:40" ht="15" customHeight="1" x14ac:dyDescent="0.25">
      <c r="A263" t="str">
        <f t="shared" si="98"/>
        <v>RDC05.OC02</v>
      </c>
      <c r="B263" t="s">
        <v>357</v>
      </c>
      <c r="C263" s="62"/>
      <c r="D263" t="s">
        <v>110</v>
      </c>
      <c r="E263" t="s">
        <v>111</v>
      </c>
      <c r="F263" t="s">
        <v>178</v>
      </c>
      <c r="G263">
        <v>2</v>
      </c>
      <c r="H263" t="s">
        <v>348</v>
      </c>
      <c r="I263" t="s">
        <v>358</v>
      </c>
      <c r="J263">
        <v>5</v>
      </c>
      <c r="K263" s="46" t="str">
        <f t="shared" si="99"/>
        <v/>
      </c>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N263" s="6">
        <v>0.185</v>
      </c>
    </row>
    <row r="264" spans="1:40" ht="15" customHeight="1" x14ac:dyDescent="0.25">
      <c r="A264" t="str">
        <f t="shared" si="98"/>
        <v>RDC05.OC03</v>
      </c>
      <c r="B264" t="s">
        <v>357</v>
      </c>
      <c r="C264" s="62"/>
      <c r="D264" t="s">
        <v>110</v>
      </c>
      <c r="E264" t="s">
        <v>111</v>
      </c>
      <c r="F264" t="s">
        <v>179</v>
      </c>
      <c r="G264">
        <v>3</v>
      </c>
      <c r="H264" t="s">
        <v>348</v>
      </c>
      <c r="I264" t="s">
        <v>358</v>
      </c>
      <c r="J264">
        <v>5</v>
      </c>
      <c r="K264" s="46" t="str">
        <f t="shared" si="99"/>
        <v/>
      </c>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N264" s="6">
        <v>0.185</v>
      </c>
    </row>
    <row r="265" spans="1:40" ht="15" customHeight="1" x14ac:dyDescent="0.25">
      <c r="A265" t="str">
        <f t="shared" si="98"/>
        <v>RDC05.OC04</v>
      </c>
      <c r="B265" t="s">
        <v>357</v>
      </c>
      <c r="C265" s="62"/>
      <c r="D265" t="s">
        <v>110</v>
      </c>
      <c r="E265" t="s">
        <v>111</v>
      </c>
      <c r="F265" t="s">
        <v>180</v>
      </c>
      <c r="G265">
        <v>4</v>
      </c>
      <c r="H265" t="s">
        <v>348</v>
      </c>
      <c r="I265" t="s">
        <v>358</v>
      </c>
      <c r="J265">
        <v>5</v>
      </c>
      <c r="K265" s="46" t="str">
        <f t="shared" si="99"/>
        <v/>
      </c>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N265" s="6">
        <v>0.185</v>
      </c>
    </row>
    <row r="266" spans="1:40" ht="15" customHeight="1" x14ac:dyDescent="0.25">
      <c r="A266" t="str">
        <f t="shared" si="98"/>
        <v>RDC05.OC05</v>
      </c>
      <c r="B266" t="s">
        <v>357</v>
      </c>
      <c r="C266" s="62"/>
      <c r="D266" t="s">
        <v>110</v>
      </c>
      <c r="E266" t="s">
        <v>111</v>
      </c>
      <c r="F266" t="s">
        <v>181</v>
      </c>
      <c r="G266">
        <v>5</v>
      </c>
      <c r="H266" t="s">
        <v>348</v>
      </c>
      <c r="I266" t="s">
        <v>358</v>
      </c>
      <c r="J266">
        <v>5</v>
      </c>
      <c r="K266" s="46" t="str">
        <f t="shared" si="99"/>
        <v/>
      </c>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N266" s="6">
        <v>0.185</v>
      </c>
    </row>
    <row r="267" spans="1:40" ht="15" customHeight="1" x14ac:dyDescent="0.25">
      <c r="A267" t="str">
        <f t="shared" si="98"/>
        <v>RDC05.OC06</v>
      </c>
      <c r="B267" t="s">
        <v>357</v>
      </c>
      <c r="C267" s="62"/>
      <c r="D267" t="s">
        <v>110</v>
      </c>
      <c r="E267" t="s">
        <v>111</v>
      </c>
      <c r="F267" t="s">
        <v>182</v>
      </c>
      <c r="G267">
        <v>6</v>
      </c>
      <c r="H267" t="s">
        <v>348</v>
      </c>
      <c r="I267" t="s">
        <v>358</v>
      </c>
      <c r="J267">
        <v>5</v>
      </c>
      <c r="K267" s="46" t="str">
        <f t="shared" si="99"/>
        <v/>
      </c>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N267" s="6">
        <v>0.109</v>
      </c>
    </row>
    <row r="268" spans="1:40" ht="15" customHeight="1" x14ac:dyDescent="0.25">
      <c r="A268" t="str">
        <f t="shared" si="98"/>
        <v>RDC05.OC07</v>
      </c>
      <c r="B268" t="s">
        <v>357</v>
      </c>
      <c r="C268" s="62"/>
      <c r="D268" t="s">
        <v>110</v>
      </c>
      <c r="E268" t="s">
        <v>111</v>
      </c>
      <c r="F268" t="s">
        <v>183</v>
      </c>
      <c r="G268">
        <v>7</v>
      </c>
      <c r="H268" t="s">
        <v>348</v>
      </c>
      <c r="I268" t="s">
        <v>358</v>
      </c>
      <c r="J268">
        <v>5</v>
      </c>
      <c r="K268" s="46" t="str">
        <f t="shared" si="99"/>
        <v/>
      </c>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N268" s="6">
        <v>0.185</v>
      </c>
    </row>
    <row r="269" spans="1:40" ht="15" customHeight="1" x14ac:dyDescent="0.25">
      <c r="A269" t="str">
        <f t="shared" si="98"/>
        <v>RDC06.OC01</v>
      </c>
      <c r="B269" t="s">
        <v>359</v>
      </c>
      <c r="C269" s="62"/>
      <c r="D269" t="s">
        <v>110</v>
      </c>
      <c r="E269" t="s">
        <v>111</v>
      </c>
      <c r="F269" t="s">
        <v>176</v>
      </c>
      <c r="G269">
        <v>1</v>
      </c>
      <c r="H269" t="s">
        <v>348</v>
      </c>
      <c r="I269" t="s">
        <v>360</v>
      </c>
      <c r="J269">
        <v>6</v>
      </c>
      <c r="K269" s="46" t="str">
        <f t="shared" si="99"/>
        <v/>
      </c>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N269" s="6">
        <v>0.03</v>
      </c>
    </row>
    <row r="270" spans="1:40" ht="15" customHeight="1" x14ac:dyDescent="0.25">
      <c r="A270" t="str">
        <f t="shared" si="98"/>
        <v>RDC06.OC02</v>
      </c>
      <c r="B270" t="s">
        <v>359</v>
      </c>
      <c r="C270" s="62"/>
      <c r="D270" t="s">
        <v>110</v>
      </c>
      <c r="E270" t="s">
        <v>111</v>
      </c>
      <c r="F270" t="s">
        <v>178</v>
      </c>
      <c r="G270">
        <v>2</v>
      </c>
      <c r="H270" t="s">
        <v>348</v>
      </c>
      <c r="I270" t="s">
        <v>360</v>
      </c>
      <c r="J270">
        <v>6</v>
      </c>
      <c r="K270" s="46" t="str">
        <f t="shared" si="99"/>
        <v/>
      </c>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N270" s="6">
        <v>0.03</v>
      </c>
    </row>
    <row r="271" spans="1:40" ht="15" customHeight="1" x14ac:dyDescent="0.25">
      <c r="A271" t="str">
        <f t="shared" si="98"/>
        <v>RDC06.OC03</v>
      </c>
      <c r="B271" t="s">
        <v>359</v>
      </c>
      <c r="C271" s="62"/>
      <c r="D271" t="s">
        <v>110</v>
      </c>
      <c r="E271" t="s">
        <v>111</v>
      </c>
      <c r="F271" t="s">
        <v>179</v>
      </c>
      <c r="G271">
        <v>3</v>
      </c>
      <c r="H271" t="s">
        <v>348</v>
      </c>
      <c r="I271" t="s">
        <v>360</v>
      </c>
      <c r="J271">
        <v>6</v>
      </c>
      <c r="K271" s="46" t="str">
        <f t="shared" si="99"/>
        <v/>
      </c>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N271" s="6">
        <v>0.03</v>
      </c>
    </row>
    <row r="272" spans="1:40" ht="15" customHeight="1" x14ac:dyDescent="0.25">
      <c r="A272" t="str">
        <f t="shared" si="98"/>
        <v>RDC06.OC04</v>
      </c>
      <c r="B272" t="s">
        <v>359</v>
      </c>
      <c r="C272" s="62"/>
      <c r="D272" t="s">
        <v>110</v>
      </c>
      <c r="E272" t="s">
        <v>111</v>
      </c>
      <c r="F272" t="s">
        <v>180</v>
      </c>
      <c r="G272">
        <v>4</v>
      </c>
      <c r="H272" t="s">
        <v>348</v>
      </c>
      <c r="I272" t="s">
        <v>360</v>
      </c>
      <c r="J272">
        <v>6</v>
      </c>
      <c r="K272" s="46" t="str">
        <f t="shared" si="99"/>
        <v/>
      </c>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N272" s="6">
        <v>0.03</v>
      </c>
    </row>
    <row r="273" spans="1:40" ht="15" customHeight="1" x14ac:dyDescent="0.25">
      <c r="A273" t="str">
        <f t="shared" si="98"/>
        <v>RDC06.OC05</v>
      </c>
      <c r="B273" t="s">
        <v>359</v>
      </c>
      <c r="C273" s="62"/>
      <c r="D273" t="s">
        <v>110</v>
      </c>
      <c r="E273" t="s">
        <v>111</v>
      </c>
      <c r="F273" t="s">
        <v>181</v>
      </c>
      <c r="G273">
        <v>5</v>
      </c>
      <c r="H273" t="s">
        <v>348</v>
      </c>
      <c r="I273" t="s">
        <v>360</v>
      </c>
      <c r="J273">
        <v>6</v>
      </c>
      <c r="K273" s="46" t="str">
        <f t="shared" si="99"/>
        <v/>
      </c>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N273" s="6">
        <v>0.03</v>
      </c>
    </row>
    <row r="274" spans="1:40" ht="15" customHeight="1" x14ac:dyDescent="0.25">
      <c r="A274" t="str">
        <f t="shared" ref="A274" si="100">_xlfn.CONCAT(H274,IF(J274&lt;10,"0",""),J274,".",E274,IF(ISBLANK(G274),"",_xlfn.CONCAT(IF(G274&lt;10,"0",""),G274)))</f>
        <v>RDC06.OC06</v>
      </c>
      <c r="B274" t="s">
        <v>359</v>
      </c>
      <c r="C274" s="62"/>
      <c r="D274" t="s">
        <v>110</v>
      </c>
      <c r="E274" t="s">
        <v>111</v>
      </c>
      <c r="F274" t="s">
        <v>182</v>
      </c>
      <c r="G274">
        <v>6</v>
      </c>
      <c r="H274" t="s">
        <v>348</v>
      </c>
      <c r="I274" t="s">
        <v>360</v>
      </c>
      <c r="J274">
        <v>6</v>
      </c>
      <c r="K274" s="46" t="str">
        <f t="shared" ref="K274" si="101">IFERROR(AVERAGE(L274:AL274),"")</f>
        <v/>
      </c>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N274" s="6">
        <v>9.116881595787267E-2</v>
      </c>
    </row>
    <row r="275" spans="1:40" ht="15" customHeight="1" x14ac:dyDescent="0.25">
      <c r="A275" t="str">
        <f t="shared" si="98"/>
        <v>RDC06.OC07</v>
      </c>
      <c r="B275" t="s">
        <v>359</v>
      </c>
      <c r="C275" s="62"/>
      <c r="D275" t="s">
        <v>110</v>
      </c>
      <c r="E275" t="s">
        <v>111</v>
      </c>
      <c r="F275" t="s">
        <v>183</v>
      </c>
      <c r="G275">
        <v>7</v>
      </c>
      <c r="H275" t="s">
        <v>348</v>
      </c>
      <c r="I275" t="s">
        <v>360</v>
      </c>
      <c r="J275">
        <v>6</v>
      </c>
      <c r="K275" s="46" t="str">
        <f t="shared" si="99"/>
        <v/>
      </c>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N275" s="6">
        <v>0.03</v>
      </c>
    </row>
    <row r="276" spans="1:40" ht="15" customHeight="1" x14ac:dyDescent="0.25">
      <c r="A276" t="str">
        <f t="shared" si="98"/>
        <v>RDC07.OC01</v>
      </c>
      <c r="B276" t="s">
        <v>361</v>
      </c>
      <c r="C276" s="62"/>
      <c r="D276" t="s">
        <v>110</v>
      </c>
      <c r="E276" t="s">
        <v>111</v>
      </c>
      <c r="F276" t="s">
        <v>176</v>
      </c>
      <c r="G276">
        <v>1</v>
      </c>
      <c r="H276" t="s">
        <v>348</v>
      </c>
      <c r="I276" t="s">
        <v>362</v>
      </c>
      <c r="J276">
        <v>7</v>
      </c>
      <c r="K276" s="46" t="str">
        <f t="shared" si="99"/>
        <v/>
      </c>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N276" s="6">
        <v>0.16700000000000001</v>
      </c>
    </row>
    <row r="277" spans="1:40" ht="15" customHeight="1" x14ac:dyDescent="0.25">
      <c r="A277" t="str">
        <f t="shared" si="98"/>
        <v>RDC07.OC02</v>
      </c>
      <c r="B277" t="s">
        <v>361</v>
      </c>
      <c r="C277" s="62"/>
      <c r="D277" t="s">
        <v>110</v>
      </c>
      <c r="E277" t="s">
        <v>111</v>
      </c>
      <c r="F277" t="s">
        <v>178</v>
      </c>
      <c r="G277">
        <v>2</v>
      </c>
      <c r="H277" t="s">
        <v>348</v>
      </c>
      <c r="I277" t="s">
        <v>362</v>
      </c>
      <c r="J277">
        <v>7</v>
      </c>
      <c r="K277" s="46" t="str">
        <f t="shared" si="99"/>
        <v/>
      </c>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N277" s="6">
        <v>0.16700000000000001</v>
      </c>
    </row>
    <row r="278" spans="1:40" ht="15" customHeight="1" x14ac:dyDescent="0.25">
      <c r="A278" t="str">
        <f t="shared" si="98"/>
        <v>RDC07.OC03</v>
      </c>
      <c r="B278" t="s">
        <v>361</v>
      </c>
      <c r="C278" s="62"/>
      <c r="D278" t="s">
        <v>110</v>
      </c>
      <c r="E278" t="s">
        <v>111</v>
      </c>
      <c r="F278" t="s">
        <v>179</v>
      </c>
      <c r="G278">
        <v>3</v>
      </c>
      <c r="H278" t="s">
        <v>348</v>
      </c>
      <c r="I278" t="s">
        <v>362</v>
      </c>
      <c r="J278">
        <v>7</v>
      </c>
      <c r="K278" s="46" t="str">
        <f t="shared" si="99"/>
        <v/>
      </c>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N278" s="6">
        <v>0.16700000000000001</v>
      </c>
    </row>
    <row r="279" spans="1:40" ht="15" customHeight="1" x14ac:dyDescent="0.25">
      <c r="A279" t="str">
        <f t="shared" si="98"/>
        <v>RDC07.OC04</v>
      </c>
      <c r="B279" t="s">
        <v>361</v>
      </c>
      <c r="C279" s="62"/>
      <c r="D279" t="s">
        <v>110</v>
      </c>
      <c r="E279" t="s">
        <v>111</v>
      </c>
      <c r="F279" t="s">
        <v>180</v>
      </c>
      <c r="G279">
        <v>4</v>
      </c>
      <c r="H279" t="s">
        <v>348</v>
      </c>
      <c r="I279" t="s">
        <v>362</v>
      </c>
      <c r="J279">
        <v>7</v>
      </c>
      <c r="K279" s="46" t="str">
        <f t="shared" si="99"/>
        <v/>
      </c>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N279" s="6">
        <v>0.16700000000000001</v>
      </c>
    </row>
    <row r="280" spans="1:40" ht="15" customHeight="1" x14ac:dyDescent="0.25">
      <c r="A280" t="str">
        <f t="shared" si="98"/>
        <v>RDC07.OC05</v>
      </c>
      <c r="B280" t="s">
        <v>361</v>
      </c>
      <c r="C280" s="62"/>
      <c r="D280" t="s">
        <v>110</v>
      </c>
      <c r="E280" t="s">
        <v>111</v>
      </c>
      <c r="F280" t="s">
        <v>181</v>
      </c>
      <c r="G280">
        <v>5</v>
      </c>
      <c r="H280" t="s">
        <v>348</v>
      </c>
      <c r="I280" t="s">
        <v>362</v>
      </c>
      <c r="J280">
        <v>7</v>
      </c>
      <c r="K280" s="46" t="str">
        <f t="shared" si="99"/>
        <v/>
      </c>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N280" s="6">
        <v>0.16700000000000001</v>
      </c>
    </row>
    <row r="281" spans="1:40" ht="15" customHeight="1" x14ac:dyDescent="0.25">
      <c r="A281" t="str">
        <f t="shared" ref="A281" si="102">_xlfn.CONCAT(H281,IF(J281&lt;10,"0",""),J281,".",E281,IF(ISBLANK(G281),"",_xlfn.CONCAT(IF(G281&lt;10,"0",""),G281)))</f>
        <v>RDC07.OC06</v>
      </c>
      <c r="B281" t="s">
        <v>361</v>
      </c>
      <c r="C281" s="62"/>
      <c r="D281" t="s">
        <v>110</v>
      </c>
      <c r="E281" t="s">
        <v>111</v>
      </c>
      <c r="F281" t="s">
        <v>182</v>
      </c>
      <c r="G281">
        <v>6</v>
      </c>
      <c r="H281" t="s">
        <v>348</v>
      </c>
      <c r="I281" t="s">
        <v>362</v>
      </c>
      <c r="J281">
        <v>7</v>
      </c>
      <c r="K281" s="46" t="str">
        <f t="shared" ref="K281" si="103">IFERROR(AVERAGE(L281:AL281),"")</f>
        <v/>
      </c>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N281" s="6">
        <v>9.0469999999999995E-2</v>
      </c>
    </row>
    <row r="282" spans="1:40" ht="15" customHeight="1" x14ac:dyDescent="0.25">
      <c r="A282" t="str">
        <f t="shared" si="98"/>
        <v>RDC07.OC07</v>
      </c>
      <c r="B282" t="s">
        <v>361</v>
      </c>
      <c r="C282" s="62"/>
      <c r="D282" t="s">
        <v>110</v>
      </c>
      <c r="E282" t="s">
        <v>111</v>
      </c>
      <c r="F282" t="s">
        <v>183</v>
      </c>
      <c r="G282">
        <v>7</v>
      </c>
      <c r="H282" t="s">
        <v>348</v>
      </c>
      <c r="I282" t="s">
        <v>362</v>
      </c>
      <c r="J282">
        <v>7</v>
      </c>
      <c r="K282" s="46" t="str">
        <f t="shared" si="99"/>
        <v/>
      </c>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N282" s="6">
        <v>0.16700000000000001</v>
      </c>
    </row>
    <row r="283" spans="1:40" ht="15" customHeight="1" x14ac:dyDescent="0.25">
      <c r="A283" t="str">
        <f t="shared" si="98"/>
        <v>RDC01.CE06</v>
      </c>
      <c r="B283" t="s">
        <v>346</v>
      </c>
      <c r="C283" s="62"/>
      <c r="D283" t="s">
        <v>68</v>
      </c>
      <c r="E283" t="s">
        <v>69</v>
      </c>
      <c r="F283" t="s">
        <v>248</v>
      </c>
      <c r="G283">
        <v>6</v>
      </c>
      <c r="H283" t="s">
        <v>348</v>
      </c>
      <c r="I283" t="s">
        <v>349</v>
      </c>
      <c r="J283">
        <v>1</v>
      </c>
      <c r="K283" s="46" t="str">
        <f t="shared" si="99"/>
        <v/>
      </c>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N283" s="6">
        <v>3.0000000000000001E-3</v>
      </c>
    </row>
    <row r="284" spans="1:40" ht="15" customHeight="1" x14ac:dyDescent="0.25">
      <c r="A284" t="str">
        <f t="shared" si="98"/>
        <v>RDC01.CE09</v>
      </c>
      <c r="B284" t="s">
        <v>346</v>
      </c>
      <c r="C284" s="62"/>
      <c r="D284" t="s">
        <v>68</v>
      </c>
      <c r="E284" t="s">
        <v>69</v>
      </c>
      <c r="F284" t="s">
        <v>366</v>
      </c>
      <c r="G284">
        <v>9</v>
      </c>
      <c r="H284" t="s">
        <v>348</v>
      </c>
      <c r="I284" t="s">
        <v>349</v>
      </c>
      <c r="J284">
        <v>1</v>
      </c>
      <c r="K284" s="46" t="str">
        <f t="shared" si="99"/>
        <v/>
      </c>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N284" s="6">
        <v>5.0000000000000001E-3</v>
      </c>
    </row>
    <row r="285" spans="1:40" ht="15" customHeight="1" x14ac:dyDescent="0.25">
      <c r="A285" t="str">
        <f t="shared" si="98"/>
        <v>RDC01.CE10</v>
      </c>
      <c r="B285" t="s">
        <v>346</v>
      </c>
      <c r="C285" s="62"/>
      <c r="D285" t="s">
        <v>68</v>
      </c>
      <c r="E285" t="s">
        <v>69</v>
      </c>
      <c r="F285" t="s">
        <v>367</v>
      </c>
      <c r="G285">
        <v>10</v>
      </c>
      <c r="H285" t="s">
        <v>348</v>
      </c>
      <c r="I285" t="s">
        <v>349</v>
      </c>
      <c r="J285">
        <v>1</v>
      </c>
      <c r="K285" s="46">
        <f t="shared" si="99"/>
        <v>8.5000000000000006E-2</v>
      </c>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v>8.5000000000000006E-2</v>
      </c>
      <c r="AN285" s="6">
        <v>4.8000000000000001E-2</v>
      </c>
    </row>
    <row r="286" spans="1:40" ht="15" customHeight="1" x14ac:dyDescent="0.25">
      <c r="A286" t="str">
        <f t="shared" si="98"/>
        <v>RDC01.CE11</v>
      </c>
      <c r="B286" t="s">
        <v>346</v>
      </c>
      <c r="C286" s="62"/>
      <c r="D286" t="s">
        <v>68</v>
      </c>
      <c r="E286" t="s">
        <v>69</v>
      </c>
      <c r="F286" t="s">
        <v>368</v>
      </c>
      <c r="G286">
        <v>11</v>
      </c>
      <c r="H286" t="s">
        <v>348</v>
      </c>
      <c r="I286" t="s">
        <v>349</v>
      </c>
      <c r="J286">
        <v>1</v>
      </c>
      <c r="K286" s="46" t="str">
        <f t="shared" si="99"/>
        <v/>
      </c>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N286" s="6">
        <v>4.8000000000000001E-2</v>
      </c>
    </row>
    <row r="287" spans="1:40" ht="15" customHeight="1" x14ac:dyDescent="0.25">
      <c r="A287" t="str">
        <f t="shared" si="98"/>
        <v>RDC01.CE12</v>
      </c>
      <c r="B287" t="s">
        <v>346</v>
      </c>
      <c r="C287" s="62"/>
      <c r="D287" t="s">
        <v>68</v>
      </c>
      <c r="E287" t="s">
        <v>69</v>
      </c>
      <c r="F287" t="s">
        <v>369</v>
      </c>
      <c r="G287">
        <v>12</v>
      </c>
      <c r="H287" t="s">
        <v>348</v>
      </c>
      <c r="I287" t="s">
        <v>349</v>
      </c>
      <c r="J287">
        <v>1</v>
      </c>
      <c r="K287" s="46" t="str">
        <f t="shared" si="99"/>
        <v/>
      </c>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N287" s="6">
        <v>5.0000000000000001E-3</v>
      </c>
    </row>
    <row r="288" spans="1:40" ht="15" customHeight="1" x14ac:dyDescent="0.25">
      <c r="A288" t="str">
        <f t="shared" si="98"/>
        <v>RDC01.CE13</v>
      </c>
      <c r="B288" t="s">
        <v>346</v>
      </c>
      <c r="C288" s="62"/>
      <c r="D288" t="s">
        <v>68</v>
      </c>
      <c r="E288" t="s">
        <v>69</v>
      </c>
      <c r="F288" t="s">
        <v>370</v>
      </c>
      <c r="G288">
        <v>13</v>
      </c>
      <c r="H288" t="s">
        <v>348</v>
      </c>
      <c r="I288" t="s">
        <v>349</v>
      </c>
      <c r="J288">
        <v>1</v>
      </c>
      <c r="K288" s="46">
        <f t="shared" si="99"/>
        <v>2E-3</v>
      </c>
      <c r="L288" s="4"/>
      <c r="M288" s="4"/>
      <c r="N288" s="4"/>
      <c r="O288" s="4"/>
      <c r="P288" s="4"/>
      <c r="Q288" s="4"/>
      <c r="R288" s="4"/>
      <c r="S288" s="4"/>
      <c r="T288" s="4"/>
      <c r="U288" s="4"/>
      <c r="V288" s="4"/>
      <c r="W288" s="4"/>
      <c r="X288" s="4"/>
      <c r="Y288" s="4"/>
      <c r="Z288" s="45">
        <v>2E-3</v>
      </c>
      <c r="AA288" s="4"/>
      <c r="AB288" s="4"/>
      <c r="AC288" s="4"/>
      <c r="AD288" s="4"/>
      <c r="AE288" s="4"/>
      <c r="AF288" s="4"/>
      <c r="AG288" s="4"/>
      <c r="AH288" s="4"/>
      <c r="AI288" s="4"/>
      <c r="AJ288" s="4"/>
      <c r="AK288" s="4"/>
      <c r="AL288" s="4"/>
      <c r="AN288" s="6">
        <v>5.0000000000000001E-3</v>
      </c>
    </row>
    <row r="289" spans="1:40" ht="15" customHeight="1" x14ac:dyDescent="0.25">
      <c r="A289" t="str">
        <f t="shared" si="98"/>
        <v>RDC01.CE14</v>
      </c>
      <c r="B289" t="s">
        <v>346</v>
      </c>
      <c r="C289" s="62"/>
      <c r="D289" t="s">
        <v>68</v>
      </c>
      <c r="E289" t="s">
        <v>69</v>
      </c>
      <c r="F289" t="s">
        <v>371</v>
      </c>
      <c r="G289">
        <v>14</v>
      </c>
      <c r="H289" t="s">
        <v>348</v>
      </c>
      <c r="I289" t="s">
        <v>349</v>
      </c>
      <c r="J289">
        <v>1</v>
      </c>
      <c r="K289" s="46" t="str">
        <f t="shared" si="99"/>
        <v/>
      </c>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N289" s="6">
        <v>5.0000000000000001E-3</v>
      </c>
    </row>
    <row r="290" spans="1:40" ht="15" customHeight="1" x14ac:dyDescent="0.25">
      <c r="A290" t="str">
        <f t="shared" si="98"/>
        <v>RDC01.CE15</v>
      </c>
      <c r="B290" t="s">
        <v>346</v>
      </c>
      <c r="C290" s="62"/>
      <c r="D290" t="s">
        <v>68</v>
      </c>
      <c r="E290" t="s">
        <v>69</v>
      </c>
      <c r="F290" t="s">
        <v>372</v>
      </c>
      <c r="G290">
        <v>15</v>
      </c>
      <c r="H290" t="s">
        <v>348</v>
      </c>
      <c r="I290" t="s">
        <v>349</v>
      </c>
      <c r="J290">
        <v>1</v>
      </c>
      <c r="K290" s="46" t="str">
        <f t="shared" si="99"/>
        <v/>
      </c>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N290" s="6">
        <v>5.0000000000000001E-3</v>
      </c>
    </row>
    <row r="291" spans="1:40" ht="15" customHeight="1" x14ac:dyDescent="0.25">
      <c r="A291" t="str">
        <f t="shared" si="98"/>
        <v>RDC02.CE06</v>
      </c>
      <c r="B291" t="s">
        <v>351</v>
      </c>
      <c r="C291" s="62"/>
      <c r="D291" t="s">
        <v>68</v>
      </c>
      <c r="E291" t="s">
        <v>69</v>
      </c>
      <c r="F291" t="s">
        <v>248</v>
      </c>
      <c r="G291">
        <v>6</v>
      </c>
      <c r="H291" t="s">
        <v>348</v>
      </c>
      <c r="I291" t="s">
        <v>352</v>
      </c>
      <c r="J291">
        <v>2</v>
      </c>
      <c r="K291" s="46">
        <f t="shared" si="99"/>
        <v>0.72763502291654292</v>
      </c>
      <c r="L291" s="4">
        <v>0.94456614234149705</v>
      </c>
      <c r="M291" s="4">
        <v>0.67985326392290202</v>
      </c>
      <c r="N291" s="4">
        <v>0.86917642715764698</v>
      </c>
      <c r="O291" s="4">
        <v>0.88356540673996198</v>
      </c>
      <c r="P291" s="4">
        <v>0.69008948219474497</v>
      </c>
      <c r="Q291" s="4">
        <v>0.68226450263131699</v>
      </c>
      <c r="R291" s="4">
        <v>0.68682249167107201</v>
      </c>
      <c r="S291" s="4">
        <v>0.73208430379483003</v>
      </c>
      <c r="T291" s="4">
        <v>0.68802309197415701</v>
      </c>
      <c r="U291" s="4">
        <v>0.59149966730905801</v>
      </c>
      <c r="V291" s="4">
        <v>0.694128062994957</v>
      </c>
      <c r="W291" s="4">
        <v>0.64988811241967304</v>
      </c>
      <c r="X291" s="4">
        <v>0.84949674725074098</v>
      </c>
      <c r="Y291" s="4">
        <v>0.75961775602743897</v>
      </c>
      <c r="Z291" s="4">
        <v>0.653628530989115</v>
      </c>
      <c r="AA291" s="4">
        <v>0.68883731204013599</v>
      </c>
      <c r="AB291" s="4">
        <v>0.58165197223994802</v>
      </c>
      <c r="AC291" s="4">
        <v>0.73292196995757397</v>
      </c>
      <c r="AD291" s="4">
        <v>0.74685592185592198</v>
      </c>
      <c r="AE291" s="4">
        <v>0.83452770517784602</v>
      </c>
      <c r="AF291" s="4">
        <v>0.56769567782577401</v>
      </c>
      <c r="AG291" s="4">
        <v>0.72096404993001895</v>
      </c>
      <c r="AH291" s="4">
        <v>0.72692751148819201</v>
      </c>
      <c r="AI291" s="4">
        <v>0.777620995493845</v>
      </c>
      <c r="AJ291" s="4">
        <v>0.58468958485265898</v>
      </c>
      <c r="AK291" s="4">
        <v>0.90567007420400103</v>
      </c>
      <c r="AL291" s="4">
        <v>0.72307885426163099</v>
      </c>
      <c r="AN291" s="6"/>
    </row>
    <row r="292" spans="1:40" ht="15" customHeight="1" x14ac:dyDescent="0.25">
      <c r="A292" t="str">
        <f t="shared" si="98"/>
        <v>RDC02.CE09</v>
      </c>
      <c r="B292" t="s">
        <v>351</v>
      </c>
      <c r="C292" s="62"/>
      <c r="D292" t="s">
        <v>68</v>
      </c>
      <c r="E292" t="s">
        <v>69</v>
      </c>
      <c r="F292" t="s">
        <v>366</v>
      </c>
      <c r="G292">
        <v>9</v>
      </c>
      <c r="H292" t="s">
        <v>348</v>
      </c>
      <c r="I292" t="s">
        <v>352</v>
      </c>
      <c r="J292">
        <v>2</v>
      </c>
      <c r="K292" s="46">
        <f t="shared" si="99"/>
        <v>0.85158578216076064</v>
      </c>
      <c r="L292" s="4">
        <v>0.846232738169166</v>
      </c>
      <c r="M292" s="4">
        <v>0.82213720264437695</v>
      </c>
      <c r="N292" s="4">
        <v>0.85018967052761196</v>
      </c>
      <c r="O292" s="4">
        <v>0.87686882770949703</v>
      </c>
      <c r="P292" s="4">
        <v>0.86674495621019498</v>
      </c>
      <c r="Q292" s="4">
        <v>0.86180030068719105</v>
      </c>
      <c r="R292" s="4">
        <v>0.78925587231328698</v>
      </c>
      <c r="S292" s="4">
        <v>0.88197802599667197</v>
      </c>
      <c r="T292" s="4">
        <v>0.89130884636507601</v>
      </c>
      <c r="U292" s="4">
        <v>0.79115976181562098</v>
      </c>
      <c r="V292" s="4">
        <v>0.89079365375504904</v>
      </c>
      <c r="W292" s="4">
        <v>0.89289212457462996</v>
      </c>
      <c r="X292" s="4">
        <v>0.88404906107875003</v>
      </c>
      <c r="Y292" s="4">
        <v>0.88893654051401905</v>
      </c>
      <c r="Z292" s="4">
        <v>0.65485186835542897</v>
      </c>
      <c r="AA292" s="4">
        <v>0.90410993260818195</v>
      </c>
      <c r="AB292" s="4">
        <v>0.84551239971127501</v>
      </c>
      <c r="AC292" s="4">
        <v>0.85724402257279797</v>
      </c>
      <c r="AD292" s="4">
        <v>0.850192945053861</v>
      </c>
      <c r="AE292" s="4">
        <v>0.86660968288276397</v>
      </c>
      <c r="AF292" s="4">
        <v>0.84099591248031003</v>
      </c>
      <c r="AG292" s="4">
        <v>0.81147253852023704</v>
      </c>
      <c r="AH292" s="4">
        <v>0.89811184906896202</v>
      </c>
      <c r="AI292" s="4">
        <v>0.82607502856089698</v>
      </c>
      <c r="AJ292" s="4">
        <v>0.89145265481495095</v>
      </c>
      <c r="AK292" s="4">
        <v>0.83215026122569602</v>
      </c>
      <c r="AL292" s="4">
        <v>0.87968944012403205</v>
      </c>
      <c r="AN292" s="6"/>
    </row>
    <row r="293" spans="1:40" ht="15" customHeight="1" x14ac:dyDescent="0.25">
      <c r="A293" t="str">
        <f t="shared" si="98"/>
        <v>RDC02.CE10</v>
      </c>
      <c r="B293" t="s">
        <v>351</v>
      </c>
      <c r="C293" s="62"/>
      <c r="D293" t="s">
        <v>68</v>
      </c>
      <c r="E293" t="s">
        <v>69</v>
      </c>
      <c r="F293" t="s">
        <v>367</v>
      </c>
      <c r="G293">
        <v>10</v>
      </c>
      <c r="H293" t="s">
        <v>348</v>
      </c>
      <c r="I293" t="s">
        <v>352</v>
      </c>
      <c r="J293">
        <v>2</v>
      </c>
      <c r="K293" s="46">
        <f t="shared" si="99"/>
        <v>0.85158578216076064</v>
      </c>
      <c r="L293" s="4">
        <v>0.846232738169166</v>
      </c>
      <c r="M293" s="4">
        <v>0.82213720264437695</v>
      </c>
      <c r="N293" s="4">
        <v>0.85018967052761196</v>
      </c>
      <c r="O293" s="4">
        <v>0.87686882770949703</v>
      </c>
      <c r="P293" s="4">
        <v>0.86674495621019498</v>
      </c>
      <c r="Q293" s="4">
        <v>0.86180030068719105</v>
      </c>
      <c r="R293" s="4">
        <v>0.78925587231328698</v>
      </c>
      <c r="S293" s="4">
        <v>0.88197802599667197</v>
      </c>
      <c r="T293" s="4">
        <v>0.89130884636507601</v>
      </c>
      <c r="U293" s="4">
        <v>0.79115976181562098</v>
      </c>
      <c r="V293" s="4">
        <v>0.89079365375504904</v>
      </c>
      <c r="W293" s="4">
        <v>0.89289212457462996</v>
      </c>
      <c r="X293" s="4">
        <v>0.88404906107875003</v>
      </c>
      <c r="Y293" s="4">
        <v>0.88893654051401905</v>
      </c>
      <c r="Z293" s="4">
        <v>0.65485186835542897</v>
      </c>
      <c r="AA293" s="4">
        <v>0.90410993260818195</v>
      </c>
      <c r="AB293" s="4">
        <v>0.84551239971127501</v>
      </c>
      <c r="AC293" s="4">
        <v>0.85724402257279797</v>
      </c>
      <c r="AD293" s="4">
        <v>0.850192945053861</v>
      </c>
      <c r="AE293" s="4">
        <v>0.86660968288276397</v>
      </c>
      <c r="AF293" s="4">
        <v>0.84099591248031003</v>
      </c>
      <c r="AG293" s="4">
        <v>0.81147253852023704</v>
      </c>
      <c r="AH293" s="4">
        <v>0.89811184906896202</v>
      </c>
      <c r="AI293" s="4">
        <v>0.82607502856089698</v>
      </c>
      <c r="AJ293" s="4">
        <v>0.89145265481495095</v>
      </c>
      <c r="AK293" s="4">
        <v>0.83215026122569602</v>
      </c>
      <c r="AL293" s="4">
        <v>0.87968944012403205</v>
      </c>
      <c r="AN293" s="6"/>
    </row>
    <row r="294" spans="1:40" ht="15" customHeight="1" x14ac:dyDescent="0.25">
      <c r="A294" t="str">
        <f t="shared" si="98"/>
        <v>RDC02.CE11</v>
      </c>
      <c r="B294" t="s">
        <v>351</v>
      </c>
      <c r="C294" s="62"/>
      <c r="D294" t="s">
        <v>68</v>
      </c>
      <c r="E294" t="s">
        <v>69</v>
      </c>
      <c r="F294" t="s">
        <v>368</v>
      </c>
      <c r="G294">
        <v>11</v>
      </c>
      <c r="H294" t="s">
        <v>348</v>
      </c>
      <c r="I294" t="s">
        <v>352</v>
      </c>
      <c r="J294">
        <v>2</v>
      </c>
      <c r="K294" s="46">
        <f t="shared" si="99"/>
        <v>0.8491447724447565</v>
      </c>
      <c r="L294" s="4">
        <v>0.81735374403526895</v>
      </c>
      <c r="M294" s="4">
        <v>0.90274209262911298</v>
      </c>
      <c r="N294" s="4">
        <v>0.72143459722929504</v>
      </c>
      <c r="O294" s="4">
        <v>0.64463577104069703</v>
      </c>
      <c r="P294" s="4">
        <v>0.88718896810700698</v>
      </c>
      <c r="Q294" s="4">
        <v>0.85574314930358697</v>
      </c>
      <c r="R294" s="4">
        <v>0.70553226742533504</v>
      </c>
      <c r="S294" s="4">
        <v>0.97187957607001196</v>
      </c>
      <c r="T294" s="4">
        <v>0.80481328691903897</v>
      </c>
      <c r="U294" s="4">
        <v>0.928324383894368</v>
      </c>
      <c r="V294" s="4">
        <v>0.71938292231267398</v>
      </c>
      <c r="W294" s="4">
        <v>0.82717367582159895</v>
      </c>
      <c r="X294" s="4">
        <v>0.87997173975796805</v>
      </c>
      <c r="Y294" s="4">
        <v>0.95617985097849501</v>
      </c>
      <c r="Z294" s="4">
        <v>0.77616093109347395</v>
      </c>
      <c r="AA294" s="4">
        <v>0.93189435753485605</v>
      </c>
      <c r="AB294" s="4">
        <v>0.94620120766873905</v>
      </c>
      <c r="AC294" s="4">
        <v>0.90074568127199695</v>
      </c>
      <c r="AD294" s="4">
        <v>0.84605063921951995</v>
      </c>
      <c r="AE294" s="4">
        <v>0.88466055790445197</v>
      </c>
      <c r="AF294" s="4">
        <v>0.87928529197319305</v>
      </c>
      <c r="AG294" s="4">
        <v>0.91400883119076604</v>
      </c>
      <c r="AH294" s="4">
        <v>0.97799856791805795</v>
      </c>
      <c r="AI294" s="4">
        <v>0.87776797150692698</v>
      </c>
      <c r="AJ294" s="4">
        <v>0.74501199943158003</v>
      </c>
      <c r="AK294" s="4">
        <v>0.78700056986006195</v>
      </c>
      <c r="AL294" s="4">
        <v>0.83776622391033895</v>
      </c>
      <c r="AN294" s="6"/>
    </row>
    <row r="295" spans="1:40" ht="15" customHeight="1" x14ac:dyDescent="0.25">
      <c r="A295" t="str">
        <f t="shared" si="98"/>
        <v>RDC02.CE12</v>
      </c>
      <c r="B295" t="s">
        <v>351</v>
      </c>
      <c r="C295" s="62"/>
      <c r="D295" t="s">
        <v>68</v>
      </c>
      <c r="E295" t="s">
        <v>69</v>
      </c>
      <c r="F295" t="s">
        <v>369</v>
      </c>
      <c r="G295">
        <v>12</v>
      </c>
      <c r="H295" t="s">
        <v>348</v>
      </c>
      <c r="I295" t="s">
        <v>352</v>
      </c>
      <c r="J295">
        <v>2</v>
      </c>
      <c r="K295" s="46">
        <f t="shared" si="99"/>
        <v>0.97348984446067355</v>
      </c>
      <c r="L295" s="4">
        <v>0.95883955725332903</v>
      </c>
      <c r="M295" s="4">
        <v>0.97781050780108203</v>
      </c>
      <c r="N295" s="4">
        <v>0.97654579912913098</v>
      </c>
      <c r="O295" s="4">
        <v>0.97642844666915996</v>
      </c>
      <c r="P295" s="4">
        <v>0.99171487387950796</v>
      </c>
      <c r="Q295" s="4">
        <v>0.99210873809960398</v>
      </c>
      <c r="R295" s="4">
        <v>0.96149935655805296</v>
      </c>
      <c r="S295" s="4">
        <v>0.98492275698158105</v>
      </c>
      <c r="T295" s="4">
        <v>0.956323045419739</v>
      </c>
      <c r="U295" s="4">
        <v>0.98473619163061998</v>
      </c>
      <c r="V295" s="4">
        <v>0.86348885648924101</v>
      </c>
      <c r="W295" s="4">
        <v>0.98905500144396696</v>
      </c>
      <c r="X295" s="4">
        <v>0.98157289909482903</v>
      </c>
      <c r="Y295" s="4">
        <v>0.94741842181414304</v>
      </c>
      <c r="Z295" s="4">
        <v>0.97129554198935897</v>
      </c>
      <c r="AA295" s="4">
        <v>0.96087126127796296</v>
      </c>
      <c r="AB295" s="4">
        <v>0.992026501527972</v>
      </c>
      <c r="AC295" s="4">
        <v>0.99774774774774799</v>
      </c>
      <c r="AD295" s="4">
        <v>0.98036398467432995</v>
      </c>
      <c r="AE295" s="4">
        <v>0.98871671848505205</v>
      </c>
      <c r="AF295" s="4">
        <v>0.97573145170898501</v>
      </c>
      <c r="AG295" s="4">
        <v>0.98812471056158602</v>
      </c>
      <c r="AH295" s="4">
        <v>0.99406399793357503</v>
      </c>
      <c r="AI295" s="4">
        <v>0.990041777829892</v>
      </c>
      <c r="AJ295" s="4">
        <v>0.96725845662887</v>
      </c>
      <c r="AK295" s="4">
        <v>0.98441839221448102</v>
      </c>
      <c r="AL295" s="4">
        <v>0.95110080559438803</v>
      </c>
      <c r="AN295" s="6"/>
    </row>
    <row r="296" spans="1:40" ht="15" customHeight="1" x14ac:dyDescent="0.25">
      <c r="A296" t="str">
        <f t="shared" si="98"/>
        <v>RDC02.CE13</v>
      </c>
      <c r="B296" t="s">
        <v>351</v>
      </c>
      <c r="C296" s="62"/>
      <c r="D296" t="s">
        <v>68</v>
      </c>
      <c r="E296" t="s">
        <v>69</v>
      </c>
      <c r="F296" t="s">
        <v>370</v>
      </c>
      <c r="G296">
        <v>13</v>
      </c>
      <c r="H296" t="s">
        <v>348</v>
      </c>
      <c r="I296" t="s">
        <v>352</v>
      </c>
      <c r="J296">
        <v>2</v>
      </c>
      <c r="K296" s="46">
        <f t="shared" si="99"/>
        <v>0.81441608988738878</v>
      </c>
      <c r="L296" s="4">
        <v>0.85447422696114295</v>
      </c>
      <c r="M296" s="4">
        <v>0.82589746634557704</v>
      </c>
      <c r="N296" s="4">
        <v>0.82175237296303505</v>
      </c>
      <c r="O296" s="4">
        <v>0.77097359773336205</v>
      </c>
      <c r="P296" s="4">
        <v>0.81370842086680695</v>
      </c>
      <c r="Q296" s="4">
        <v>0.69495052090207798</v>
      </c>
      <c r="R296" s="4">
        <v>0.78727302550239897</v>
      </c>
      <c r="S296" s="4">
        <v>0.86710474328624998</v>
      </c>
      <c r="T296" s="4">
        <v>0.77676582607663103</v>
      </c>
      <c r="U296" s="4">
        <v>0.78339605936172296</v>
      </c>
      <c r="V296" s="4">
        <v>0.77702964209805003</v>
      </c>
      <c r="W296" s="4">
        <v>0.86916410307463499</v>
      </c>
      <c r="X296" s="4">
        <v>0.85061496950735804</v>
      </c>
      <c r="Y296" s="4">
        <v>0.74921355025700098</v>
      </c>
      <c r="Z296" s="4">
        <v>0.87191383720377802</v>
      </c>
      <c r="AA296" s="4">
        <v>0.78722758091523404</v>
      </c>
      <c r="AB296" s="4">
        <v>0.97442469990480696</v>
      </c>
      <c r="AC296" s="4">
        <v>0.80570062811500198</v>
      </c>
      <c r="AD296" s="4">
        <v>0.76502432412358901</v>
      </c>
      <c r="AE296" s="4">
        <v>0.79480871949500198</v>
      </c>
      <c r="AF296" s="4">
        <v>0.828008928369798</v>
      </c>
      <c r="AG296" s="4">
        <v>0.82955241510003397</v>
      </c>
      <c r="AH296" s="4">
        <v>0.89481339140815797</v>
      </c>
      <c r="AI296" s="4">
        <v>0.79677586334900796</v>
      </c>
      <c r="AJ296" s="4">
        <v>0.77583132004353506</v>
      </c>
      <c r="AK296" s="4">
        <v>0.89580193594712498</v>
      </c>
      <c r="AL296" s="4">
        <v>0.72703225804837901</v>
      </c>
      <c r="AN296" s="6"/>
    </row>
    <row r="297" spans="1:40" ht="15" customHeight="1" x14ac:dyDescent="0.25">
      <c r="A297" t="str">
        <f t="shared" si="98"/>
        <v>RDC02.CE14</v>
      </c>
      <c r="B297" t="s">
        <v>351</v>
      </c>
      <c r="C297" s="62"/>
      <c r="D297" t="s">
        <v>68</v>
      </c>
      <c r="E297" t="s">
        <v>69</v>
      </c>
      <c r="F297" t="s">
        <v>371</v>
      </c>
      <c r="G297">
        <v>14</v>
      </c>
      <c r="H297" t="s">
        <v>348</v>
      </c>
      <c r="I297" t="s">
        <v>352</v>
      </c>
      <c r="J297">
        <v>2</v>
      </c>
      <c r="K297" s="46">
        <f t="shared" si="99"/>
        <v>0.68890713910866463</v>
      </c>
      <c r="L297" s="4">
        <v>0.69501623852123495</v>
      </c>
      <c r="M297" s="4">
        <v>0.56206629447771905</v>
      </c>
      <c r="N297" s="4">
        <v>0.83423736683416105</v>
      </c>
      <c r="O297" s="4">
        <v>0.651369594668889</v>
      </c>
      <c r="P297" s="4">
        <v>0.51183126921140498</v>
      </c>
      <c r="Q297" s="4">
        <v>0.61943794945099895</v>
      </c>
      <c r="R297" s="4">
        <v>0.78336330739003901</v>
      </c>
      <c r="S297" s="4">
        <v>0.94774776360325996</v>
      </c>
      <c r="T297" s="4">
        <v>0.85554379720892004</v>
      </c>
      <c r="U297" s="4">
        <v>0.78282593175569204</v>
      </c>
      <c r="V297" s="4">
        <v>0.67203657302694197</v>
      </c>
      <c r="W297" s="4">
        <v>0.48002487684630601</v>
      </c>
      <c r="X297" s="4">
        <v>0.72674724869804797</v>
      </c>
      <c r="Y297" s="4">
        <v>0.46402139908964701</v>
      </c>
      <c r="Z297" s="4">
        <v>0.650818923151532</v>
      </c>
      <c r="AA297" s="4">
        <v>0.93728577482002895</v>
      </c>
      <c r="AB297" s="4">
        <v>0.91887156192449104</v>
      </c>
      <c r="AC297" s="4">
        <v>0.60003680566583195</v>
      </c>
      <c r="AD297" s="4">
        <v>0.57333531301769103</v>
      </c>
      <c r="AE297" s="4">
        <v>0.71501975289778197</v>
      </c>
      <c r="AF297" s="4">
        <v>0.85795867145228</v>
      </c>
      <c r="AG297" s="4">
        <v>0.39334966847561198</v>
      </c>
      <c r="AH297" s="4">
        <v>0.78299205367542402</v>
      </c>
      <c r="AI297" s="4">
        <v>0.735488568434706</v>
      </c>
      <c r="AJ297" s="4">
        <v>0.61245110579011597</v>
      </c>
      <c r="AK297" s="4">
        <v>0.42438704115061199</v>
      </c>
      <c r="AL297" s="4">
        <v>0.81222790469457296</v>
      </c>
    </row>
    <row r="298" spans="1:40" ht="15" customHeight="1" x14ac:dyDescent="0.25">
      <c r="A298" t="str">
        <f t="shared" si="98"/>
        <v>RDC02.CE15</v>
      </c>
      <c r="B298" t="s">
        <v>351</v>
      </c>
      <c r="C298" s="62"/>
      <c r="D298" t="s">
        <v>68</v>
      </c>
      <c r="E298" t="s">
        <v>69</v>
      </c>
      <c r="F298" t="s">
        <v>372</v>
      </c>
      <c r="G298">
        <v>15</v>
      </c>
      <c r="H298" t="s">
        <v>348</v>
      </c>
      <c r="I298" t="s">
        <v>352</v>
      </c>
      <c r="J298">
        <v>2</v>
      </c>
      <c r="K298" s="46">
        <f t="shared" si="99"/>
        <v>0.96677241473765807</v>
      </c>
      <c r="L298" s="4">
        <v>0.93627177242800697</v>
      </c>
      <c r="M298" s="4">
        <v>0.95475017446867105</v>
      </c>
      <c r="N298" s="4">
        <v>0.99535496612510999</v>
      </c>
      <c r="O298" s="4">
        <v>0.99365552480306596</v>
      </c>
      <c r="P298" s="4">
        <v>0.94676434676434695</v>
      </c>
      <c r="Q298" s="4">
        <v>0.97318324282054303</v>
      </c>
      <c r="R298" s="4">
        <v>0.9661117034901</v>
      </c>
      <c r="S298" s="4">
        <v>1</v>
      </c>
      <c r="T298" s="4">
        <v>0.94303186060709598</v>
      </c>
      <c r="U298" s="4">
        <v>0.984530466182723</v>
      </c>
      <c r="V298" s="4">
        <v>0.99314624027556198</v>
      </c>
      <c r="W298" s="4">
        <v>0.96416614193792705</v>
      </c>
      <c r="X298" s="4">
        <v>0.91059920729897104</v>
      </c>
      <c r="Y298" s="4">
        <v>0.97313233329207505</v>
      </c>
      <c r="Z298" s="4">
        <v>0.98107849942624903</v>
      </c>
      <c r="AA298" s="4">
        <v>0.93199696545284805</v>
      </c>
      <c r="AB298" s="4">
        <v>0.965214050508168</v>
      </c>
      <c r="AC298" s="4">
        <v>0.96872710622710601</v>
      </c>
      <c r="AD298" s="4">
        <v>0.98958333333333304</v>
      </c>
      <c r="AE298" s="4">
        <v>0.97465112579775404</v>
      </c>
      <c r="AF298" s="4">
        <v>0.98538788165330304</v>
      </c>
      <c r="AG298" s="4">
        <v>0.964854835539811</v>
      </c>
      <c r="AH298" s="4">
        <v>0.946964657991888</v>
      </c>
      <c r="AI298" s="4">
        <v>0.99355929374402296</v>
      </c>
      <c r="AJ298" s="4">
        <v>0.96082539441235104</v>
      </c>
      <c r="AK298" s="4">
        <v>0.97000431294567202</v>
      </c>
      <c r="AL298" s="4">
        <v>0.93530976039006697</v>
      </c>
      <c r="AN298" s="6"/>
    </row>
    <row r="299" spans="1:40" ht="15" customHeight="1" x14ac:dyDescent="0.25">
      <c r="A299" t="str">
        <f t="shared" si="98"/>
        <v>RDC03.CE06</v>
      </c>
      <c r="B299" t="s">
        <v>353</v>
      </c>
      <c r="C299" s="62"/>
      <c r="D299" t="s">
        <v>68</v>
      </c>
      <c r="E299" t="s">
        <v>69</v>
      </c>
      <c r="F299" t="s">
        <v>248</v>
      </c>
      <c r="G299">
        <v>6</v>
      </c>
      <c r="H299" t="s">
        <v>348</v>
      </c>
      <c r="I299" t="s">
        <v>354</v>
      </c>
      <c r="J299">
        <v>3</v>
      </c>
      <c r="K299" s="46">
        <f t="shared" si="99"/>
        <v>0.27236497708345708</v>
      </c>
      <c r="L299" s="4">
        <v>5.5433857658503401E-2</v>
      </c>
      <c r="M299" s="4">
        <v>0.32014673607709798</v>
      </c>
      <c r="N299" s="4">
        <v>0.13082357284235299</v>
      </c>
      <c r="O299" s="4">
        <v>0.11643459326003799</v>
      </c>
      <c r="P299" s="4">
        <v>0.30991051780525503</v>
      </c>
      <c r="Q299" s="4">
        <v>0.31773549736868301</v>
      </c>
      <c r="R299" s="4">
        <v>0.31317750832892799</v>
      </c>
      <c r="S299" s="4">
        <v>0.26791569620516997</v>
      </c>
      <c r="T299" s="4">
        <v>0.31197690802584299</v>
      </c>
      <c r="U299" s="4">
        <v>0.40850033269094199</v>
      </c>
      <c r="V299" s="4">
        <v>0.305871937005043</v>
      </c>
      <c r="W299" s="4">
        <v>0.35011188758032702</v>
      </c>
      <c r="X299" s="4">
        <v>0.15050325274925999</v>
      </c>
      <c r="Y299" s="4">
        <v>0.240382243972561</v>
      </c>
      <c r="Z299" s="4">
        <v>0.346371469010885</v>
      </c>
      <c r="AA299" s="4">
        <v>0.31116268795986401</v>
      </c>
      <c r="AB299" s="4">
        <v>0.41834802776005198</v>
      </c>
      <c r="AC299" s="4">
        <v>0.26707803004242597</v>
      </c>
      <c r="AD299" s="4">
        <v>0.25314407814407802</v>
      </c>
      <c r="AE299" s="4">
        <v>0.165472294822154</v>
      </c>
      <c r="AF299" s="4">
        <v>0.43230432217422599</v>
      </c>
      <c r="AG299" s="4">
        <v>0.279035950069981</v>
      </c>
      <c r="AH299" s="4">
        <v>0.27307248851180799</v>
      </c>
      <c r="AI299" s="4">
        <v>0.222379004506155</v>
      </c>
      <c r="AJ299" s="4">
        <v>0.41531041514734102</v>
      </c>
      <c r="AK299" s="4">
        <v>9.43299257959994E-2</v>
      </c>
      <c r="AL299" s="4">
        <v>0.27692114573836901</v>
      </c>
      <c r="AN299" s="6"/>
    </row>
    <row r="300" spans="1:40" ht="15" customHeight="1" x14ac:dyDescent="0.25">
      <c r="A300" t="str">
        <f t="shared" si="98"/>
        <v>RDC03.CE09</v>
      </c>
      <c r="B300" t="s">
        <v>353</v>
      </c>
      <c r="C300" s="62"/>
      <c r="D300" t="s">
        <v>68</v>
      </c>
      <c r="E300" t="s">
        <v>69</v>
      </c>
      <c r="F300" t="s">
        <v>366</v>
      </c>
      <c r="G300">
        <v>9</v>
      </c>
      <c r="H300" t="s">
        <v>348</v>
      </c>
      <c r="I300" t="s">
        <v>354</v>
      </c>
      <c r="J300">
        <v>3</v>
      </c>
      <c r="K300" s="46">
        <f t="shared" si="99"/>
        <v>0.14841421783923942</v>
      </c>
      <c r="L300" s="4">
        <v>0.153767261830834</v>
      </c>
      <c r="M300" s="4">
        <v>0.17786279735562299</v>
      </c>
      <c r="N300" s="4">
        <v>0.14981032947238801</v>
      </c>
      <c r="O300" s="4">
        <v>0.12313117229050299</v>
      </c>
      <c r="P300" s="4">
        <v>0.13325504378980499</v>
      </c>
      <c r="Q300" s="4">
        <v>0.13819969931280901</v>
      </c>
      <c r="R300" s="4">
        <v>0.210744127686713</v>
      </c>
      <c r="S300" s="4">
        <v>0.11802197400332801</v>
      </c>
      <c r="T300" s="4">
        <v>0.108691153634924</v>
      </c>
      <c r="U300" s="4">
        <v>0.208840238184379</v>
      </c>
      <c r="V300" s="4">
        <v>0.109206346244951</v>
      </c>
      <c r="W300" s="4">
        <v>0.10710787542536999</v>
      </c>
      <c r="X300" s="4">
        <v>0.11595093892125</v>
      </c>
      <c r="Y300" s="4">
        <v>0.11106345948598099</v>
      </c>
      <c r="Z300" s="4">
        <v>0.34514813164457098</v>
      </c>
      <c r="AA300" s="4">
        <v>9.5890067391817602E-2</v>
      </c>
      <c r="AB300" s="4">
        <v>0.15448760028872499</v>
      </c>
      <c r="AC300" s="4">
        <v>0.142755977427202</v>
      </c>
      <c r="AD300" s="4">
        <v>0.149807054946139</v>
      </c>
      <c r="AE300" s="4">
        <v>0.13339031711723601</v>
      </c>
      <c r="AF300" s="4">
        <v>0.15900408751969</v>
      </c>
      <c r="AG300" s="4">
        <v>0.18852746147976299</v>
      </c>
      <c r="AH300" s="4">
        <v>0.10188815093103799</v>
      </c>
      <c r="AI300" s="4">
        <v>0.17392497143910299</v>
      </c>
      <c r="AJ300" s="4">
        <v>0.10854734518504899</v>
      </c>
      <c r="AK300" s="4">
        <v>0.16784973877430401</v>
      </c>
      <c r="AL300" s="4">
        <v>0.120310559875968</v>
      </c>
      <c r="AN300" s="6"/>
    </row>
    <row r="301" spans="1:40" ht="15" customHeight="1" x14ac:dyDescent="0.25">
      <c r="A301" t="str">
        <f t="shared" si="98"/>
        <v>RDC03.CE10</v>
      </c>
      <c r="B301" t="s">
        <v>353</v>
      </c>
      <c r="C301" s="62"/>
      <c r="D301" t="s">
        <v>68</v>
      </c>
      <c r="E301" t="s">
        <v>69</v>
      </c>
      <c r="F301" t="s">
        <v>367</v>
      </c>
      <c r="G301">
        <v>10</v>
      </c>
      <c r="H301" t="s">
        <v>348</v>
      </c>
      <c r="I301" t="s">
        <v>354</v>
      </c>
      <c r="J301">
        <v>3</v>
      </c>
      <c r="K301" s="46">
        <f t="shared" si="99"/>
        <v>0.14841421783923942</v>
      </c>
      <c r="L301" s="4">
        <v>0.153767261830834</v>
      </c>
      <c r="M301" s="4">
        <v>0.17786279735562299</v>
      </c>
      <c r="N301" s="4">
        <v>0.14981032947238801</v>
      </c>
      <c r="O301" s="4">
        <v>0.12313117229050299</v>
      </c>
      <c r="P301" s="4">
        <v>0.13325504378980499</v>
      </c>
      <c r="Q301" s="4">
        <v>0.13819969931280901</v>
      </c>
      <c r="R301" s="4">
        <v>0.210744127686713</v>
      </c>
      <c r="S301" s="4">
        <v>0.11802197400332801</v>
      </c>
      <c r="T301" s="4">
        <v>0.108691153634924</v>
      </c>
      <c r="U301" s="4">
        <v>0.208840238184379</v>
      </c>
      <c r="V301" s="4">
        <v>0.109206346244951</v>
      </c>
      <c r="W301" s="4">
        <v>0.10710787542536999</v>
      </c>
      <c r="X301" s="4">
        <v>0.11595093892125</v>
      </c>
      <c r="Y301" s="4">
        <v>0.11106345948598099</v>
      </c>
      <c r="Z301" s="4">
        <v>0.34514813164457098</v>
      </c>
      <c r="AA301" s="4">
        <v>9.5890067391817602E-2</v>
      </c>
      <c r="AB301" s="4">
        <v>0.15448760028872499</v>
      </c>
      <c r="AC301" s="4">
        <v>0.142755977427202</v>
      </c>
      <c r="AD301" s="4">
        <v>0.149807054946139</v>
      </c>
      <c r="AE301" s="4">
        <v>0.13339031711723601</v>
      </c>
      <c r="AF301" s="4">
        <v>0.15900408751969</v>
      </c>
      <c r="AG301" s="4">
        <v>0.18852746147976299</v>
      </c>
      <c r="AH301" s="4">
        <v>0.10188815093103799</v>
      </c>
      <c r="AI301" s="4">
        <v>0.17392497143910299</v>
      </c>
      <c r="AJ301" s="4">
        <v>0.10854734518504899</v>
      </c>
      <c r="AK301" s="4">
        <v>0.16784973877430401</v>
      </c>
      <c r="AL301" s="4">
        <v>0.120310559875968</v>
      </c>
      <c r="AN301" s="6"/>
    </row>
    <row r="302" spans="1:40" ht="15" customHeight="1" x14ac:dyDescent="0.25">
      <c r="A302" t="str">
        <f t="shared" si="98"/>
        <v>RDC03.CE11</v>
      </c>
      <c r="B302" t="s">
        <v>353</v>
      </c>
      <c r="C302" s="62"/>
      <c r="D302" t="s">
        <v>68</v>
      </c>
      <c r="E302" t="s">
        <v>69</v>
      </c>
      <c r="F302" t="s">
        <v>368</v>
      </c>
      <c r="G302">
        <v>11</v>
      </c>
      <c r="H302" t="s">
        <v>348</v>
      </c>
      <c r="I302" t="s">
        <v>354</v>
      </c>
      <c r="J302">
        <v>3</v>
      </c>
      <c r="K302" s="46">
        <f t="shared" si="99"/>
        <v>0.15085522755524361</v>
      </c>
      <c r="L302" s="4">
        <v>0.182646255964731</v>
      </c>
      <c r="M302" s="4">
        <v>9.7257907370887395E-2</v>
      </c>
      <c r="N302" s="4">
        <v>0.27856540277070502</v>
      </c>
      <c r="O302" s="4">
        <v>0.35536422895930297</v>
      </c>
      <c r="P302" s="4">
        <v>0.11281103189299301</v>
      </c>
      <c r="Q302" s="4">
        <v>0.144256850696413</v>
      </c>
      <c r="R302" s="4">
        <v>0.29446773257466402</v>
      </c>
      <c r="S302" s="4">
        <v>2.81204239299877E-2</v>
      </c>
      <c r="T302" s="4">
        <v>0.195186713080961</v>
      </c>
      <c r="U302" s="4">
        <v>7.1675616105632195E-2</v>
      </c>
      <c r="V302" s="4">
        <v>0.28061707768732602</v>
      </c>
      <c r="W302" s="4">
        <v>0.17282632417840099</v>
      </c>
      <c r="X302" s="4">
        <v>0.120028260242032</v>
      </c>
      <c r="Y302" s="4">
        <v>4.3820149021504801E-2</v>
      </c>
      <c r="Z302" s="4">
        <v>0.223839068906526</v>
      </c>
      <c r="AA302" s="4">
        <v>6.8105642465143501E-2</v>
      </c>
      <c r="AB302" s="4">
        <v>5.37987923312611E-2</v>
      </c>
      <c r="AC302" s="4">
        <v>9.9254318728002902E-2</v>
      </c>
      <c r="AD302" s="4">
        <v>0.15394936078047999</v>
      </c>
      <c r="AE302" s="4">
        <v>0.115339442095548</v>
      </c>
      <c r="AF302" s="4">
        <v>0.120714708026807</v>
      </c>
      <c r="AG302" s="4">
        <v>8.59911688092342E-2</v>
      </c>
      <c r="AH302" s="4">
        <v>2.2001432081942201E-2</v>
      </c>
      <c r="AI302" s="4">
        <v>0.12223202849307301</v>
      </c>
      <c r="AJ302" s="4">
        <v>0.25498800056842003</v>
      </c>
      <c r="AK302" s="4">
        <v>0.212999430139938</v>
      </c>
      <c r="AL302" s="4">
        <v>0.162233776089661</v>
      </c>
      <c r="AN302" s="6"/>
    </row>
    <row r="303" spans="1:40" ht="15" customHeight="1" x14ac:dyDescent="0.25">
      <c r="A303" t="str">
        <f t="shared" si="98"/>
        <v>RDC03.CE12</v>
      </c>
      <c r="B303" t="s">
        <v>353</v>
      </c>
      <c r="C303" s="62"/>
      <c r="D303" t="s">
        <v>68</v>
      </c>
      <c r="E303" t="s">
        <v>69</v>
      </c>
      <c r="F303" t="s">
        <v>369</v>
      </c>
      <c r="G303">
        <v>12</v>
      </c>
      <c r="H303" t="s">
        <v>348</v>
      </c>
      <c r="I303" t="s">
        <v>354</v>
      </c>
      <c r="J303">
        <v>3</v>
      </c>
      <c r="K303" s="46">
        <f t="shared" si="99"/>
        <v>2.651015553932641E-2</v>
      </c>
      <c r="L303" s="4">
        <v>4.1160442746671203E-2</v>
      </c>
      <c r="M303" s="4">
        <v>2.21894921989177E-2</v>
      </c>
      <c r="N303" s="4">
        <v>2.3454200870869399E-2</v>
      </c>
      <c r="O303" s="4">
        <v>2.3571553330839601E-2</v>
      </c>
      <c r="P303" s="4">
        <v>8.2851261204919605E-3</v>
      </c>
      <c r="Q303" s="4">
        <v>7.8912619003957407E-3</v>
      </c>
      <c r="R303" s="4">
        <v>3.8500643441947001E-2</v>
      </c>
      <c r="S303" s="4">
        <v>1.50772430184194E-2</v>
      </c>
      <c r="T303" s="4">
        <v>4.3676954580260899E-2</v>
      </c>
      <c r="U303" s="4">
        <v>1.52638083693801E-2</v>
      </c>
      <c r="V303" s="4">
        <v>0.13651114351075899</v>
      </c>
      <c r="W303" s="4">
        <v>1.0944998556032899E-2</v>
      </c>
      <c r="X303" s="4">
        <v>1.8427100905170898E-2</v>
      </c>
      <c r="Y303" s="4">
        <v>5.2581578185856799E-2</v>
      </c>
      <c r="Z303" s="4">
        <v>2.87044580106409E-2</v>
      </c>
      <c r="AA303" s="4">
        <v>3.9128738722036802E-2</v>
      </c>
      <c r="AB303" s="4">
        <v>7.9734984720281794E-3</v>
      </c>
      <c r="AC303" s="4">
        <v>2.25225225225226E-3</v>
      </c>
      <c r="AD303" s="4">
        <v>1.9636015325670501E-2</v>
      </c>
      <c r="AE303" s="4">
        <v>1.12832815149483E-2</v>
      </c>
      <c r="AF303" s="4">
        <v>2.42685482910153E-2</v>
      </c>
      <c r="AG303" s="4">
        <v>1.18752894384137E-2</v>
      </c>
      <c r="AH303" s="4">
        <v>5.9360020664250496E-3</v>
      </c>
      <c r="AI303" s="4">
        <v>9.9582221701079408E-3</v>
      </c>
      <c r="AJ303" s="4">
        <v>3.2741543371129903E-2</v>
      </c>
      <c r="AK303" s="4">
        <v>1.55816077855193E-2</v>
      </c>
      <c r="AL303" s="4">
        <v>4.8899194405612301E-2</v>
      </c>
      <c r="AN303" s="6"/>
    </row>
    <row r="304" spans="1:40" ht="15" customHeight="1" x14ac:dyDescent="0.25">
      <c r="A304" t="str">
        <f t="shared" si="98"/>
        <v>RDC03.CE13</v>
      </c>
      <c r="B304" t="s">
        <v>353</v>
      </c>
      <c r="C304" s="62"/>
      <c r="D304" t="s">
        <v>68</v>
      </c>
      <c r="E304" t="s">
        <v>69</v>
      </c>
      <c r="F304" t="s">
        <v>370</v>
      </c>
      <c r="G304">
        <v>13</v>
      </c>
      <c r="H304" t="s">
        <v>348</v>
      </c>
      <c r="I304" t="s">
        <v>354</v>
      </c>
      <c r="J304">
        <v>3</v>
      </c>
      <c r="K304" s="46">
        <f t="shared" si="99"/>
        <v>0.18558391011261111</v>
      </c>
      <c r="L304" s="4">
        <v>0.145525773038857</v>
      </c>
      <c r="M304" s="4">
        <v>0.17410253365442299</v>
      </c>
      <c r="N304" s="4">
        <v>0.17824762703696501</v>
      </c>
      <c r="O304" s="4">
        <v>0.22902640226663801</v>
      </c>
      <c r="P304" s="4">
        <v>0.186291579133193</v>
      </c>
      <c r="Q304" s="4">
        <v>0.30504947909792202</v>
      </c>
      <c r="R304" s="4">
        <v>0.212726974497601</v>
      </c>
      <c r="S304" s="4">
        <v>0.13289525671374999</v>
      </c>
      <c r="T304" s="4">
        <v>0.223234173923369</v>
      </c>
      <c r="U304" s="4">
        <v>0.21660394063827701</v>
      </c>
      <c r="V304" s="4">
        <v>0.22297035790194999</v>
      </c>
      <c r="W304" s="4">
        <v>0.13083589692536499</v>
      </c>
      <c r="X304" s="4">
        <v>0.14938503049264201</v>
      </c>
      <c r="Y304" s="4">
        <v>0.25078644974299902</v>
      </c>
      <c r="Z304" s="4">
        <v>0.12808616279622201</v>
      </c>
      <c r="AA304" s="4">
        <v>0.21277241908476499</v>
      </c>
      <c r="AB304" s="4">
        <v>2.5575300095193199E-2</v>
      </c>
      <c r="AC304" s="4">
        <v>0.19429937188499799</v>
      </c>
      <c r="AD304" s="4">
        <v>0.23497567587641099</v>
      </c>
      <c r="AE304" s="4">
        <v>0.20519128050499799</v>
      </c>
      <c r="AF304" s="4">
        <v>0.171991071630202</v>
      </c>
      <c r="AG304" s="4">
        <v>0.170447584899966</v>
      </c>
      <c r="AH304" s="4">
        <v>0.10518660859184201</v>
      </c>
      <c r="AI304" s="4">
        <v>0.20322413665099201</v>
      </c>
      <c r="AJ304" s="4">
        <v>0.224168679956465</v>
      </c>
      <c r="AK304" s="4">
        <v>0.104198064052875</v>
      </c>
      <c r="AL304" s="4">
        <v>0.27296774195162099</v>
      </c>
      <c r="AN304" s="6"/>
    </row>
    <row r="305" spans="1:40" ht="15" customHeight="1" x14ac:dyDescent="0.25">
      <c r="A305" t="str">
        <f t="shared" si="98"/>
        <v>RDC03.CE14</v>
      </c>
      <c r="B305" t="s">
        <v>353</v>
      </c>
      <c r="C305" s="62"/>
      <c r="D305" t="s">
        <v>68</v>
      </c>
      <c r="E305" t="s">
        <v>69</v>
      </c>
      <c r="F305" t="s">
        <v>371</v>
      </c>
      <c r="G305">
        <v>14</v>
      </c>
      <c r="H305" t="s">
        <v>348</v>
      </c>
      <c r="I305" t="s">
        <v>354</v>
      </c>
      <c r="J305">
        <v>3</v>
      </c>
      <c r="K305" s="46">
        <f t="shared" si="99"/>
        <v>0.31109286089133548</v>
      </c>
      <c r="L305" s="4">
        <v>0.30498376147876499</v>
      </c>
      <c r="M305" s="4">
        <v>0.437933705522281</v>
      </c>
      <c r="N305" s="4">
        <v>0.165762633165839</v>
      </c>
      <c r="O305" s="4">
        <v>0.348630405331111</v>
      </c>
      <c r="P305" s="4">
        <v>0.48816873078859502</v>
      </c>
      <c r="Q305" s="4">
        <v>0.380562050549001</v>
      </c>
      <c r="R305" s="4">
        <v>0.21663669260996099</v>
      </c>
      <c r="S305" s="4">
        <v>5.2252236396739898E-2</v>
      </c>
      <c r="T305" s="4">
        <v>0.14445620279108001</v>
      </c>
      <c r="U305" s="4">
        <v>0.21717406824430799</v>
      </c>
      <c r="V305" s="4">
        <v>0.32796342697305803</v>
      </c>
      <c r="W305" s="4">
        <v>0.51997512315369399</v>
      </c>
      <c r="X305" s="4">
        <v>0.27325275130195198</v>
      </c>
      <c r="Y305" s="4">
        <v>0.53597860091035299</v>
      </c>
      <c r="Z305" s="4">
        <v>0.349181076848468</v>
      </c>
      <c r="AA305" s="4">
        <v>6.2714225179971106E-2</v>
      </c>
      <c r="AB305" s="4">
        <v>8.1128438075509304E-2</v>
      </c>
      <c r="AC305" s="4">
        <v>0.39996319433416799</v>
      </c>
      <c r="AD305" s="4">
        <v>0.42666468698230903</v>
      </c>
      <c r="AE305" s="4">
        <v>0.28498024710221798</v>
      </c>
      <c r="AF305" s="4">
        <v>0.14204132854772</v>
      </c>
      <c r="AG305" s="4">
        <v>0.60665033152438796</v>
      </c>
      <c r="AH305" s="4">
        <v>0.21700794632457601</v>
      </c>
      <c r="AI305" s="4">
        <v>0.264511431565294</v>
      </c>
      <c r="AJ305" s="4">
        <v>0.38754889420988398</v>
      </c>
      <c r="AK305" s="4">
        <v>0.57561295884938801</v>
      </c>
      <c r="AL305" s="4">
        <v>0.18777209530542699</v>
      </c>
    </row>
    <row r="306" spans="1:40" ht="15" customHeight="1" x14ac:dyDescent="0.25">
      <c r="A306" t="str">
        <f t="shared" si="98"/>
        <v>RDC03.CE15</v>
      </c>
      <c r="B306" t="s">
        <v>353</v>
      </c>
      <c r="C306" s="62"/>
      <c r="D306" t="s">
        <v>68</v>
      </c>
      <c r="E306" t="s">
        <v>69</v>
      </c>
      <c r="F306" t="s">
        <v>372</v>
      </c>
      <c r="G306">
        <v>15</v>
      </c>
      <c r="H306" t="s">
        <v>348</v>
      </c>
      <c r="I306" t="s">
        <v>354</v>
      </c>
      <c r="J306">
        <v>3</v>
      </c>
      <c r="K306" s="46">
        <f t="shared" si="99"/>
        <v>3.3227585262341826E-2</v>
      </c>
      <c r="L306" s="4">
        <v>6.3728227571992799E-2</v>
      </c>
      <c r="M306" s="4">
        <v>4.5249825531328801E-2</v>
      </c>
      <c r="N306" s="4">
        <v>4.6450338748900404E-3</v>
      </c>
      <c r="O306" s="4">
        <v>6.3444751969341899E-3</v>
      </c>
      <c r="P306" s="4">
        <v>5.3235653235653199E-2</v>
      </c>
      <c r="Q306" s="4">
        <v>2.6816757179457001E-2</v>
      </c>
      <c r="R306" s="4">
        <v>3.38882965099001E-2</v>
      </c>
      <c r="S306" s="4">
        <v>0</v>
      </c>
      <c r="T306" s="4">
        <v>5.6968139392903898E-2</v>
      </c>
      <c r="U306" s="4">
        <v>1.54695338172769E-2</v>
      </c>
      <c r="V306" s="4">
        <v>6.8537597244383904E-3</v>
      </c>
      <c r="W306" s="4">
        <v>3.5833858062073003E-2</v>
      </c>
      <c r="X306" s="4">
        <v>8.9400792701029103E-2</v>
      </c>
      <c r="Y306" s="4">
        <v>2.6867666707925199E-2</v>
      </c>
      <c r="Z306" s="4">
        <v>1.8921500573750999E-2</v>
      </c>
      <c r="AA306" s="4">
        <v>6.8003034547152202E-2</v>
      </c>
      <c r="AB306" s="4">
        <v>3.4785949491831801E-2</v>
      </c>
      <c r="AC306" s="4">
        <v>3.1272893772893801E-2</v>
      </c>
      <c r="AD306" s="4">
        <v>1.0416666666666701E-2</v>
      </c>
      <c r="AE306" s="4">
        <v>2.5348874202246002E-2</v>
      </c>
      <c r="AF306" s="4">
        <v>1.46121183466971E-2</v>
      </c>
      <c r="AG306" s="4">
        <v>3.5145164460189102E-2</v>
      </c>
      <c r="AH306" s="4">
        <v>5.3035342008111698E-2</v>
      </c>
      <c r="AI306" s="4">
        <v>6.4407062559771796E-3</v>
      </c>
      <c r="AJ306" s="4">
        <v>3.9174605587649097E-2</v>
      </c>
      <c r="AK306" s="4">
        <v>2.9995687054328E-2</v>
      </c>
      <c r="AL306" s="4">
        <v>6.4690239609933295E-2</v>
      </c>
      <c r="AN306" s="6"/>
    </row>
    <row r="307" spans="1:40" ht="15" customHeight="1" x14ac:dyDescent="0.25">
      <c r="A307" t="str">
        <f t="shared" si="98"/>
        <v>RDC04.CE06</v>
      </c>
      <c r="B307" t="s">
        <v>355</v>
      </c>
      <c r="C307" s="62"/>
      <c r="D307" t="s">
        <v>68</v>
      </c>
      <c r="E307" t="s">
        <v>69</v>
      </c>
      <c r="F307" t="s">
        <v>248</v>
      </c>
      <c r="G307">
        <v>6</v>
      </c>
      <c r="H307" t="s">
        <v>348</v>
      </c>
      <c r="I307" t="s">
        <v>356</v>
      </c>
      <c r="J307">
        <v>4</v>
      </c>
      <c r="K307" s="46" t="str">
        <f t="shared" si="99"/>
        <v/>
      </c>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N307" s="6">
        <v>0.06</v>
      </c>
    </row>
    <row r="308" spans="1:40" ht="15" customHeight="1" x14ac:dyDescent="0.25">
      <c r="A308" t="str">
        <f t="shared" si="98"/>
        <v>RDC04.CE09</v>
      </c>
      <c r="B308" t="s">
        <v>355</v>
      </c>
      <c r="C308" s="62"/>
      <c r="D308" t="s">
        <v>68</v>
      </c>
      <c r="E308" t="s">
        <v>69</v>
      </c>
      <c r="F308" t="s">
        <v>366</v>
      </c>
      <c r="G308">
        <v>9</v>
      </c>
      <c r="H308" t="s">
        <v>348</v>
      </c>
      <c r="I308" t="s">
        <v>356</v>
      </c>
      <c r="J308">
        <v>4</v>
      </c>
      <c r="K308" s="46" t="str">
        <f t="shared" si="99"/>
        <v/>
      </c>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N308" s="6">
        <v>0.06</v>
      </c>
    </row>
    <row r="309" spans="1:40" ht="15" customHeight="1" x14ac:dyDescent="0.25">
      <c r="A309" t="str">
        <f t="shared" si="98"/>
        <v>RDC04.CE10</v>
      </c>
      <c r="B309" t="s">
        <v>355</v>
      </c>
      <c r="C309" s="62"/>
      <c r="D309" t="s">
        <v>68</v>
      </c>
      <c r="E309" t="s">
        <v>69</v>
      </c>
      <c r="F309" t="s">
        <v>367</v>
      </c>
      <c r="G309">
        <v>10</v>
      </c>
      <c r="H309" t="s">
        <v>348</v>
      </c>
      <c r="I309" t="s">
        <v>356</v>
      </c>
      <c r="J309">
        <v>4</v>
      </c>
      <c r="K309" s="46" t="str">
        <f t="shared" si="99"/>
        <v/>
      </c>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N309" s="6">
        <v>0.28999999999999998</v>
      </c>
    </row>
    <row r="310" spans="1:40" ht="15" customHeight="1" x14ac:dyDescent="0.25">
      <c r="A310" t="str">
        <f t="shared" ref="A310:A373" si="104">_xlfn.CONCAT(H310,IF(J310&lt;10,"0",""),J310,".",E310,IF(ISBLANK(G310),"",_xlfn.CONCAT(IF(G310&lt;10,"0",""),G310)))</f>
        <v>RDC04.CE11</v>
      </c>
      <c r="B310" t="s">
        <v>355</v>
      </c>
      <c r="C310" s="62"/>
      <c r="D310" t="s">
        <v>68</v>
      </c>
      <c r="E310" t="s">
        <v>69</v>
      </c>
      <c r="F310" t="s">
        <v>368</v>
      </c>
      <c r="G310">
        <v>11</v>
      </c>
      <c r="H310" t="s">
        <v>348</v>
      </c>
      <c r="I310" t="s">
        <v>356</v>
      </c>
      <c r="J310">
        <v>4</v>
      </c>
      <c r="K310" s="46" t="str">
        <f t="shared" ref="K310:K373" si="105">IFERROR(AVERAGE(L310:AL310),"")</f>
        <v/>
      </c>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N310" s="6">
        <v>0.15</v>
      </c>
    </row>
    <row r="311" spans="1:40" ht="15" customHeight="1" x14ac:dyDescent="0.25">
      <c r="A311" t="str">
        <f t="shared" si="104"/>
        <v>RDC04.CE12</v>
      </c>
      <c r="B311" t="s">
        <v>355</v>
      </c>
      <c r="C311" s="62"/>
      <c r="D311" t="s">
        <v>68</v>
      </c>
      <c r="E311" t="s">
        <v>69</v>
      </c>
      <c r="F311" t="s">
        <v>369</v>
      </c>
      <c r="G311">
        <v>12</v>
      </c>
      <c r="H311" t="s">
        <v>348</v>
      </c>
      <c r="I311" t="s">
        <v>356</v>
      </c>
      <c r="J311">
        <v>4</v>
      </c>
      <c r="K311" s="46" t="str">
        <f t="shared" si="105"/>
        <v/>
      </c>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N311" s="6">
        <v>0.04</v>
      </c>
    </row>
    <row r="312" spans="1:40" ht="15" customHeight="1" x14ac:dyDescent="0.25">
      <c r="A312" t="str">
        <f t="shared" si="104"/>
        <v>RDC04.CE13</v>
      </c>
      <c r="B312" t="s">
        <v>355</v>
      </c>
      <c r="C312" s="62"/>
      <c r="D312" t="s">
        <v>68</v>
      </c>
      <c r="E312" t="s">
        <v>69</v>
      </c>
      <c r="F312" t="s">
        <v>370</v>
      </c>
      <c r="G312">
        <v>13</v>
      </c>
      <c r="H312" t="s">
        <v>348</v>
      </c>
      <c r="I312" t="s">
        <v>356</v>
      </c>
      <c r="J312">
        <v>4</v>
      </c>
      <c r="K312" s="46" t="str">
        <f t="shared" si="105"/>
        <v/>
      </c>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N312" s="6">
        <v>0.06</v>
      </c>
    </row>
    <row r="313" spans="1:40" ht="15" customHeight="1" x14ac:dyDescent="0.25">
      <c r="A313" t="str">
        <f t="shared" si="104"/>
        <v>RDC04.CE14</v>
      </c>
      <c r="B313" t="s">
        <v>355</v>
      </c>
      <c r="C313" s="62"/>
      <c r="D313" t="s">
        <v>68</v>
      </c>
      <c r="E313" t="s">
        <v>69</v>
      </c>
      <c r="F313" t="s">
        <v>371</v>
      </c>
      <c r="G313">
        <v>14</v>
      </c>
      <c r="H313" t="s">
        <v>348</v>
      </c>
      <c r="I313" t="s">
        <v>356</v>
      </c>
      <c r="J313">
        <v>4</v>
      </c>
      <c r="K313" s="46" t="str">
        <f t="shared" si="105"/>
        <v/>
      </c>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N313" s="6">
        <v>5.5E-2</v>
      </c>
    </row>
    <row r="314" spans="1:40" ht="15" customHeight="1" x14ac:dyDescent="0.25">
      <c r="A314" t="str">
        <f t="shared" si="104"/>
        <v>RDC04.CE15</v>
      </c>
      <c r="B314" t="s">
        <v>355</v>
      </c>
      <c r="C314" s="62"/>
      <c r="D314" t="s">
        <v>68</v>
      </c>
      <c r="E314" t="s">
        <v>69</v>
      </c>
      <c r="F314" t="s">
        <v>372</v>
      </c>
      <c r="G314">
        <v>15</v>
      </c>
      <c r="H314" t="s">
        <v>348</v>
      </c>
      <c r="I314" t="s">
        <v>356</v>
      </c>
      <c r="J314">
        <v>4</v>
      </c>
      <c r="K314" s="46" t="str">
        <f t="shared" si="105"/>
        <v/>
      </c>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N314" s="6">
        <v>0.1</v>
      </c>
    </row>
    <row r="315" spans="1:40" ht="15" customHeight="1" x14ac:dyDescent="0.25">
      <c r="A315" t="str">
        <f t="shared" si="104"/>
        <v>RDC05.CE06</v>
      </c>
      <c r="B315" t="s">
        <v>357</v>
      </c>
      <c r="C315" s="62"/>
      <c r="D315" t="s">
        <v>68</v>
      </c>
      <c r="E315" t="s">
        <v>69</v>
      </c>
      <c r="F315" t="s">
        <v>248</v>
      </c>
      <c r="G315">
        <v>6</v>
      </c>
      <c r="H315" t="s">
        <v>348</v>
      </c>
      <c r="I315" t="s">
        <v>358</v>
      </c>
      <c r="J315">
        <v>5</v>
      </c>
      <c r="K315" s="46" t="str">
        <f t="shared" si="105"/>
        <v/>
      </c>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N315" s="6">
        <v>0.18</v>
      </c>
    </row>
    <row r="316" spans="1:40" ht="15" customHeight="1" x14ac:dyDescent="0.25">
      <c r="A316" t="str">
        <f t="shared" si="104"/>
        <v>RDC05.CE09</v>
      </c>
      <c r="B316" t="s">
        <v>357</v>
      </c>
      <c r="C316" s="62"/>
      <c r="D316" t="s">
        <v>68</v>
      </c>
      <c r="E316" t="s">
        <v>69</v>
      </c>
      <c r="F316" t="s">
        <v>366</v>
      </c>
      <c r="G316">
        <v>9</v>
      </c>
      <c r="H316" t="s">
        <v>348</v>
      </c>
      <c r="I316" t="s">
        <v>358</v>
      </c>
      <c r="J316">
        <v>5</v>
      </c>
      <c r="K316" s="46" t="str">
        <f t="shared" si="105"/>
        <v/>
      </c>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N316" s="6">
        <v>0.06</v>
      </c>
    </row>
    <row r="317" spans="1:40" ht="15" customHeight="1" x14ac:dyDescent="0.25">
      <c r="A317" t="str">
        <f t="shared" si="104"/>
        <v>RDC05.CE10</v>
      </c>
      <c r="B317" t="s">
        <v>357</v>
      </c>
      <c r="C317" s="62"/>
      <c r="D317" t="s">
        <v>68</v>
      </c>
      <c r="E317" t="s">
        <v>69</v>
      </c>
      <c r="F317" t="s">
        <v>367</v>
      </c>
      <c r="G317">
        <v>10</v>
      </c>
      <c r="H317" t="s">
        <v>348</v>
      </c>
      <c r="I317" t="s">
        <v>358</v>
      </c>
      <c r="J317">
        <v>5</v>
      </c>
      <c r="K317" s="46" t="str">
        <f t="shared" si="105"/>
        <v/>
      </c>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N317" s="6">
        <v>0.2</v>
      </c>
    </row>
    <row r="318" spans="1:40" ht="15" customHeight="1" x14ac:dyDescent="0.25">
      <c r="A318" t="str">
        <f t="shared" si="104"/>
        <v>RDC05.CE11</v>
      </c>
      <c r="B318" t="s">
        <v>357</v>
      </c>
      <c r="C318" s="62"/>
      <c r="D318" t="s">
        <v>68</v>
      </c>
      <c r="E318" t="s">
        <v>69</v>
      </c>
      <c r="F318" t="s">
        <v>368</v>
      </c>
      <c r="G318">
        <v>11</v>
      </c>
      <c r="H318" t="s">
        <v>348</v>
      </c>
      <c r="I318" t="s">
        <v>358</v>
      </c>
      <c r="J318">
        <v>5</v>
      </c>
      <c r="K318" s="46" t="str">
        <f t="shared" si="105"/>
        <v/>
      </c>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N318" s="6">
        <v>0.2</v>
      </c>
    </row>
    <row r="319" spans="1:40" ht="15" customHeight="1" x14ac:dyDescent="0.25">
      <c r="A319" t="str">
        <f t="shared" si="104"/>
        <v>RDC05.CE12</v>
      </c>
      <c r="B319" t="s">
        <v>357</v>
      </c>
      <c r="C319" s="62"/>
      <c r="D319" t="s">
        <v>68</v>
      </c>
      <c r="E319" t="s">
        <v>69</v>
      </c>
      <c r="F319" t="s">
        <v>369</v>
      </c>
      <c r="G319">
        <v>12</v>
      </c>
      <c r="H319" t="s">
        <v>348</v>
      </c>
      <c r="I319" t="s">
        <v>358</v>
      </c>
      <c r="J319">
        <v>5</v>
      </c>
      <c r="K319" s="46" t="str">
        <f t="shared" si="105"/>
        <v/>
      </c>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N319" s="6">
        <v>0.04</v>
      </c>
    </row>
    <row r="320" spans="1:40" ht="15" customHeight="1" x14ac:dyDescent="0.25">
      <c r="A320" t="str">
        <f t="shared" si="104"/>
        <v>RDC05.CE13</v>
      </c>
      <c r="B320" t="s">
        <v>357</v>
      </c>
      <c r="C320" s="62"/>
      <c r="D320" t="s">
        <v>68</v>
      </c>
      <c r="E320" t="s">
        <v>69</v>
      </c>
      <c r="F320" t="s">
        <v>370</v>
      </c>
      <c r="G320">
        <v>13</v>
      </c>
      <c r="H320" t="s">
        <v>348</v>
      </c>
      <c r="I320" t="s">
        <v>358</v>
      </c>
      <c r="J320">
        <v>5</v>
      </c>
      <c r="K320" s="46" t="str">
        <f t="shared" si="105"/>
        <v/>
      </c>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N320" s="6">
        <v>0.18</v>
      </c>
    </row>
    <row r="321" spans="1:40" ht="15" customHeight="1" x14ac:dyDescent="0.25">
      <c r="A321" t="str">
        <f t="shared" si="104"/>
        <v>RDC05.CE14</v>
      </c>
      <c r="B321" t="s">
        <v>357</v>
      </c>
      <c r="C321" s="62"/>
      <c r="D321" t="s">
        <v>68</v>
      </c>
      <c r="E321" t="s">
        <v>69</v>
      </c>
      <c r="F321" t="s">
        <v>371</v>
      </c>
      <c r="G321">
        <v>14</v>
      </c>
      <c r="H321" t="s">
        <v>348</v>
      </c>
      <c r="I321" t="s">
        <v>358</v>
      </c>
      <c r="J321">
        <v>5</v>
      </c>
      <c r="K321" s="46" t="str">
        <f t="shared" si="105"/>
        <v/>
      </c>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N321" s="6">
        <v>5.5E-2</v>
      </c>
    </row>
    <row r="322" spans="1:40" ht="15" customHeight="1" x14ac:dyDescent="0.25">
      <c r="A322" t="str">
        <f t="shared" si="104"/>
        <v>RDC05.CE15</v>
      </c>
      <c r="B322" t="s">
        <v>357</v>
      </c>
      <c r="C322" s="62"/>
      <c r="D322" t="s">
        <v>68</v>
      </c>
      <c r="E322" t="s">
        <v>69</v>
      </c>
      <c r="F322" t="s">
        <v>372</v>
      </c>
      <c r="G322">
        <v>15</v>
      </c>
      <c r="H322" t="s">
        <v>348</v>
      </c>
      <c r="I322" t="s">
        <v>358</v>
      </c>
      <c r="J322">
        <v>5</v>
      </c>
      <c r="K322" s="46" t="str">
        <f t="shared" si="105"/>
        <v/>
      </c>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N322" s="6">
        <v>0.1</v>
      </c>
    </row>
    <row r="323" spans="1:40" ht="15" customHeight="1" x14ac:dyDescent="0.25">
      <c r="A323" t="str">
        <f t="shared" si="104"/>
        <v>RDC06.CE06</v>
      </c>
      <c r="B323" t="s">
        <v>359</v>
      </c>
      <c r="C323" s="62"/>
      <c r="D323" t="s">
        <v>68</v>
      </c>
      <c r="E323" t="s">
        <v>69</v>
      </c>
      <c r="F323" t="s">
        <v>248</v>
      </c>
      <c r="G323">
        <v>6</v>
      </c>
      <c r="H323" t="s">
        <v>348</v>
      </c>
      <c r="I323" t="s">
        <v>360</v>
      </c>
      <c r="J323">
        <v>6</v>
      </c>
      <c r="K323" s="46" t="str">
        <f t="shared" si="105"/>
        <v/>
      </c>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N323" s="6">
        <v>0.06</v>
      </c>
    </row>
    <row r="324" spans="1:40" ht="15" customHeight="1" x14ac:dyDescent="0.25">
      <c r="A324" t="str">
        <f t="shared" si="104"/>
        <v>RDC06.CE09</v>
      </c>
      <c r="B324" t="s">
        <v>359</v>
      </c>
      <c r="C324" s="62"/>
      <c r="D324" t="s">
        <v>68</v>
      </c>
      <c r="E324" t="s">
        <v>69</v>
      </c>
      <c r="F324" t="s">
        <v>366</v>
      </c>
      <c r="G324">
        <v>9</v>
      </c>
      <c r="H324" t="s">
        <v>348</v>
      </c>
      <c r="I324" t="s">
        <v>360</v>
      </c>
      <c r="J324">
        <v>6</v>
      </c>
      <c r="K324" s="46" t="str">
        <f t="shared" si="105"/>
        <v/>
      </c>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N324" s="6">
        <v>0.06</v>
      </c>
    </row>
    <row r="325" spans="1:40" ht="15" customHeight="1" x14ac:dyDescent="0.25">
      <c r="A325" t="str">
        <f t="shared" si="104"/>
        <v>RDC06.CE10</v>
      </c>
      <c r="B325" t="s">
        <v>359</v>
      </c>
      <c r="C325" s="62"/>
      <c r="D325" t="s">
        <v>68</v>
      </c>
      <c r="E325" t="s">
        <v>69</v>
      </c>
      <c r="F325" t="s">
        <v>367</v>
      </c>
      <c r="G325">
        <v>10</v>
      </c>
      <c r="H325" t="s">
        <v>348</v>
      </c>
      <c r="I325" t="s">
        <v>360</v>
      </c>
      <c r="J325">
        <v>6</v>
      </c>
      <c r="K325" s="46" t="str">
        <f t="shared" si="105"/>
        <v/>
      </c>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N325" s="6">
        <v>0.28999999999999998</v>
      </c>
    </row>
    <row r="326" spans="1:40" ht="15" customHeight="1" x14ac:dyDescent="0.25">
      <c r="A326" t="str">
        <f t="shared" si="104"/>
        <v>RDC06.CE11</v>
      </c>
      <c r="B326" t="s">
        <v>359</v>
      </c>
      <c r="C326" s="62"/>
      <c r="D326" t="s">
        <v>68</v>
      </c>
      <c r="E326" t="s">
        <v>69</v>
      </c>
      <c r="F326" t="s">
        <v>368</v>
      </c>
      <c r="G326">
        <v>11</v>
      </c>
      <c r="H326" t="s">
        <v>348</v>
      </c>
      <c r="I326" t="s">
        <v>360</v>
      </c>
      <c r="J326">
        <v>6</v>
      </c>
      <c r="K326" s="46" t="str">
        <f t="shared" si="105"/>
        <v/>
      </c>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N326" s="6">
        <v>0.15</v>
      </c>
    </row>
    <row r="327" spans="1:40" ht="15" customHeight="1" x14ac:dyDescent="0.25">
      <c r="A327" t="str">
        <f t="shared" si="104"/>
        <v>RDC06.CE12</v>
      </c>
      <c r="B327" t="s">
        <v>359</v>
      </c>
      <c r="C327" s="62"/>
      <c r="D327" t="s">
        <v>68</v>
      </c>
      <c r="E327" t="s">
        <v>69</v>
      </c>
      <c r="F327" t="s">
        <v>369</v>
      </c>
      <c r="G327">
        <v>12</v>
      </c>
      <c r="H327" t="s">
        <v>348</v>
      </c>
      <c r="I327" t="s">
        <v>360</v>
      </c>
      <c r="J327">
        <v>6</v>
      </c>
      <c r="K327" s="46" t="str">
        <f t="shared" si="105"/>
        <v/>
      </c>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N327" s="6">
        <v>0.04</v>
      </c>
    </row>
    <row r="328" spans="1:40" ht="15" customHeight="1" x14ac:dyDescent="0.25">
      <c r="A328" t="str">
        <f t="shared" si="104"/>
        <v>RDC06.CE13</v>
      </c>
      <c r="B328" t="s">
        <v>359</v>
      </c>
      <c r="C328" s="62"/>
      <c r="D328" t="s">
        <v>68</v>
      </c>
      <c r="E328" t="s">
        <v>69</v>
      </c>
      <c r="F328" t="s">
        <v>370</v>
      </c>
      <c r="G328">
        <v>13</v>
      </c>
      <c r="H328" t="s">
        <v>348</v>
      </c>
      <c r="I328" t="s">
        <v>360</v>
      </c>
      <c r="J328">
        <v>6</v>
      </c>
      <c r="K328" s="46" t="str">
        <f t="shared" si="105"/>
        <v/>
      </c>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N328" s="6">
        <v>0.06</v>
      </c>
    </row>
    <row r="329" spans="1:40" ht="15" customHeight="1" x14ac:dyDescent="0.25">
      <c r="A329" t="str">
        <f t="shared" si="104"/>
        <v>RDC06.CE14</v>
      </c>
      <c r="B329" t="s">
        <v>359</v>
      </c>
      <c r="C329" s="62"/>
      <c r="D329" t="s">
        <v>68</v>
      </c>
      <c r="E329" t="s">
        <v>69</v>
      </c>
      <c r="F329" t="s">
        <v>371</v>
      </c>
      <c r="G329">
        <v>14</v>
      </c>
      <c r="H329" t="s">
        <v>348</v>
      </c>
      <c r="I329" t="s">
        <v>360</v>
      </c>
      <c r="J329">
        <v>6</v>
      </c>
      <c r="K329" s="46" t="str">
        <f t="shared" si="105"/>
        <v/>
      </c>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N329" s="6">
        <v>5.5E-2</v>
      </c>
    </row>
    <row r="330" spans="1:40" ht="15" customHeight="1" x14ac:dyDescent="0.25">
      <c r="A330" t="str">
        <f t="shared" si="104"/>
        <v>RDC06.CE15</v>
      </c>
      <c r="B330" t="s">
        <v>359</v>
      </c>
      <c r="C330" s="62"/>
      <c r="D330" t="s">
        <v>68</v>
      </c>
      <c r="E330" t="s">
        <v>69</v>
      </c>
      <c r="F330" t="s">
        <v>372</v>
      </c>
      <c r="G330">
        <v>15</v>
      </c>
      <c r="H330" t="s">
        <v>348</v>
      </c>
      <c r="I330" t="s">
        <v>360</v>
      </c>
      <c r="J330">
        <v>6</v>
      </c>
      <c r="K330" s="46" t="str">
        <f t="shared" si="105"/>
        <v/>
      </c>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N330" s="6">
        <v>0.1</v>
      </c>
    </row>
    <row r="331" spans="1:40" ht="15" customHeight="1" x14ac:dyDescent="0.25">
      <c r="A331" t="str">
        <f t="shared" si="104"/>
        <v>RDC07.CE06</v>
      </c>
      <c r="B331" t="s">
        <v>361</v>
      </c>
      <c r="C331" s="62"/>
      <c r="D331" t="s">
        <v>68</v>
      </c>
      <c r="E331" t="s">
        <v>69</v>
      </c>
      <c r="F331" t="s">
        <v>248</v>
      </c>
      <c r="G331">
        <v>6</v>
      </c>
      <c r="H331" t="s">
        <v>348</v>
      </c>
      <c r="I331" t="s">
        <v>362</v>
      </c>
      <c r="J331">
        <v>7</v>
      </c>
      <c r="K331" s="46" t="str">
        <f t="shared" si="105"/>
        <v/>
      </c>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N331" s="6">
        <v>0.18</v>
      </c>
    </row>
    <row r="332" spans="1:40" ht="15" customHeight="1" x14ac:dyDescent="0.25">
      <c r="A332" t="str">
        <f t="shared" si="104"/>
        <v>RDC07.CE09</v>
      </c>
      <c r="B332" t="s">
        <v>361</v>
      </c>
      <c r="C332" s="62"/>
      <c r="D332" t="s">
        <v>68</v>
      </c>
      <c r="E332" t="s">
        <v>69</v>
      </c>
      <c r="F332" t="s">
        <v>366</v>
      </c>
      <c r="G332">
        <v>9</v>
      </c>
      <c r="H332" t="s">
        <v>348</v>
      </c>
      <c r="I332" t="s">
        <v>362</v>
      </c>
      <c r="J332">
        <v>7</v>
      </c>
      <c r="K332" s="46" t="str">
        <f t="shared" si="105"/>
        <v/>
      </c>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N332" s="6">
        <v>0.06</v>
      </c>
    </row>
    <row r="333" spans="1:40" ht="15" customHeight="1" x14ac:dyDescent="0.25">
      <c r="A333" t="str">
        <f t="shared" si="104"/>
        <v>RDC07.CE10</v>
      </c>
      <c r="B333" t="s">
        <v>361</v>
      </c>
      <c r="C333" s="62"/>
      <c r="D333" t="s">
        <v>68</v>
      </c>
      <c r="E333" t="s">
        <v>69</v>
      </c>
      <c r="F333" t="s">
        <v>367</v>
      </c>
      <c r="G333">
        <v>10</v>
      </c>
      <c r="H333" t="s">
        <v>348</v>
      </c>
      <c r="I333" t="s">
        <v>362</v>
      </c>
      <c r="J333">
        <v>7</v>
      </c>
      <c r="K333" s="46" t="str">
        <f t="shared" si="105"/>
        <v/>
      </c>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N333" s="6">
        <v>0.2</v>
      </c>
    </row>
    <row r="334" spans="1:40" ht="15" customHeight="1" x14ac:dyDescent="0.25">
      <c r="A334" t="str">
        <f t="shared" si="104"/>
        <v>RDC07.CE11</v>
      </c>
      <c r="B334" t="s">
        <v>361</v>
      </c>
      <c r="C334" s="62"/>
      <c r="D334" t="s">
        <v>68</v>
      </c>
      <c r="E334" t="s">
        <v>69</v>
      </c>
      <c r="F334" t="s">
        <v>368</v>
      </c>
      <c r="G334">
        <v>11</v>
      </c>
      <c r="H334" t="s">
        <v>348</v>
      </c>
      <c r="I334" t="s">
        <v>362</v>
      </c>
      <c r="J334">
        <v>7</v>
      </c>
      <c r="K334" s="46" t="str">
        <f t="shared" si="105"/>
        <v/>
      </c>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N334" s="6">
        <v>0.2</v>
      </c>
    </row>
    <row r="335" spans="1:40" ht="15" customHeight="1" x14ac:dyDescent="0.25">
      <c r="A335" t="str">
        <f t="shared" si="104"/>
        <v>RDC07.CE12</v>
      </c>
      <c r="B335" t="s">
        <v>361</v>
      </c>
      <c r="C335" s="62"/>
      <c r="D335" t="s">
        <v>68</v>
      </c>
      <c r="E335" t="s">
        <v>69</v>
      </c>
      <c r="F335" t="s">
        <v>369</v>
      </c>
      <c r="G335">
        <v>12</v>
      </c>
      <c r="H335" t="s">
        <v>348</v>
      </c>
      <c r="I335" t="s">
        <v>362</v>
      </c>
      <c r="J335">
        <v>7</v>
      </c>
      <c r="K335" s="46" t="str">
        <f t="shared" si="105"/>
        <v/>
      </c>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N335" s="6">
        <v>0.04</v>
      </c>
    </row>
    <row r="336" spans="1:40" ht="15" customHeight="1" x14ac:dyDescent="0.25">
      <c r="A336" t="str">
        <f t="shared" si="104"/>
        <v>RDC07.CE13</v>
      </c>
      <c r="B336" t="s">
        <v>361</v>
      </c>
      <c r="C336" s="62"/>
      <c r="D336" t="s">
        <v>68</v>
      </c>
      <c r="E336" t="s">
        <v>69</v>
      </c>
      <c r="F336" t="s">
        <v>370</v>
      </c>
      <c r="G336">
        <v>13</v>
      </c>
      <c r="H336" t="s">
        <v>348</v>
      </c>
      <c r="I336" t="s">
        <v>362</v>
      </c>
      <c r="J336">
        <v>7</v>
      </c>
      <c r="K336" s="46" t="str">
        <f t="shared" si="105"/>
        <v/>
      </c>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N336" s="6">
        <v>0.18</v>
      </c>
    </row>
    <row r="337" spans="1:40" ht="15" customHeight="1" x14ac:dyDescent="0.25">
      <c r="A337" t="str">
        <f t="shared" si="104"/>
        <v>RDC07.CE14</v>
      </c>
      <c r="B337" t="s">
        <v>361</v>
      </c>
      <c r="C337" s="62"/>
      <c r="D337" t="s">
        <v>68</v>
      </c>
      <c r="E337" t="s">
        <v>69</v>
      </c>
      <c r="F337" t="s">
        <v>371</v>
      </c>
      <c r="G337">
        <v>14</v>
      </c>
      <c r="H337" t="s">
        <v>348</v>
      </c>
      <c r="I337" t="s">
        <v>362</v>
      </c>
      <c r="J337">
        <v>7</v>
      </c>
      <c r="K337" s="46" t="str">
        <f t="shared" si="105"/>
        <v/>
      </c>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N337" s="6">
        <v>5.5E-2</v>
      </c>
    </row>
    <row r="338" spans="1:40" ht="15" customHeight="1" x14ac:dyDescent="0.25">
      <c r="A338" t="str">
        <f t="shared" si="104"/>
        <v>RDC07.CE15</v>
      </c>
      <c r="B338" t="s">
        <v>361</v>
      </c>
      <c r="C338" s="62"/>
      <c r="D338" t="s">
        <v>68</v>
      </c>
      <c r="E338" t="s">
        <v>69</v>
      </c>
      <c r="F338" t="s">
        <v>372</v>
      </c>
      <c r="G338">
        <v>15</v>
      </c>
      <c r="H338" t="s">
        <v>348</v>
      </c>
      <c r="I338" t="s">
        <v>362</v>
      </c>
      <c r="J338">
        <v>7</v>
      </c>
      <c r="K338" s="46" t="str">
        <f t="shared" si="105"/>
        <v/>
      </c>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N338" s="6">
        <v>0.1</v>
      </c>
    </row>
    <row r="339" spans="1:40" ht="15" customHeight="1" x14ac:dyDescent="0.25">
      <c r="A339" t="str">
        <f t="shared" si="104"/>
        <v>RDC01.ME01</v>
      </c>
      <c r="B339" t="s">
        <v>346</v>
      </c>
      <c r="C339" s="62"/>
      <c r="D339" t="s">
        <v>120</v>
      </c>
      <c r="E339" t="s">
        <v>121</v>
      </c>
      <c r="F339" t="s">
        <v>124</v>
      </c>
      <c r="G339">
        <v>1</v>
      </c>
      <c r="H339" t="s">
        <v>348</v>
      </c>
      <c r="I339" t="s">
        <v>349</v>
      </c>
      <c r="J339">
        <v>1</v>
      </c>
      <c r="K339" s="46" t="str">
        <f t="shared" si="105"/>
        <v/>
      </c>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N339" s="6">
        <v>3.9E-2</v>
      </c>
    </row>
    <row r="340" spans="1:40" ht="15" customHeight="1" x14ac:dyDescent="0.25">
      <c r="A340" t="str">
        <f t="shared" si="104"/>
        <v>RDC01.ME02</v>
      </c>
      <c r="B340" t="s">
        <v>346</v>
      </c>
      <c r="C340" s="62"/>
      <c r="D340" t="s">
        <v>120</v>
      </c>
      <c r="E340" t="s">
        <v>121</v>
      </c>
      <c r="F340" t="s">
        <v>126</v>
      </c>
      <c r="G340">
        <v>2</v>
      </c>
      <c r="H340" t="s">
        <v>348</v>
      </c>
      <c r="I340" t="s">
        <v>349</v>
      </c>
      <c r="J340">
        <v>1</v>
      </c>
      <c r="K340" s="46" t="str">
        <f t="shared" si="105"/>
        <v/>
      </c>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N340" s="6">
        <v>3.7999999999999999E-2</v>
      </c>
    </row>
    <row r="341" spans="1:40" ht="15" customHeight="1" x14ac:dyDescent="0.25">
      <c r="A341" t="str">
        <f t="shared" si="104"/>
        <v>RDC01.ME03</v>
      </c>
      <c r="B341" t="s">
        <v>346</v>
      </c>
      <c r="C341" s="62"/>
      <c r="D341" t="s">
        <v>120</v>
      </c>
      <c r="E341" t="s">
        <v>121</v>
      </c>
      <c r="F341" t="s">
        <v>127</v>
      </c>
      <c r="G341">
        <v>3</v>
      </c>
      <c r="H341" t="s">
        <v>348</v>
      </c>
      <c r="I341" t="s">
        <v>349</v>
      </c>
      <c r="J341">
        <v>1</v>
      </c>
      <c r="K341" s="46" t="str">
        <f t="shared" si="105"/>
        <v/>
      </c>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N341" s="6">
        <v>3.6999999999999998E-2</v>
      </c>
    </row>
    <row r="342" spans="1:40" ht="15" customHeight="1" x14ac:dyDescent="0.25">
      <c r="A342" t="str">
        <f t="shared" si="104"/>
        <v>RDC01.ME04</v>
      </c>
      <c r="B342" t="s">
        <v>346</v>
      </c>
      <c r="C342" s="62"/>
      <c r="D342" t="s">
        <v>120</v>
      </c>
      <c r="E342" t="s">
        <v>121</v>
      </c>
      <c r="F342" t="s">
        <v>128</v>
      </c>
      <c r="G342">
        <v>4</v>
      </c>
      <c r="H342" t="s">
        <v>348</v>
      </c>
      <c r="I342" t="s">
        <v>349</v>
      </c>
      <c r="J342">
        <v>1</v>
      </c>
      <c r="K342" s="46" t="str">
        <f t="shared" si="105"/>
        <v/>
      </c>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N342" s="6">
        <v>3.6999999999999998E-2</v>
      </c>
    </row>
    <row r="343" spans="1:40" ht="15" customHeight="1" x14ac:dyDescent="0.25">
      <c r="A343" t="str">
        <f t="shared" si="104"/>
        <v>RDC02.ME01</v>
      </c>
      <c r="B343" t="s">
        <v>351</v>
      </c>
      <c r="C343" s="62"/>
      <c r="D343" t="s">
        <v>120</v>
      </c>
      <c r="E343" t="s">
        <v>121</v>
      </c>
      <c r="F343" t="s">
        <v>124</v>
      </c>
      <c r="G343">
        <v>1</v>
      </c>
      <c r="H343" t="s">
        <v>348</v>
      </c>
      <c r="I343" t="s">
        <v>352</v>
      </c>
      <c r="J343">
        <v>2</v>
      </c>
      <c r="K343" s="46">
        <f t="shared" si="105"/>
        <v>0.85094784822810621</v>
      </c>
      <c r="L343" s="4">
        <v>0.78054016141429094</v>
      </c>
      <c r="M343" s="4">
        <v>0.78053422865976596</v>
      </c>
      <c r="N343" s="4">
        <v>0.89258558901732798</v>
      </c>
      <c r="O343" s="4">
        <v>0.89258557746511502</v>
      </c>
      <c r="P343" s="4">
        <v>0.81540087094239799</v>
      </c>
      <c r="Q343" s="4">
        <v>0.89258558994330295</v>
      </c>
      <c r="R343" s="4">
        <v>0.85520596015339501</v>
      </c>
      <c r="S343" s="4">
        <v>0.89258558430644197</v>
      </c>
      <c r="T343" s="4">
        <v>0.85520596865587295</v>
      </c>
      <c r="U343" s="4">
        <v>0.85847204573427804</v>
      </c>
      <c r="V343" s="4">
        <v>0.89143532493036504</v>
      </c>
      <c r="W343" s="4">
        <v>0.81540085859887501</v>
      </c>
      <c r="X343" s="4">
        <v>0.89258558232066199</v>
      </c>
      <c r="Y343" s="4">
        <v>0.80639290001153097</v>
      </c>
      <c r="Z343" s="4">
        <v>0.83514331788948104</v>
      </c>
      <c r="AA343" s="4">
        <v>0.89258556787033505</v>
      </c>
      <c r="AB343" s="4">
        <v>0.89258557281679796</v>
      </c>
      <c r="AC343" s="4">
        <v>0.780534250093319</v>
      </c>
      <c r="AD343" s="4">
        <v>0.80639274921721704</v>
      </c>
      <c r="AE343" s="4">
        <v>0.85520596284413997</v>
      </c>
      <c r="AF343" s="4">
        <v>0.89258558980552505</v>
      </c>
      <c r="AG343" s="4">
        <v>0.82963779858227304</v>
      </c>
      <c r="AH343" s="4">
        <v>0.89258558412487499</v>
      </c>
      <c r="AI343" s="4">
        <v>0.89258558395584298</v>
      </c>
      <c r="AJ343" s="4">
        <v>0.81540087172431097</v>
      </c>
      <c r="AK343" s="4">
        <v>0.86243990821691496</v>
      </c>
      <c r="AL343" s="4">
        <v>0.80639290286422305</v>
      </c>
      <c r="AN343" s="6"/>
    </row>
    <row r="344" spans="1:40" ht="15" customHeight="1" x14ac:dyDescent="0.25">
      <c r="A344" t="str">
        <f t="shared" si="104"/>
        <v>RDC02.ME02</v>
      </c>
      <c r="B344" t="s">
        <v>351</v>
      </c>
      <c r="C344" s="62"/>
      <c r="D344" t="s">
        <v>120</v>
      </c>
      <c r="E344" t="s">
        <v>121</v>
      </c>
      <c r="F344" t="s">
        <v>126</v>
      </c>
      <c r="G344">
        <v>2</v>
      </c>
      <c r="H344" t="s">
        <v>348</v>
      </c>
      <c r="I344" t="s">
        <v>352</v>
      </c>
      <c r="J344">
        <v>2</v>
      </c>
      <c r="K344" s="46">
        <f t="shared" si="105"/>
        <v>0.84220466716399756</v>
      </c>
      <c r="L344" s="4">
        <v>0.73973939896589003</v>
      </c>
      <c r="M344" s="4">
        <v>0.73974189595048701</v>
      </c>
      <c r="N344" s="4">
        <v>0.884645023309936</v>
      </c>
      <c r="O344" s="4">
        <v>0.88464502881436702</v>
      </c>
      <c r="P344" s="4">
        <v>0.81074282731843295</v>
      </c>
      <c r="Q344" s="4">
        <v>0.88464502552823898</v>
      </c>
      <c r="R344" s="4">
        <v>0.85740914383574796</v>
      </c>
      <c r="S344" s="4">
        <v>0.88464501492816305</v>
      </c>
      <c r="T344" s="4">
        <v>0.85740914247572697</v>
      </c>
      <c r="U344" s="4">
        <v>0.83674630706424102</v>
      </c>
      <c r="V344" s="4">
        <v>0.89371791829225999</v>
      </c>
      <c r="W344" s="4">
        <v>0.81074248373909197</v>
      </c>
      <c r="X344" s="4">
        <v>0.88464502215818996</v>
      </c>
      <c r="Y344" s="4">
        <v>0.80066989394153298</v>
      </c>
      <c r="Z344" s="4">
        <v>0.830986640303776</v>
      </c>
      <c r="AA344" s="4">
        <v>0.88464501470960699</v>
      </c>
      <c r="AB344" s="4">
        <v>0.88464502773130305</v>
      </c>
      <c r="AC344" s="4">
        <v>0.73974189169244198</v>
      </c>
      <c r="AD344" s="4">
        <v>0.80066993880613002</v>
      </c>
      <c r="AE344" s="4">
        <v>0.85740914370116295</v>
      </c>
      <c r="AF344" s="4">
        <v>0.884645024455183</v>
      </c>
      <c r="AG344" s="4">
        <v>0.83761539793265805</v>
      </c>
      <c r="AH344" s="4">
        <v>0.88464502434359504</v>
      </c>
      <c r="AI344" s="4">
        <v>0.88464502520964305</v>
      </c>
      <c r="AJ344" s="4">
        <v>0.81074249361353701</v>
      </c>
      <c r="AK344" s="4">
        <v>0.86832136391912595</v>
      </c>
      <c r="AL344" s="4">
        <v>0.80066990068746402</v>
      </c>
      <c r="AN344" s="6"/>
    </row>
    <row r="345" spans="1:40" ht="15" customHeight="1" x14ac:dyDescent="0.25">
      <c r="A345" t="str">
        <f t="shared" si="104"/>
        <v>RDC02.ME03</v>
      </c>
      <c r="B345" t="s">
        <v>351</v>
      </c>
      <c r="C345" s="62"/>
      <c r="D345" t="s">
        <v>120</v>
      </c>
      <c r="E345" t="s">
        <v>121</v>
      </c>
      <c r="F345" t="s">
        <v>127</v>
      </c>
      <c r="G345">
        <v>3</v>
      </c>
      <c r="H345" t="s">
        <v>348</v>
      </c>
      <c r="I345" t="s">
        <v>352</v>
      </c>
      <c r="J345">
        <v>2</v>
      </c>
      <c r="K345" s="46">
        <f t="shared" si="105"/>
        <v>0.79401593471290377</v>
      </c>
      <c r="L345" s="4">
        <v>0.75698824953068</v>
      </c>
      <c r="M345" s="4">
        <v>0.76376697339585198</v>
      </c>
      <c r="N345" s="4">
        <v>0.78109737048860794</v>
      </c>
      <c r="O345" s="4">
        <v>0.78635534146952402</v>
      </c>
      <c r="P345" s="4">
        <v>0.78567547172672303</v>
      </c>
      <c r="Q345" s="4">
        <v>0.77312960005193598</v>
      </c>
      <c r="R345" s="4">
        <v>0.82358767479967099</v>
      </c>
      <c r="S345" s="4">
        <v>0.808560295343422</v>
      </c>
      <c r="T345" s="4">
        <v>0.83798551691243905</v>
      </c>
      <c r="U345" s="4">
        <v>0.83221167213281999</v>
      </c>
      <c r="V345" s="4">
        <v>0.82499642062112599</v>
      </c>
      <c r="W345" s="4">
        <v>0.77758330652673602</v>
      </c>
      <c r="X345" s="4">
        <v>0.79428741107619905</v>
      </c>
      <c r="Y345" s="4">
        <v>0.80576628351190704</v>
      </c>
      <c r="Z345" s="4">
        <v>0.82445073784827705</v>
      </c>
      <c r="AA345" s="4">
        <v>0.80455291272866303</v>
      </c>
      <c r="AB345" s="4">
        <v>0.79743125887181898</v>
      </c>
      <c r="AC345" s="4">
        <v>0.74716134147917901</v>
      </c>
      <c r="AD345" s="4">
        <v>0.77941775678294001</v>
      </c>
      <c r="AE345" s="4">
        <v>0.74440110259354797</v>
      </c>
      <c r="AF345" s="4">
        <v>0.79117879014452197</v>
      </c>
      <c r="AG345" s="4">
        <v>0.82337209529639899</v>
      </c>
      <c r="AH345" s="4">
        <v>0.80245676271718802</v>
      </c>
      <c r="AI345" s="4">
        <v>0.78392656266206795</v>
      </c>
      <c r="AJ345" s="4">
        <v>0.81770560745321497</v>
      </c>
      <c r="AK345" s="4">
        <v>0.83176802569146602</v>
      </c>
      <c r="AL345" s="4">
        <v>0.73861569539146998</v>
      </c>
      <c r="AN345" s="6"/>
    </row>
    <row r="346" spans="1:40" ht="15" customHeight="1" x14ac:dyDescent="0.25">
      <c r="A346" t="str">
        <f t="shared" si="104"/>
        <v>RDC02.ME04</v>
      </c>
      <c r="B346" t="s">
        <v>351</v>
      </c>
      <c r="C346" s="62"/>
      <c r="D346" t="s">
        <v>120</v>
      </c>
      <c r="E346" t="s">
        <v>121</v>
      </c>
      <c r="F346" t="s">
        <v>128</v>
      </c>
      <c r="G346">
        <v>4</v>
      </c>
      <c r="H346" t="s">
        <v>348</v>
      </c>
      <c r="I346" t="s">
        <v>352</v>
      </c>
      <c r="J346">
        <v>2</v>
      </c>
      <c r="K346" s="46">
        <f t="shared" si="105"/>
        <v>0.84313570523292414</v>
      </c>
      <c r="L346" s="4">
        <v>0.73132224647686495</v>
      </c>
      <c r="M346" s="4">
        <v>0.73111101055616701</v>
      </c>
      <c r="N346" s="4">
        <v>0.88149240191109701</v>
      </c>
      <c r="O346" s="4">
        <v>0.88149297719280795</v>
      </c>
      <c r="P346" s="4">
        <v>0.811916384964951</v>
      </c>
      <c r="Q346" s="4">
        <v>0.88149237866947405</v>
      </c>
      <c r="R346" s="4">
        <v>0.85657215872617798</v>
      </c>
      <c r="S346" s="4">
        <v>0.88149267126916397</v>
      </c>
      <c r="T346" s="4">
        <v>0.85657222852828996</v>
      </c>
      <c r="U346" s="4">
        <v>0.80682648465408402</v>
      </c>
      <c r="V346" s="4">
        <v>0.89312123835873003</v>
      </c>
      <c r="W346" s="4">
        <v>0.81191598805728504</v>
      </c>
      <c r="X346" s="4">
        <v>0.88149197740619001</v>
      </c>
      <c r="Y346" s="4">
        <v>0.842189562796548</v>
      </c>
      <c r="Z346" s="4">
        <v>0.83210005643862095</v>
      </c>
      <c r="AA346" s="4">
        <v>0.88149268737199604</v>
      </c>
      <c r="AB346" s="4">
        <v>0.88149260027147402</v>
      </c>
      <c r="AC346" s="4">
        <v>0.73111081541134204</v>
      </c>
      <c r="AD346" s="4">
        <v>0.84218915497741897</v>
      </c>
      <c r="AE346" s="4">
        <v>0.85657213089727002</v>
      </c>
      <c r="AF346" s="4">
        <v>0.88149243033370706</v>
      </c>
      <c r="AG346" s="4">
        <v>0.83034169619211895</v>
      </c>
      <c r="AH346" s="4">
        <v>0.88149241402383305</v>
      </c>
      <c r="AI346" s="4">
        <v>0.88149231033661102</v>
      </c>
      <c r="AJ346" s="4">
        <v>0.81191558101773498</v>
      </c>
      <c r="AK346" s="4">
        <v>0.86177289475862895</v>
      </c>
      <c r="AL346" s="4">
        <v>0.84218955969036402</v>
      </c>
      <c r="AN346" s="6"/>
    </row>
    <row r="347" spans="1:40" ht="15" customHeight="1" x14ac:dyDescent="0.25">
      <c r="A347" t="str">
        <f t="shared" si="104"/>
        <v>RDC03.ME01</v>
      </c>
      <c r="B347" t="s">
        <v>353</v>
      </c>
      <c r="C347" s="62"/>
      <c r="D347" t="s">
        <v>120</v>
      </c>
      <c r="E347" t="s">
        <v>121</v>
      </c>
      <c r="F347" t="s">
        <v>124</v>
      </c>
      <c r="G347">
        <v>1</v>
      </c>
      <c r="H347" t="s">
        <v>348</v>
      </c>
      <c r="I347" t="s">
        <v>354</v>
      </c>
      <c r="J347">
        <v>3</v>
      </c>
      <c r="K347" s="46">
        <f t="shared" si="105"/>
        <v>0.14905215177189338</v>
      </c>
      <c r="L347" s="4">
        <v>0.219459838585709</v>
      </c>
      <c r="M347" s="4">
        <v>0.21946577134023401</v>
      </c>
      <c r="N347" s="4">
        <v>0.107414410982672</v>
      </c>
      <c r="O347" s="4">
        <v>0.10741442253488501</v>
      </c>
      <c r="P347" s="4">
        <v>0.18459912905760201</v>
      </c>
      <c r="Q347" s="4">
        <v>0.107414410056697</v>
      </c>
      <c r="R347" s="4">
        <v>0.14479403984660499</v>
      </c>
      <c r="S347" s="4">
        <v>0.107414415693558</v>
      </c>
      <c r="T347" s="4">
        <v>0.14479403134412699</v>
      </c>
      <c r="U347" s="4">
        <v>0.14152795426572101</v>
      </c>
      <c r="V347" s="4">
        <v>0.10856467506963501</v>
      </c>
      <c r="W347" s="4">
        <v>0.18459914140112499</v>
      </c>
      <c r="X347" s="4">
        <v>0.107414417679338</v>
      </c>
      <c r="Y347" s="4">
        <v>0.19360709998846901</v>
      </c>
      <c r="Z347" s="4">
        <v>0.16485668211051899</v>
      </c>
      <c r="AA347" s="4">
        <v>0.10741443212966501</v>
      </c>
      <c r="AB347" s="4">
        <v>0.107414427183202</v>
      </c>
      <c r="AC347" s="4">
        <v>0.219465749906681</v>
      </c>
      <c r="AD347" s="4">
        <v>0.19360725078278301</v>
      </c>
      <c r="AE347" s="4">
        <v>0.14479403715586001</v>
      </c>
      <c r="AF347" s="4">
        <v>0.10741441019447499</v>
      </c>
      <c r="AG347" s="4">
        <v>0.17036220141772701</v>
      </c>
      <c r="AH347" s="4">
        <v>0.107414415875125</v>
      </c>
      <c r="AI347" s="4">
        <v>0.107414416044157</v>
      </c>
      <c r="AJ347" s="4">
        <v>0.184599128275689</v>
      </c>
      <c r="AK347" s="4">
        <v>0.13756009178308501</v>
      </c>
      <c r="AL347" s="4">
        <v>0.19360709713577701</v>
      </c>
      <c r="AN347" s="6"/>
    </row>
    <row r="348" spans="1:40" ht="15" customHeight="1" x14ac:dyDescent="0.25">
      <c r="A348" t="str">
        <f t="shared" si="104"/>
        <v>RDC03.ME02</v>
      </c>
      <c r="B348" t="s">
        <v>353</v>
      </c>
      <c r="C348" s="62"/>
      <c r="D348" t="s">
        <v>120</v>
      </c>
      <c r="E348" t="s">
        <v>121</v>
      </c>
      <c r="F348" t="s">
        <v>126</v>
      </c>
      <c r="G348">
        <v>2</v>
      </c>
      <c r="H348" t="s">
        <v>348</v>
      </c>
      <c r="I348" t="s">
        <v>354</v>
      </c>
      <c r="J348">
        <v>3</v>
      </c>
      <c r="K348" s="46">
        <f t="shared" si="105"/>
        <v>0.15779533283600244</v>
      </c>
      <c r="L348" s="4">
        <v>0.26026060103410997</v>
      </c>
      <c r="M348" s="4">
        <v>0.26025810404951299</v>
      </c>
      <c r="N348" s="4">
        <v>0.115354976690064</v>
      </c>
      <c r="O348" s="4">
        <v>0.115354971185633</v>
      </c>
      <c r="P348" s="4">
        <v>0.189257172681567</v>
      </c>
      <c r="Q348" s="4">
        <v>0.115354974471761</v>
      </c>
      <c r="R348" s="4">
        <v>0.14259085616425199</v>
      </c>
      <c r="S348" s="4">
        <v>0.115354985071837</v>
      </c>
      <c r="T348" s="4">
        <v>0.142590857524273</v>
      </c>
      <c r="U348" s="4">
        <v>0.163253692935759</v>
      </c>
      <c r="V348" s="4">
        <v>0.10628208170774001</v>
      </c>
      <c r="W348" s="4">
        <v>0.189257516260908</v>
      </c>
      <c r="X348" s="4">
        <v>0.11535497784180999</v>
      </c>
      <c r="Y348" s="4">
        <v>0.19933010605846699</v>
      </c>
      <c r="Z348" s="4">
        <v>0.169013359696224</v>
      </c>
      <c r="AA348" s="4">
        <v>0.11535498529039299</v>
      </c>
      <c r="AB348" s="4">
        <v>0.115354972268697</v>
      </c>
      <c r="AC348" s="4">
        <v>0.26025810830755802</v>
      </c>
      <c r="AD348" s="4">
        <v>0.19933006119387001</v>
      </c>
      <c r="AE348" s="4">
        <v>0.142590856298837</v>
      </c>
      <c r="AF348" s="4">
        <v>0.115354975544817</v>
      </c>
      <c r="AG348" s="4">
        <v>0.16238460206734201</v>
      </c>
      <c r="AH348" s="4">
        <v>0.115354975656405</v>
      </c>
      <c r="AI348" s="4">
        <v>0.115354974790357</v>
      </c>
      <c r="AJ348" s="4">
        <v>0.18925750638646299</v>
      </c>
      <c r="AK348" s="4">
        <v>0.13167863608087399</v>
      </c>
      <c r="AL348" s="4">
        <v>0.19933009931253601</v>
      </c>
      <c r="AN348" s="6"/>
    </row>
    <row r="349" spans="1:40" ht="15" customHeight="1" x14ac:dyDescent="0.25">
      <c r="A349" t="str">
        <f t="shared" si="104"/>
        <v>RDC03.ME03</v>
      </c>
      <c r="B349" t="s">
        <v>353</v>
      </c>
      <c r="C349" s="62"/>
      <c r="D349" t="s">
        <v>120</v>
      </c>
      <c r="E349" t="s">
        <v>121</v>
      </c>
      <c r="F349" t="s">
        <v>127</v>
      </c>
      <c r="G349">
        <v>3</v>
      </c>
      <c r="H349" t="s">
        <v>348</v>
      </c>
      <c r="I349" t="s">
        <v>354</v>
      </c>
      <c r="J349">
        <v>3</v>
      </c>
      <c r="K349" s="46">
        <f t="shared" si="105"/>
        <v>0.2059840652870964</v>
      </c>
      <c r="L349" s="4">
        <v>0.24301175046932</v>
      </c>
      <c r="M349" s="4">
        <v>0.23623302660414799</v>
      </c>
      <c r="N349" s="4">
        <v>0.218902629511392</v>
      </c>
      <c r="O349" s="4">
        <v>0.21364465853047601</v>
      </c>
      <c r="P349" s="4">
        <v>0.214324528273277</v>
      </c>
      <c r="Q349" s="4">
        <v>0.22687039994806399</v>
      </c>
      <c r="R349" s="4">
        <v>0.17641232520032901</v>
      </c>
      <c r="S349" s="4">
        <v>0.191439704656578</v>
      </c>
      <c r="T349" s="4">
        <v>0.162014483087561</v>
      </c>
      <c r="U349" s="4">
        <v>0.16778832786718001</v>
      </c>
      <c r="V349" s="4">
        <v>0.17500357937887401</v>
      </c>
      <c r="W349" s="4">
        <v>0.22241669347326401</v>
      </c>
      <c r="X349" s="4">
        <v>0.20571258892380101</v>
      </c>
      <c r="Y349" s="4">
        <v>0.19423371648809301</v>
      </c>
      <c r="Z349" s="4">
        <v>0.17554926215172301</v>
      </c>
      <c r="AA349" s="4">
        <v>0.195447087271337</v>
      </c>
      <c r="AB349" s="4">
        <v>0.20256874112818099</v>
      </c>
      <c r="AC349" s="4">
        <v>0.25283865852082099</v>
      </c>
      <c r="AD349" s="4">
        <v>0.22058224321705999</v>
      </c>
      <c r="AE349" s="4">
        <v>0.25559889740645197</v>
      </c>
      <c r="AF349" s="4">
        <v>0.208821209855478</v>
      </c>
      <c r="AG349" s="4">
        <v>0.17662790470360101</v>
      </c>
      <c r="AH349" s="4">
        <v>0.19754323728281201</v>
      </c>
      <c r="AI349" s="4">
        <v>0.216073437337932</v>
      </c>
      <c r="AJ349" s="4">
        <v>0.18229439254678501</v>
      </c>
      <c r="AK349" s="4">
        <v>0.16823197430853401</v>
      </c>
      <c r="AL349" s="4">
        <v>0.26138430460853002</v>
      </c>
      <c r="AN349" s="6"/>
    </row>
    <row r="350" spans="1:40" ht="15" customHeight="1" x14ac:dyDescent="0.25">
      <c r="A350" t="str">
        <f t="shared" si="104"/>
        <v>RDC03.ME04</v>
      </c>
      <c r="B350" t="s">
        <v>353</v>
      </c>
      <c r="C350" s="62"/>
      <c r="D350" t="s">
        <v>120</v>
      </c>
      <c r="E350" t="s">
        <v>121</v>
      </c>
      <c r="F350" t="s">
        <v>128</v>
      </c>
      <c r="G350">
        <v>4</v>
      </c>
      <c r="H350" t="s">
        <v>348</v>
      </c>
      <c r="I350" t="s">
        <v>354</v>
      </c>
      <c r="J350">
        <v>3</v>
      </c>
      <c r="K350" s="46">
        <f t="shared" si="105"/>
        <v>0.15686429476707589</v>
      </c>
      <c r="L350" s="4">
        <v>0.268677753523135</v>
      </c>
      <c r="M350" s="4">
        <v>0.26888898944383299</v>
      </c>
      <c r="N350" s="4">
        <v>0.118507598088903</v>
      </c>
      <c r="O350" s="4">
        <v>0.118507022807192</v>
      </c>
      <c r="P350" s="4">
        <v>0.188083615035049</v>
      </c>
      <c r="Q350" s="4">
        <v>0.118507621330526</v>
      </c>
      <c r="R350" s="4">
        <v>0.14342784127382199</v>
      </c>
      <c r="S350" s="4">
        <v>0.118507328730836</v>
      </c>
      <c r="T350" s="4">
        <v>0.14342777147171001</v>
      </c>
      <c r="U350" s="4">
        <v>0.19317351534591601</v>
      </c>
      <c r="V350" s="4">
        <v>0.10687876164127</v>
      </c>
      <c r="W350" s="4">
        <v>0.18808401194271501</v>
      </c>
      <c r="X350" s="4">
        <v>0.11850802259381001</v>
      </c>
      <c r="Y350" s="4">
        <v>0.157810437203452</v>
      </c>
      <c r="Z350" s="4">
        <v>0.16789994356137899</v>
      </c>
      <c r="AA350" s="4">
        <v>0.118507312628004</v>
      </c>
      <c r="AB350" s="4">
        <v>0.118507399728526</v>
      </c>
      <c r="AC350" s="4">
        <v>0.26888918458865801</v>
      </c>
      <c r="AD350" s="4">
        <v>0.157810845022581</v>
      </c>
      <c r="AE350" s="4">
        <v>0.14342786910273</v>
      </c>
      <c r="AF350" s="4">
        <v>0.118507569666293</v>
      </c>
      <c r="AG350" s="4">
        <v>0.16965830380788099</v>
      </c>
      <c r="AH350" s="4">
        <v>0.11850758597616699</v>
      </c>
      <c r="AI350" s="4">
        <v>0.118507689663389</v>
      </c>
      <c r="AJ350" s="4">
        <v>0.18808441898226499</v>
      </c>
      <c r="AK350" s="4">
        <v>0.138227105241371</v>
      </c>
      <c r="AL350" s="4">
        <v>0.15781044030963601</v>
      </c>
      <c r="AN350" s="6"/>
    </row>
    <row r="351" spans="1:40" ht="15" customHeight="1" x14ac:dyDescent="0.25">
      <c r="A351" t="str">
        <f t="shared" si="104"/>
        <v>RDC04.ME01</v>
      </c>
      <c r="B351" t="s">
        <v>355</v>
      </c>
      <c r="C351" s="62"/>
      <c r="D351" t="s">
        <v>120</v>
      </c>
      <c r="E351" t="s">
        <v>121</v>
      </c>
      <c r="F351" t="s">
        <v>124</v>
      </c>
      <c r="G351">
        <v>1</v>
      </c>
      <c r="H351" t="s">
        <v>348</v>
      </c>
      <c r="I351" t="s">
        <v>356</v>
      </c>
      <c r="J351">
        <v>4</v>
      </c>
      <c r="K351" s="46" t="str">
        <f t="shared" si="105"/>
        <v/>
      </c>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N351" s="6">
        <v>0.13</v>
      </c>
    </row>
    <row r="352" spans="1:40" ht="15" customHeight="1" x14ac:dyDescent="0.25">
      <c r="A352" t="str">
        <f t="shared" si="104"/>
        <v>RDC04.ME02</v>
      </c>
      <c r="B352" t="s">
        <v>355</v>
      </c>
      <c r="C352" s="62"/>
      <c r="D352" t="s">
        <v>120</v>
      </c>
      <c r="E352" t="s">
        <v>121</v>
      </c>
      <c r="F352" t="s">
        <v>126</v>
      </c>
      <c r="G352">
        <v>2</v>
      </c>
      <c r="H352" t="s">
        <v>348</v>
      </c>
      <c r="I352" t="s">
        <v>356</v>
      </c>
      <c r="J352">
        <v>4</v>
      </c>
      <c r="K352" s="46" t="str">
        <f t="shared" si="105"/>
        <v/>
      </c>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N352" s="6">
        <v>0.18</v>
      </c>
    </row>
    <row r="353" spans="1:41" ht="15" customHeight="1" x14ac:dyDescent="0.25">
      <c r="A353" t="str">
        <f t="shared" si="104"/>
        <v>RDC04.ME03</v>
      </c>
      <c r="B353" t="s">
        <v>355</v>
      </c>
      <c r="C353" s="62"/>
      <c r="D353" t="s">
        <v>120</v>
      </c>
      <c r="E353" t="s">
        <v>121</v>
      </c>
      <c r="F353" t="s">
        <v>127</v>
      </c>
      <c r="G353">
        <v>3</v>
      </c>
      <c r="H353" t="s">
        <v>348</v>
      </c>
      <c r="I353" t="s">
        <v>356</v>
      </c>
      <c r="J353">
        <v>4</v>
      </c>
      <c r="K353" s="46" t="str">
        <f t="shared" si="105"/>
        <v/>
      </c>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N353" s="6">
        <v>0.34</v>
      </c>
    </row>
    <row r="354" spans="1:41" ht="15" customHeight="1" x14ac:dyDescent="0.25">
      <c r="A354" t="str">
        <f t="shared" si="104"/>
        <v>RDC04.ME04</v>
      </c>
      <c r="B354" t="s">
        <v>355</v>
      </c>
      <c r="C354" s="62"/>
      <c r="D354" t="s">
        <v>120</v>
      </c>
      <c r="E354" t="s">
        <v>121</v>
      </c>
      <c r="F354" t="s">
        <v>128</v>
      </c>
      <c r="G354">
        <v>4</v>
      </c>
      <c r="H354" t="s">
        <v>348</v>
      </c>
      <c r="I354" t="s">
        <v>356</v>
      </c>
      <c r="J354">
        <v>4</v>
      </c>
      <c r="K354" s="46" t="str">
        <f t="shared" si="105"/>
        <v/>
      </c>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N354" s="6">
        <v>0.12</v>
      </c>
    </row>
    <row r="355" spans="1:41" ht="15" customHeight="1" x14ac:dyDescent="0.25">
      <c r="A355" t="str">
        <f t="shared" si="104"/>
        <v>RDC05.ME01</v>
      </c>
      <c r="B355" t="s">
        <v>357</v>
      </c>
      <c r="C355" s="62"/>
      <c r="D355" t="s">
        <v>120</v>
      </c>
      <c r="E355" t="s">
        <v>121</v>
      </c>
      <c r="F355" t="s">
        <v>124</v>
      </c>
      <c r="G355">
        <v>1</v>
      </c>
      <c r="H355" t="s">
        <v>348</v>
      </c>
      <c r="I355" t="s">
        <v>358</v>
      </c>
      <c r="J355">
        <v>5</v>
      </c>
      <c r="K355" s="46" t="str">
        <f t="shared" si="105"/>
        <v/>
      </c>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N355" s="6">
        <v>0.17399999999999999</v>
      </c>
    </row>
    <row r="356" spans="1:41" ht="15" customHeight="1" x14ac:dyDescent="0.25">
      <c r="A356" t="str">
        <f t="shared" si="104"/>
        <v>RDC05.ME02</v>
      </c>
      <c r="B356" t="s">
        <v>357</v>
      </c>
      <c r="C356" s="62"/>
      <c r="D356" t="s">
        <v>120</v>
      </c>
      <c r="E356" t="s">
        <v>121</v>
      </c>
      <c r="F356" t="s">
        <v>126</v>
      </c>
      <c r="G356">
        <v>2</v>
      </c>
      <c r="H356" t="s">
        <v>348</v>
      </c>
      <c r="I356" t="s">
        <v>358</v>
      </c>
      <c r="J356">
        <v>5</v>
      </c>
      <c r="K356" s="46" t="str">
        <f t="shared" si="105"/>
        <v/>
      </c>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N356" s="6">
        <v>0.183</v>
      </c>
    </row>
    <row r="357" spans="1:41" ht="15" customHeight="1" x14ac:dyDescent="0.25">
      <c r="A357" t="str">
        <f t="shared" si="104"/>
        <v>RDC05.ME03</v>
      </c>
      <c r="B357" t="s">
        <v>357</v>
      </c>
      <c r="C357" s="62"/>
      <c r="D357" t="s">
        <v>120</v>
      </c>
      <c r="E357" t="s">
        <v>121</v>
      </c>
      <c r="F357" t="s">
        <v>127</v>
      </c>
      <c r="G357">
        <v>3</v>
      </c>
      <c r="H357" t="s">
        <v>348</v>
      </c>
      <c r="I357" t="s">
        <v>358</v>
      </c>
      <c r="J357">
        <v>5</v>
      </c>
      <c r="K357" s="46" t="str">
        <f t="shared" si="105"/>
        <v/>
      </c>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N357" s="6">
        <v>0.503</v>
      </c>
    </row>
    <row r="358" spans="1:41" ht="15" customHeight="1" x14ac:dyDescent="0.25">
      <c r="A358" t="str">
        <f t="shared" si="104"/>
        <v>RDC05.ME04</v>
      </c>
      <c r="B358" t="s">
        <v>357</v>
      </c>
      <c r="C358" s="62"/>
      <c r="D358" t="s">
        <v>120</v>
      </c>
      <c r="E358" t="s">
        <v>121</v>
      </c>
      <c r="F358" t="s">
        <v>128</v>
      </c>
      <c r="G358">
        <v>4</v>
      </c>
      <c r="H358" t="s">
        <v>348</v>
      </c>
      <c r="I358" t="s">
        <v>358</v>
      </c>
      <c r="J358">
        <v>5</v>
      </c>
      <c r="K358" s="46" t="str">
        <f t="shared" si="105"/>
        <v/>
      </c>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N358" s="6">
        <v>0.17399999999999999</v>
      </c>
    </row>
    <row r="359" spans="1:41" ht="15" customHeight="1" x14ac:dyDescent="0.25">
      <c r="A359" t="str">
        <f t="shared" si="104"/>
        <v>RDC06.ME01</v>
      </c>
      <c r="B359" t="s">
        <v>359</v>
      </c>
      <c r="C359" s="62"/>
      <c r="D359" t="s">
        <v>120</v>
      </c>
      <c r="E359" t="s">
        <v>121</v>
      </c>
      <c r="F359" t="s">
        <v>124</v>
      </c>
      <c r="G359">
        <v>1</v>
      </c>
      <c r="H359" t="s">
        <v>348</v>
      </c>
      <c r="I359" t="s">
        <v>360</v>
      </c>
      <c r="J359">
        <v>6</v>
      </c>
      <c r="K359" s="46" t="str">
        <f t="shared" si="105"/>
        <v/>
      </c>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N359" s="6">
        <v>0.08</v>
      </c>
    </row>
    <row r="360" spans="1:41" ht="15" customHeight="1" x14ac:dyDescent="0.25">
      <c r="A360" t="str">
        <f t="shared" si="104"/>
        <v>RDC06.ME02</v>
      </c>
      <c r="B360" t="s">
        <v>359</v>
      </c>
      <c r="C360" s="62"/>
      <c r="D360" t="s">
        <v>120</v>
      </c>
      <c r="E360" t="s">
        <v>121</v>
      </c>
      <c r="F360" t="s">
        <v>126</v>
      </c>
      <c r="G360">
        <v>2</v>
      </c>
      <c r="H360" t="s">
        <v>348</v>
      </c>
      <c r="I360" t="s">
        <v>360</v>
      </c>
      <c r="J360">
        <v>6</v>
      </c>
      <c r="K360" s="46" t="str">
        <f t="shared" si="105"/>
        <v/>
      </c>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N360" s="6">
        <v>0.13</v>
      </c>
    </row>
    <row r="361" spans="1:41" ht="15" customHeight="1" x14ac:dyDescent="0.25">
      <c r="A361" t="str">
        <f t="shared" si="104"/>
        <v>RDC06.ME03</v>
      </c>
      <c r="B361" t="s">
        <v>359</v>
      </c>
      <c r="C361" s="62"/>
      <c r="D361" t="s">
        <v>120</v>
      </c>
      <c r="E361" t="s">
        <v>121</v>
      </c>
      <c r="F361" t="s">
        <v>127</v>
      </c>
      <c r="G361">
        <v>3</v>
      </c>
      <c r="H361" t="s">
        <v>348</v>
      </c>
      <c r="I361" t="s">
        <v>360</v>
      </c>
      <c r="J361">
        <v>6</v>
      </c>
      <c r="K361" s="46" t="str">
        <f t="shared" si="105"/>
        <v/>
      </c>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N361" s="6">
        <v>0.13</v>
      </c>
    </row>
    <row r="362" spans="1:41" ht="15" customHeight="1" x14ac:dyDescent="0.25">
      <c r="A362" t="str">
        <f t="shared" si="104"/>
        <v>RDC06.ME04</v>
      </c>
      <c r="B362" t="s">
        <v>359</v>
      </c>
      <c r="C362" s="62"/>
      <c r="D362" t="s">
        <v>120</v>
      </c>
      <c r="E362" t="s">
        <v>121</v>
      </c>
      <c r="F362" t="s">
        <v>128</v>
      </c>
      <c r="G362">
        <v>4</v>
      </c>
      <c r="H362" t="s">
        <v>348</v>
      </c>
      <c r="I362" t="s">
        <v>360</v>
      </c>
      <c r="J362">
        <v>6</v>
      </c>
      <c r="K362" s="46" t="str">
        <f t="shared" si="105"/>
        <v/>
      </c>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N362" s="6">
        <v>0.05</v>
      </c>
    </row>
    <row r="363" spans="1:41" ht="15" customHeight="1" x14ac:dyDescent="0.25">
      <c r="A363" t="str">
        <f t="shared" si="104"/>
        <v>RDC07.ME01</v>
      </c>
      <c r="B363" t="s">
        <v>361</v>
      </c>
      <c r="C363" s="62"/>
      <c r="D363" t="s">
        <v>120</v>
      </c>
      <c r="E363" t="s">
        <v>121</v>
      </c>
      <c r="F363" t="s">
        <v>124</v>
      </c>
      <c r="G363">
        <v>1</v>
      </c>
      <c r="H363" t="s">
        <v>348</v>
      </c>
      <c r="I363" t="s">
        <v>362</v>
      </c>
      <c r="J363">
        <v>7</v>
      </c>
      <c r="K363" s="46" t="str">
        <f t="shared" si="105"/>
        <v/>
      </c>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N363" s="6">
        <v>9.4E-2</v>
      </c>
    </row>
    <row r="364" spans="1:41" ht="15" customHeight="1" x14ac:dyDescent="0.25">
      <c r="A364" t="str">
        <f t="shared" si="104"/>
        <v>RDC07.ME02</v>
      </c>
      <c r="B364" t="s">
        <v>361</v>
      </c>
      <c r="C364" s="62"/>
      <c r="D364" t="s">
        <v>120</v>
      </c>
      <c r="E364" t="s">
        <v>121</v>
      </c>
      <c r="F364" t="s">
        <v>126</v>
      </c>
      <c r="G364">
        <v>2</v>
      </c>
      <c r="H364" t="s">
        <v>348</v>
      </c>
      <c r="I364" t="s">
        <v>362</v>
      </c>
      <c r="J364">
        <v>7</v>
      </c>
      <c r="K364" s="46" t="str">
        <f t="shared" si="105"/>
        <v/>
      </c>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N364" s="6">
        <v>0.10299999999999999</v>
      </c>
    </row>
    <row r="365" spans="1:41" ht="15" customHeight="1" x14ac:dyDescent="0.25">
      <c r="A365" t="str">
        <f t="shared" si="104"/>
        <v>RDC07.ME03</v>
      </c>
      <c r="B365" t="s">
        <v>361</v>
      </c>
      <c r="C365" s="62"/>
      <c r="D365" t="s">
        <v>120</v>
      </c>
      <c r="E365" t="s">
        <v>121</v>
      </c>
      <c r="F365" t="s">
        <v>127</v>
      </c>
      <c r="G365">
        <v>3</v>
      </c>
      <c r="H365" t="s">
        <v>348</v>
      </c>
      <c r="I365" t="s">
        <v>362</v>
      </c>
      <c r="J365">
        <v>7</v>
      </c>
      <c r="K365" s="46" t="str">
        <f t="shared" si="105"/>
        <v/>
      </c>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N365" s="6">
        <v>0.10100000000000001</v>
      </c>
    </row>
    <row r="366" spans="1:41" ht="15" customHeight="1" x14ac:dyDescent="0.25">
      <c r="A366" t="str">
        <f t="shared" si="104"/>
        <v>RDC07.ME04</v>
      </c>
      <c r="B366" t="s">
        <v>361</v>
      </c>
      <c r="C366" s="62"/>
      <c r="D366" t="s">
        <v>120</v>
      </c>
      <c r="E366" t="s">
        <v>121</v>
      </c>
      <c r="F366" t="s">
        <v>128</v>
      </c>
      <c r="G366">
        <v>4</v>
      </c>
      <c r="H366" t="s">
        <v>348</v>
      </c>
      <c r="I366" t="s">
        <v>362</v>
      </c>
      <c r="J366">
        <v>7</v>
      </c>
      <c r="K366" s="46" t="str">
        <f t="shared" si="105"/>
        <v/>
      </c>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N366" s="6">
        <v>9.4E-2</v>
      </c>
    </row>
    <row r="367" spans="1:41" ht="15" customHeight="1" x14ac:dyDescent="0.25">
      <c r="A367" t="str">
        <f t="shared" si="104"/>
        <v>RDC01.FI</v>
      </c>
      <c r="B367" t="s">
        <v>346</v>
      </c>
      <c r="C367" s="62"/>
      <c r="D367" t="s">
        <v>130</v>
      </c>
      <c r="E367" t="s">
        <v>131</v>
      </c>
      <c r="H367" t="s">
        <v>348</v>
      </c>
      <c r="I367" t="s">
        <v>349</v>
      </c>
      <c r="J367">
        <v>1</v>
      </c>
      <c r="K367" s="46" t="str">
        <f t="shared" si="105"/>
        <v/>
      </c>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N367" s="6">
        <v>3.5999999999999997E-2</v>
      </c>
      <c r="AO367" s="3"/>
    </row>
    <row r="368" spans="1:41" ht="15" customHeight="1" x14ac:dyDescent="0.25">
      <c r="A368" t="str">
        <f t="shared" si="104"/>
        <v>RDC02.FI</v>
      </c>
      <c r="B368" t="s">
        <v>351</v>
      </c>
      <c r="C368" s="62"/>
      <c r="D368" t="s">
        <v>130</v>
      </c>
      <c r="E368" t="s">
        <v>131</v>
      </c>
      <c r="H368" t="s">
        <v>348</v>
      </c>
      <c r="I368" t="s">
        <v>352</v>
      </c>
      <c r="J368">
        <v>2</v>
      </c>
      <c r="K368" s="46">
        <f t="shared" si="105"/>
        <v>0.77701203825555898</v>
      </c>
      <c r="L368" s="4">
        <v>0.75735950157701504</v>
      </c>
      <c r="M368" s="4">
        <v>0.74584242836097503</v>
      </c>
      <c r="N368" s="4">
        <v>0.87949499657256602</v>
      </c>
      <c r="O368" s="4">
        <v>0.87926375519865796</v>
      </c>
      <c r="P368" s="4">
        <v>0.804792211943407</v>
      </c>
      <c r="Q368" s="4">
        <v>0.87980665626940102</v>
      </c>
      <c r="R368" s="4">
        <v>0.52195338345708697</v>
      </c>
      <c r="S368" s="4">
        <v>0.87954302420687802</v>
      </c>
      <c r="T368" s="4">
        <v>0.52191736817283796</v>
      </c>
      <c r="U368" s="4">
        <v>0.82503569316393499</v>
      </c>
      <c r="V368" s="4">
        <v>0.61044180433342099</v>
      </c>
      <c r="W368" s="4">
        <v>0.80479734957925697</v>
      </c>
      <c r="X368" s="4">
        <v>0.87958544369604597</v>
      </c>
      <c r="Y368" s="4">
        <v>0.69508330046997102</v>
      </c>
      <c r="Z368" s="4">
        <v>0.85745747957567298</v>
      </c>
      <c r="AA368" s="4">
        <v>0.87928569622655095</v>
      </c>
      <c r="AB368" s="4">
        <v>0.87924416064847399</v>
      </c>
      <c r="AC368" s="4">
        <v>0.75541615878363999</v>
      </c>
      <c r="AD368" s="4">
        <v>0.694324215035099</v>
      </c>
      <c r="AE368" s="4">
        <v>0.52152745460096495</v>
      </c>
      <c r="AF368" s="4">
        <v>0.87946567254854902</v>
      </c>
      <c r="AG368" s="4">
        <v>0.786982598499955</v>
      </c>
      <c r="AH368" s="4">
        <v>0.87947696108994999</v>
      </c>
      <c r="AI368" s="4">
        <v>0.87974859516989601</v>
      </c>
      <c r="AJ368" s="4">
        <v>0.80500281575237198</v>
      </c>
      <c r="AK368" s="4">
        <v>0.78215196785454399</v>
      </c>
      <c r="AL368" s="4">
        <v>0.69432434011297195</v>
      </c>
      <c r="AM368" s="6"/>
      <c r="AN368" s="4">
        <v>0.6</v>
      </c>
    </row>
    <row r="369" spans="1:40" ht="15" customHeight="1" x14ac:dyDescent="0.25">
      <c r="A369" t="str">
        <f t="shared" si="104"/>
        <v>RDC03.FI</v>
      </c>
      <c r="B369" t="s">
        <v>353</v>
      </c>
      <c r="C369" s="62"/>
      <c r="D369" t="s">
        <v>130</v>
      </c>
      <c r="E369" t="s">
        <v>131</v>
      </c>
      <c r="H369" t="s">
        <v>348</v>
      </c>
      <c r="I369" t="s">
        <v>354</v>
      </c>
      <c r="J369">
        <v>3</v>
      </c>
      <c r="K369" s="46">
        <f t="shared" si="105"/>
        <v>0.22298796174444094</v>
      </c>
      <c r="L369" s="4">
        <v>0.24264049842298499</v>
      </c>
      <c r="M369" s="4">
        <v>0.25415757163902503</v>
      </c>
      <c r="N369" s="4">
        <v>0.120505003427434</v>
      </c>
      <c r="O369" s="4">
        <v>0.120736244801342</v>
      </c>
      <c r="P369" s="4">
        <v>0.195207788056593</v>
      </c>
      <c r="Q369" s="4">
        <v>0.12019334373059901</v>
      </c>
      <c r="R369" s="4">
        <v>0.47804661654291303</v>
      </c>
      <c r="S369" s="4">
        <v>0.12045697579312201</v>
      </c>
      <c r="T369" s="4">
        <v>0.47808263182716199</v>
      </c>
      <c r="U369" s="4">
        <v>0.17496430683606501</v>
      </c>
      <c r="V369" s="4">
        <v>0.38955819566657901</v>
      </c>
      <c r="W369" s="4">
        <v>0.195202650420743</v>
      </c>
      <c r="X369" s="4">
        <v>0.12041455630395401</v>
      </c>
      <c r="Y369" s="4">
        <v>0.30491669953002898</v>
      </c>
      <c r="Z369" s="4">
        <v>0.142542520424327</v>
      </c>
      <c r="AA369" s="4">
        <v>0.12071430377344899</v>
      </c>
      <c r="AB369" s="4">
        <v>0.12075583935152601</v>
      </c>
      <c r="AC369" s="4">
        <v>0.24458384121636001</v>
      </c>
      <c r="AD369" s="4">
        <v>0.305675784964901</v>
      </c>
      <c r="AE369" s="4">
        <v>0.478472545399035</v>
      </c>
      <c r="AF369" s="4">
        <v>0.120534327451451</v>
      </c>
      <c r="AG369" s="4">
        <v>0.213017401500045</v>
      </c>
      <c r="AH369" s="4">
        <v>0.12052303891005001</v>
      </c>
      <c r="AI369" s="4">
        <v>0.12025140483010401</v>
      </c>
      <c r="AJ369" s="4">
        <v>0.19499718424762799</v>
      </c>
      <c r="AK369" s="4">
        <v>0.21784803214545601</v>
      </c>
      <c r="AL369" s="4">
        <v>0.305675659887028</v>
      </c>
      <c r="AM369" s="6"/>
      <c r="AN369" s="4">
        <v>0.4</v>
      </c>
    </row>
    <row r="370" spans="1:40" ht="15" customHeight="1" x14ac:dyDescent="0.25">
      <c r="A370" t="str">
        <f t="shared" si="104"/>
        <v>RDC04.FI</v>
      </c>
      <c r="B370" t="s">
        <v>355</v>
      </c>
      <c r="C370" s="62"/>
      <c r="D370" t="s">
        <v>130</v>
      </c>
      <c r="E370" t="s">
        <v>131</v>
      </c>
      <c r="H370" t="s">
        <v>348</v>
      </c>
      <c r="I370" t="s">
        <v>356</v>
      </c>
      <c r="J370">
        <v>4</v>
      </c>
      <c r="K370" s="46" t="str">
        <f t="shared" si="105"/>
        <v/>
      </c>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N370" s="6">
        <v>0.12</v>
      </c>
    </row>
    <row r="371" spans="1:40" ht="15" customHeight="1" x14ac:dyDescent="0.25">
      <c r="A371" t="str">
        <f t="shared" si="104"/>
        <v>RDC05.FI</v>
      </c>
      <c r="B371" t="s">
        <v>357</v>
      </c>
      <c r="C371" s="62"/>
      <c r="D371" t="s">
        <v>130</v>
      </c>
      <c r="E371" t="s">
        <v>131</v>
      </c>
      <c r="H371" t="s">
        <v>348</v>
      </c>
      <c r="I371" t="s">
        <v>358</v>
      </c>
      <c r="J371">
        <v>5</v>
      </c>
      <c r="K371" s="46" t="str">
        <f t="shared" si="105"/>
        <v/>
      </c>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N371" s="6">
        <v>0.223</v>
      </c>
    </row>
    <row r="372" spans="1:40" ht="15" customHeight="1" x14ac:dyDescent="0.25">
      <c r="A372" t="str">
        <f t="shared" si="104"/>
        <v>RDC06.FI</v>
      </c>
      <c r="B372" t="s">
        <v>359</v>
      </c>
      <c r="C372" s="62"/>
      <c r="D372" t="s">
        <v>130</v>
      </c>
      <c r="E372" t="s">
        <v>131</v>
      </c>
      <c r="H372" t="s">
        <v>348</v>
      </c>
      <c r="I372" t="s">
        <v>360</v>
      </c>
      <c r="J372">
        <v>6</v>
      </c>
      <c r="K372" s="46" t="str">
        <f t="shared" si="105"/>
        <v/>
      </c>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N372" s="6">
        <v>0.1</v>
      </c>
    </row>
    <row r="373" spans="1:40" ht="15" customHeight="1" x14ac:dyDescent="0.25">
      <c r="A373" t="str">
        <f t="shared" si="104"/>
        <v>RDC07.FI</v>
      </c>
      <c r="B373" t="s">
        <v>361</v>
      </c>
      <c r="C373" s="62"/>
      <c r="D373" t="s">
        <v>130</v>
      </c>
      <c r="E373" t="s">
        <v>131</v>
      </c>
      <c r="H373" t="s">
        <v>348</v>
      </c>
      <c r="I373" t="s">
        <v>362</v>
      </c>
      <c r="J373">
        <v>7</v>
      </c>
      <c r="K373" s="46" t="str">
        <f t="shared" si="105"/>
        <v/>
      </c>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N373" s="6">
        <v>8.5000000000000006E-2</v>
      </c>
    </row>
    <row r="374" spans="1:40" ht="15" customHeight="1" x14ac:dyDescent="0.25">
      <c r="A374" t="str">
        <f t="shared" ref="A374:A438" si="106">_xlfn.CONCAT(H374,IF(J374&lt;10,"0",""),J374,".",E374,IF(ISBLANK(G374),"",_xlfn.CONCAT(IF(G374&lt;10,"0",""),G374)))</f>
        <v>RDC01.DA01</v>
      </c>
      <c r="B374" t="s">
        <v>346</v>
      </c>
      <c r="C374" s="62"/>
      <c r="D374" t="s">
        <v>143</v>
      </c>
      <c r="E374" t="s">
        <v>144</v>
      </c>
      <c r="F374" t="s">
        <v>373</v>
      </c>
      <c r="G374">
        <v>1</v>
      </c>
      <c r="H374" t="s">
        <v>348</v>
      </c>
      <c r="I374" t="s">
        <v>349</v>
      </c>
      <c r="J374">
        <v>1</v>
      </c>
      <c r="K374" s="46" t="str">
        <f t="shared" ref="K374:K438" si="107">IFERROR(AVERAGE(L374:AL374),"")</f>
        <v/>
      </c>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N374" s="6">
        <v>8.0000000000000002E-3</v>
      </c>
    </row>
    <row r="375" spans="1:40" ht="15" customHeight="1" x14ac:dyDescent="0.25">
      <c r="A375" t="str">
        <f t="shared" si="106"/>
        <v>RDC01.DA02</v>
      </c>
      <c r="B375" t="s">
        <v>346</v>
      </c>
      <c r="C375" s="62"/>
      <c r="D375" t="s">
        <v>143</v>
      </c>
      <c r="E375" t="s">
        <v>144</v>
      </c>
      <c r="F375" t="s">
        <v>374</v>
      </c>
      <c r="G375">
        <v>2</v>
      </c>
      <c r="H375" t="s">
        <v>348</v>
      </c>
      <c r="I375" t="s">
        <v>349</v>
      </c>
      <c r="J375">
        <v>1</v>
      </c>
      <c r="K375" s="46" t="str">
        <f t="shared" si="107"/>
        <v/>
      </c>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N375" s="6">
        <v>8.0000000000000002E-3</v>
      </c>
    </row>
    <row r="376" spans="1:40" ht="15" customHeight="1" x14ac:dyDescent="0.25">
      <c r="A376" t="str">
        <f t="shared" si="106"/>
        <v>RDC01.DA03</v>
      </c>
      <c r="B376" t="s">
        <v>346</v>
      </c>
      <c r="C376" s="62"/>
      <c r="D376" t="s">
        <v>143</v>
      </c>
      <c r="E376" t="s">
        <v>144</v>
      </c>
      <c r="F376" t="s">
        <v>375</v>
      </c>
      <c r="G376">
        <v>3</v>
      </c>
      <c r="H376" t="s">
        <v>348</v>
      </c>
      <c r="I376" t="s">
        <v>349</v>
      </c>
      <c r="J376">
        <v>1</v>
      </c>
      <c r="K376" s="46" t="str">
        <f t="shared" si="107"/>
        <v/>
      </c>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N376" s="6">
        <v>8.0000000000000002E-3</v>
      </c>
    </row>
    <row r="377" spans="1:40" ht="15" customHeight="1" x14ac:dyDescent="0.25">
      <c r="A377" t="str">
        <f t="shared" si="106"/>
        <v>RDC01.DA04</v>
      </c>
      <c r="B377" t="s">
        <v>346</v>
      </c>
      <c r="C377" s="62"/>
      <c r="D377" t="s">
        <v>143</v>
      </c>
      <c r="E377" t="s">
        <v>144</v>
      </c>
      <c r="F377" t="s">
        <v>376</v>
      </c>
      <c r="G377">
        <v>4</v>
      </c>
      <c r="H377" t="s">
        <v>348</v>
      </c>
      <c r="I377" t="s">
        <v>349</v>
      </c>
      <c r="J377">
        <v>1</v>
      </c>
      <c r="K377" s="46" t="str">
        <f t="shared" si="107"/>
        <v/>
      </c>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N377" s="6">
        <v>3.0000000000000001E-3</v>
      </c>
    </row>
    <row r="378" spans="1:40" ht="15" customHeight="1" x14ac:dyDescent="0.25">
      <c r="A378" t="str">
        <f t="shared" si="106"/>
        <v>RDC01.DA05</v>
      </c>
      <c r="B378" t="s">
        <v>346</v>
      </c>
      <c r="C378" s="62"/>
      <c r="D378" t="s">
        <v>143</v>
      </c>
      <c r="E378" t="s">
        <v>144</v>
      </c>
      <c r="F378" t="s">
        <v>377</v>
      </c>
      <c r="G378">
        <v>5</v>
      </c>
      <c r="H378" t="s">
        <v>348</v>
      </c>
      <c r="I378" t="s">
        <v>349</v>
      </c>
      <c r="J378">
        <v>1</v>
      </c>
      <c r="K378" s="46" t="str">
        <f t="shared" si="107"/>
        <v/>
      </c>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N378" s="6">
        <v>6.7499999999999999E-3</v>
      </c>
    </row>
    <row r="379" spans="1:40" ht="15" customHeight="1" x14ac:dyDescent="0.25">
      <c r="A379" t="str">
        <f t="shared" si="106"/>
        <v>RDC02.DA01</v>
      </c>
      <c r="B379" t="s">
        <v>351</v>
      </c>
      <c r="C379" s="62"/>
      <c r="D379" t="s">
        <v>143</v>
      </c>
      <c r="E379" t="s">
        <v>144</v>
      </c>
      <c r="F379" t="s">
        <v>373</v>
      </c>
      <c r="G379">
        <v>1</v>
      </c>
      <c r="H379" t="s">
        <v>348</v>
      </c>
      <c r="I379" t="s">
        <v>352</v>
      </c>
      <c r="J379">
        <v>2</v>
      </c>
      <c r="K379" s="46">
        <f t="shared" si="107"/>
        <v>0.8376114221438713</v>
      </c>
      <c r="L379" s="4">
        <v>0.70750589671206698</v>
      </c>
      <c r="M379" s="4">
        <v>0.760254756504255</v>
      </c>
      <c r="N379" s="4">
        <v>0.79550932273225805</v>
      </c>
      <c r="O379" s="4">
        <v>0.74601407684742604</v>
      </c>
      <c r="P379" s="4"/>
      <c r="Q379" s="4">
        <v>0.81947502284831397</v>
      </c>
      <c r="R379" s="4">
        <v>0.86621979466977705</v>
      </c>
      <c r="S379" s="4">
        <v>0.92185196685442405</v>
      </c>
      <c r="T379" s="4">
        <v>0.92313147564628895</v>
      </c>
      <c r="U379" s="4">
        <v>0.77441809134954798</v>
      </c>
      <c r="V379" s="4">
        <v>0.75774814414845504</v>
      </c>
      <c r="W379" s="4">
        <v>0.92069318458719196</v>
      </c>
      <c r="X379" s="4">
        <v>0.81081758257390601</v>
      </c>
      <c r="Y379" s="4">
        <v>0.84096581295333594</v>
      </c>
      <c r="Z379" s="4">
        <v>0.77415226867081399</v>
      </c>
      <c r="AA379" s="4">
        <v>0.83862819246835496</v>
      </c>
      <c r="AB379" s="4">
        <v>0.82438298958393097</v>
      </c>
      <c r="AC379" s="4"/>
      <c r="AD379" s="4"/>
      <c r="AE379" s="4">
        <v>0.93782696278551403</v>
      </c>
      <c r="AF379" s="4">
        <v>0.85049485221860499</v>
      </c>
      <c r="AG379" s="4">
        <v>0.73811281605236401</v>
      </c>
      <c r="AH379" s="4">
        <v>0.95185914813162398</v>
      </c>
      <c r="AI379" s="4">
        <v>0.91955862968187196</v>
      </c>
      <c r="AJ379" s="4">
        <v>0.81207570932624396</v>
      </c>
      <c r="AK379" s="4">
        <v>0.91497534964330796</v>
      </c>
      <c r="AL379" s="4">
        <v>0.89600208446303498</v>
      </c>
      <c r="AN379" s="6"/>
    </row>
    <row r="380" spans="1:40" ht="15" customHeight="1" x14ac:dyDescent="0.25">
      <c r="A380" t="str">
        <f t="shared" si="106"/>
        <v>RDC02.DA02</v>
      </c>
      <c r="B380" t="s">
        <v>351</v>
      </c>
      <c r="C380" s="62"/>
      <c r="D380" t="s">
        <v>143</v>
      </c>
      <c r="E380" t="s">
        <v>144</v>
      </c>
      <c r="F380" t="s">
        <v>374</v>
      </c>
      <c r="G380">
        <v>2</v>
      </c>
      <c r="H380" t="s">
        <v>348</v>
      </c>
      <c r="I380" t="s">
        <v>352</v>
      </c>
      <c r="J380">
        <v>2</v>
      </c>
      <c r="K380" s="46">
        <f t="shared" si="107"/>
        <v>0.79962285381442955</v>
      </c>
      <c r="L380" s="4">
        <v>0.87855639704453603</v>
      </c>
      <c r="M380" s="4">
        <v>0.75389908432522201</v>
      </c>
      <c r="N380" s="4">
        <v>0.89894973200191097</v>
      </c>
      <c r="O380" s="4">
        <v>0.81856856907156905</v>
      </c>
      <c r="P380" s="4"/>
      <c r="Q380" s="4">
        <v>0.81488385951812103</v>
      </c>
      <c r="R380" s="4">
        <v>0.77216570887180402</v>
      </c>
      <c r="S380" s="4">
        <v>0.90729709850820195</v>
      </c>
      <c r="T380" s="4">
        <v>0.83554659271453402</v>
      </c>
      <c r="U380" s="4">
        <v>0.84064229544770896</v>
      </c>
      <c r="V380" s="4">
        <v>0.83354430644643696</v>
      </c>
      <c r="W380" s="4">
        <v>0.36580827081280898</v>
      </c>
      <c r="X380" s="4">
        <v>0.65828399958665496</v>
      </c>
      <c r="Y380" s="4">
        <v>0.79111690745228203</v>
      </c>
      <c r="Z380" s="4">
        <v>0.68684750074104195</v>
      </c>
      <c r="AA380" s="4">
        <v>0.85708594378885405</v>
      </c>
      <c r="AB380" s="4">
        <v>0.90685960200963001</v>
      </c>
      <c r="AC380" s="4"/>
      <c r="AD380" s="4"/>
      <c r="AE380" s="4">
        <v>0.77651988097726798</v>
      </c>
      <c r="AF380" s="4">
        <v>0.86185834075739198</v>
      </c>
      <c r="AG380" s="4">
        <v>0.68683846788400904</v>
      </c>
      <c r="AH380" s="4">
        <v>0.800431284111495</v>
      </c>
      <c r="AI380" s="4">
        <v>0.852249192120621</v>
      </c>
      <c r="AJ380" s="4">
        <v>0.89156940821953801</v>
      </c>
      <c r="AK380" s="4">
        <v>0.90089302754297595</v>
      </c>
      <c r="AL380" s="4">
        <v>0.80053302159168505</v>
      </c>
      <c r="AN380" s="6"/>
    </row>
    <row r="381" spans="1:40" ht="15" customHeight="1" x14ac:dyDescent="0.25">
      <c r="A381" t="str">
        <f t="shared" si="106"/>
        <v>RDC02.DA03</v>
      </c>
      <c r="B381" t="s">
        <v>351</v>
      </c>
      <c r="C381" s="62"/>
      <c r="D381" t="s">
        <v>143</v>
      </c>
      <c r="E381" t="s">
        <v>144</v>
      </c>
      <c r="F381" t="s">
        <v>375</v>
      </c>
      <c r="G381">
        <v>3</v>
      </c>
      <c r="H381" t="s">
        <v>348</v>
      </c>
      <c r="I381" t="s">
        <v>352</v>
      </c>
      <c r="J381">
        <v>2</v>
      </c>
      <c r="K381" s="46">
        <f t="shared" si="107"/>
        <v>0.92480741471762939</v>
      </c>
      <c r="L381" s="4">
        <v>0.90168721855182998</v>
      </c>
      <c r="M381" s="4">
        <v>0.84143758912198396</v>
      </c>
      <c r="N381" s="4">
        <v>0.88514709165812799</v>
      </c>
      <c r="O381" s="4">
        <v>0.91825028090735905</v>
      </c>
      <c r="P381" s="4"/>
      <c r="Q381" s="4">
        <v>0.93263554398461201</v>
      </c>
      <c r="R381" s="4">
        <v>0.92762959905500197</v>
      </c>
      <c r="S381" s="4">
        <v>0.94006000097315801</v>
      </c>
      <c r="T381" s="4">
        <v>0.96695214379201799</v>
      </c>
      <c r="U381" s="4">
        <v>0.88183661057357099</v>
      </c>
      <c r="V381" s="4">
        <v>0.883149848046348</v>
      </c>
      <c r="W381" s="4">
        <v>0.79185713734589203</v>
      </c>
      <c r="X381" s="4">
        <v>0.96301723309968201</v>
      </c>
      <c r="Y381" s="4">
        <v>0.96606583120652401</v>
      </c>
      <c r="Z381" s="4">
        <v>0.97804439072316596</v>
      </c>
      <c r="AA381" s="4">
        <v>0.91760368408760296</v>
      </c>
      <c r="AB381" s="4">
        <v>0.92432137720274998</v>
      </c>
      <c r="AC381" s="4"/>
      <c r="AD381" s="4"/>
      <c r="AE381" s="4">
        <v>0.83657985986355099</v>
      </c>
      <c r="AF381" s="4">
        <v>0.92969379854192902</v>
      </c>
      <c r="AG381" s="4">
        <v>0.94982268302179595</v>
      </c>
      <c r="AH381" s="4">
        <v>0.99191161362410996</v>
      </c>
      <c r="AI381" s="4">
        <v>0.97669922242254903</v>
      </c>
      <c r="AJ381" s="4">
        <v>0.98730339468268502</v>
      </c>
      <c r="AK381" s="4">
        <v>0.97451673352161505</v>
      </c>
      <c r="AL381" s="4">
        <v>0.92915506721524199</v>
      </c>
      <c r="AN381" s="6"/>
    </row>
    <row r="382" spans="1:40" ht="15" customHeight="1" x14ac:dyDescent="0.25">
      <c r="A382" t="str">
        <f t="shared" si="106"/>
        <v>RDC02.DA04</v>
      </c>
      <c r="B382" t="s">
        <v>351</v>
      </c>
      <c r="C382" s="62"/>
      <c r="D382" t="s">
        <v>143</v>
      </c>
      <c r="E382" t="s">
        <v>144</v>
      </c>
      <c r="F382" t="s">
        <v>376</v>
      </c>
      <c r="G382">
        <v>4</v>
      </c>
      <c r="H382" t="s">
        <v>348</v>
      </c>
      <c r="I382" t="s">
        <v>352</v>
      </c>
      <c r="J382">
        <v>2</v>
      </c>
      <c r="K382" s="46">
        <f t="shared" si="107"/>
        <v>0.82064247696463877</v>
      </c>
      <c r="L382" s="4">
        <v>0.74614395118356602</v>
      </c>
      <c r="M382" s="4">
        <v>0.84431879537687105</v>
      </c>
      <c r="N382" s="4">
        <v>0.67598831056658804</v>
      </c>
      <c r="O382" s="4">
        <v>0.91615632701159</v>
      </c>
      <c r="P382" s="4"/>
      <c r="Q382" s="4">
        <v>0.81008865012475795</v>
      </c>
      <c r="R382" s="4">
        <v>0.77878069602713096</v>
      </c>
      <c r="S382" s="4">
        <v>0.85382151584815302</v>
      </c>
      <c r="T382" s="4">
        <v>0.87973768548975595</v>
      </c>
      <c r="U382" s="4">
        <v>0.87679773458681098</v>
      </c>
      <c r="V382" s="4">
        <v>0.81474216301712699</v>
      </c>
      <c r="W382" s="4">
        <v>0.74870098187832002</v>
      </c>
      <c r="X382" s="4">
        <v>0.84550720819718495</v>
      </c>
      <c r="Y382" s="4">
        <v>0.90406912930760697</v>
      </c>
      <c r="Z382" s="4">
        <v>0.64522249747973504</v>
      </c>
      <c r="AA382" s="4">
        <v>0.8797359857432</v>
      </c>
      <c r="AB382" s="4">
        <v>0.84033837786541499</v>
      </c>
      <c r="AC382" s="4"/>
      <c r="AD382" s="4"/>
      <c r="AE382" s="4">
        <v>0.85854729283180597</v>
      </c>
      <c r="AF382" s="4">
        <v>0.850328801460704</v>
      </c>
      <c r="AG382" s="4">
        <v>0.66051824422091898</v>
      </c>
      <c r="AH382" s="4">
        <v>0.92651160887852402</v>
      </c>
      <c r="AI382" s="4">
        <v>0.82482977065809704</v>
      </c>
      <c r="AJ382" s="4">
        <v>0.90591675266597904</v>
      </c>
      <c r="AK382" s="4">
        <v>0.66545385364294796</v>
      </c>
      <c r="AL382" s="4">
        <v>0.94316311308854195</v>
      </c>
      <c r="AN382" s="6"/>
    </row>
    <row r="383" spans="1:40" ht="15" customHeight="1" x14ac:dyDescent="0.25">
      <c r="A383" t="str">
        <f t="shared" si="106"/>
        <v>RDC02.DA05</v>
      </c>
      <c r="B383" t="s">
        <v>351</v>
      </c>
      <c r="C383" s="62"/>
      <c r="D383" t="s">
        <v>143</v>
      </c>
      <c r="E383" t="s">
        <v>144</v>
      </c>
      <c r="F383" t="s">
        <v>377</v>
      </c>
      <c r="G383">
        <v>5</v>
      </c>
      <c r="H383" t="s">
        <v>348</v>
      </c>
      <c r="I383" t="s">
        <v>352</v>
      </c>
      <c r="J383">
        <v>2</v>
      </c>
      <c r="K383" s="46">
        <f t="shared" si="107"/>
        <v>0.83807729612759518</v>
      </c>
      <c r="L383" s="4">
        <v>0.73817633954860296</v>
      </c>
      <c r="M383" s="4">
        <v>0.76102058479662704</v>
      </c>
      <c r="N383" s="4">
        <v>0.84236439273546604</v>
      </c>
      <c r="O383" s="4">
        <v>0.79738996149286401</v>
      </c>
      <c r="P383" s="4">
        <v>0.88525394688057901</v>
      </c>
      <c r="Q383" s="4">
        <v>0.877002315408689</v>
      </c>
      <c r="R383" s="4">
        <v>0.86522275706861396</v>
      </c>
      <c r="S383" s="4">
        <v>0.89221589270360702</v>
      </c>
      <c r="T383" s="4">
        <v>0.88284925178305895</v>
      </c>
      <c r="U383" s="4">
        <v>0.83201432088322602</v>
      </c>
      <c r="V383" s="4">
        <v>0.84305327718581502</v>
      </c>
      <c r="W383" s="4">
        <v>0.71897398724549899</v>
      </c>
      <c r="X383" s="4">
        <v>0.812437252145637</v>
      </c>
      <c r="Y383" s="4">
        <v>0.84377117476070895</v>
      </c>
      <c r="Z383" s="4">
        <v>0.49368714876134501</v>
      </c>
      <c r="AA383" s="4">
        <v>0.91147565683744602</v>
      </c>
      <c r="AB383" s="4">
        <v>0.88040701604761495</v>
      </c>
      <c r="AC383" s="4">
        <v>0.94605820385728001</v>
      </c>
      <c r="AD383" s="4">
        <v>0.92338433099683803</v>
      </c>
      <c r="AE383" s="4">
        <v>0.816292415455527</v>
      </c>
      <c r="AF383" s="4">
        <v>0.88532123098792903</v>
      </c>
      <c r="AG383" s="4">
        <v>0.775042309439813</v>
      </c>
      <c r="AH383" s="4">
        <v>0.88200743117740898</v>
      </c>
      <c r="AI383" s="4">
        <v>0.92518425085155298</v>
      </c>
      <c r="AJ383" s="4">
        <v>0.87760266572213597</v>
      </c>
      <c r="AK383" s="4">
        <v>0.81973178945259995</v>
      </c>
      <c r="AL383" s="4">
        <v>0.90014709121858005</v>
      </c>
      <c r="AN383" s="6"/>
    </row>
    <row r="384" spans="1:40" ht="15" customHeight="1" x14ac:dyDescent="0.25">
      <c r="A384" t="str">
        <f t="shared" si="106"/>
        <v>RDC03.DA01</v>
      </c>
      <c r="B384" t="s">
        <v>353</v>
      </c>
      <c r="C384" s="62"/>
      <c r="D384" t="s">
        <v>143</v>
      </c>
      <c r="E384" t="s">
        <v>144</v>
      </c>
      <c r="F384" t="s">
        <v>373</v>
      </c>
      <c r="G384">
        <v>1</v>
      </c>
      <c r="H384" t="s">
        <v>348</v>
      </c>
      <c r="I384" t="s">
        <v>354</v>
      </c>
      <c r="J384">
        <v>3</v>
      </c>
      <c r="K384" s="46">
        <f t="shared" si="107"/>
        <v>0.16238857785612865</v>
      </c>
      <c r="L384" s="4">
        <v>0.29249410328793302</v>
      </c>
      <c r="M384" s="4">
        <v>0.239745243495745</v>
      </c>
      <c r="N384" s="4">
        <v>0.204490677267742</v>
      </c>
      <c r="O384" s="4">
        <v>0.25398592315257401</v>
      </c>
      <c r="P384" s="4"/>
      <c r="Q384" s="4">
        <v>0.180524977151686</v>
      </c>
      <c r="R384" s="4">
        <v>0.133780205330223</v>
      </c>
      <c r="S384" s="4">
        <v>7.8148033145575502E-2</v>
      </c>
      <c r="T384" s="4">
        <v>7.6868524353711096E-2</v>
      </c>
      <c r="U384" s="4">
        <v>0.225581908650452</v>
      </c>
      <c r="V384" s="4">
        <v>0.24225185585154499</v>
      </c>
      <c r="W384" s="4">
        <v>7.9306815412808096E-2</v>
      </c>
      <c r="X384" s="4">
        <v>0.18918241742609401</v>
      </c>
      <c r="Y384" s="4">
        <v>0.159034187046664</v>
      </c>
      <c r="Z384" s="4">
        <v>0.22584773132918601</v>
      </c>
      <c r="AA384" s="4">
        <v>0.16137180753164501</v>
      </c>
      <c r="AB384" s="4">
        <v>0.175617010416069</v>
      </c>
      <c r="AC384" s="4"/>
      <c r="AD384" s="4"/>
      <c r="AE384" s="4">
        <v>6.2173037214485999E-2</v>
      </c>
      <c r="AF384" s="4">
        <v>0.14950514778139501</v>
      </c>
      <c r="AG384" s="4">
        <v>0.26188718394763599</v>
      </c>
      <c r="AH384" s="4">
        <v>4.81408518683758E-2</v>
      </c>
      <c r="AI384" s="4">
        <v>8.0441370318128105E-2</v>
      </c>
      <c r="AJ384" s="4">
        <v>0.18792429067375599</v>
      </c>
      <c r="AK384" s="4">
        <v>8.5024650356691697E-2</v>
      </c>
      <c r="AL384" s="4">
        <v>0.103997915536966</v>
      </c>
      <c r="AN384" s="6"/>
    </row>
    <row r="385" spans="1:40" ht="15" customHeight="1" x14ac:dyDescent="0.25">
      <c r="A385" t="str">
        <f t="shared" si="106"/>
        <v>RDC03.DA02</v>
      </c>
      <c r="B385" t="s">
        <v>353</v>
      </c>
      <c r="C385" s="62"/>
      <c r="D385" t="s">
        <v>143</v>
      </c>
      <c r="E385" t="s">
        <v>144</v>
      </c>
      <c r="F385" t="s">
        <v>374</v>
      </c>
      <c r="G385">
        <v>2</v>
      </c>
      <c r="H385" t="s">
        <v>348</v>
      </c>
      <c r="I385" t="s">
        <v>354</v>
      </c>
      <c r="J385">
        <v>3</v>
      </c>
      <c r="K385" s="46">
        <f t="shared" si="107"/>
        <v>0.20037714618557079</v>
      </c>
      <c r="L385" s="4">
        <v>0.121443602955464</v>
      </c>
      <c r="M385" s="4">
        <v>0.24610091567477799</v>
      </c>
      <c r="N385" s="4">
        <v>0.101050267998089</v>
      </c>
      <c r="O385" s="4">
        <v>0.181431430928431</v>
      </c>
      <c r="P385" s="4"/>
      <c r="Q385" s="4">
        <v>0.18511614048187799</v>
      </c>
      <c r="R385" s="4">
        <v>0.227834291128196</v>
      </c>
      <c r="S385" s="4">
        <v>9.2702901491798398E-2</v>
      </c>
      <c r="T385" s="4">
        <v>0.16445340728546601</v>
      </c>
      <c r="U385" s="4">
        <v>0.15935770455229101</v>
      </c>
      <c r="V385" s="4">
        <v>0.16645569355356299</v>
      </c>
      <c r="W385" s="4">
        <v>0.63419172918719102</v>
      </c>
      <c r="X385" s="4">
        <v>0.34171600041334499</v>
      </c>
      <c r="Y385" s="4">
        <v>0.208883092547718</v>
      </c>
      <c r="Z385" s="4">
        <v>0.31315249925895799</v>
      </c>
      <c r="AA385" s="4">
        <v>0.142914056211146</v>
      </c>
      <c r="AB385" s="4">
        <v>9.3140397990370397E-2</v>
      </c>
      <c r="AC385" s="4"/>
      <c r="AD385" s="4"/>
      <c r="AE385" s="4">
        <v>0.22348011902273199</v>
      </c>
      <c r="AF385" s="4">
        <v>0.13814165924260799</v>
      </c>
      <c r="AG385" s="4">
        <v>0.31316153211599101</v>
      </c>
      <c r="AH385" s="4">
        <v>0.199568715888505</v>
      </c>
      <c r="AI385" s="4">
        <v>0.147750807879379</v>
      </c>
      <c r="AJ385" s="4">
        <v>0.10843059178046099</v>
      </c>
      <c r="AK385" s="4">
        <v>9.9106972457024198E-2</v>
      </c>
      <c r="AL385" s="4">
        <v>0.19946697840831501</v>
      </c>
      <c r="AN385" s="6"/>
    </row>
    <row r="386" spans="1:40" ht="15" customHeight="1" x14ac:dyDescent="0.25">
      <c r="A386" t="str">
        <f t="shared" si="106"/>
        <v>RDC03.DA03</v>
      </c>
      <c r="B386" t="s">
        <v>353</v>
      </c>
      <c r="C386" s="62"/>
      <c r="D386" t="s">
        <v>143</v>
      </c>
      <c r="E386" t="s">
        <v>144</v>
      </c>
      <c r="F386" t="s">
        <v>375</v>
      </c>
      <c r="G386">
        <v>3</v>
      </c>
      <c r="H386" t="s">
        <v>348</v>
      </c>
      <c r="I386" t="s">
        <v>354</v>
      </c>
      <c r="J386">
        <v>3</v>
      </c>
      <c r="K386" s="46">
        <f t="shared" si="107"/>
        <v>7.5192585282370689E-2</v>
      </c>
      <c r="L386" s="4">
        <v>9.8312781448170197E-2</v>
      </c>
      <c r="M386" s="4">
        <v>0.15856241087801601</v>
      </c>
      <c r="N386" s="4">
        <v>0.11485290834187201</v>
      </c>
      <c r="O386" s="4">
        <v>8.1749719092641004E-2</v>
      </c>
      <c r="P386" s="4"/>
      <c r="Q386" s="4">
        <v>6.7364456015387805E-2</v>
      </c>
      <c r="R386" s="4">
        <v>7.2370400944997595E-2</v>
      </c>
      <c r="S386" s="4">
        <v>5.9939999026841703E-2</v>
      </c>
      <c r="T386" s="4">
        <v>3.3047856207982403E-2</v>
      </c>
      <c r="U386" s="4">
        <v>0.118163389426429</v>
      </c>
      <c r="V386" s="4">
        <v>0.116850151953652</v>
      </c>
      <c r="W386" s="4">
        <v>0.208142862654108</v>
      </c>
      <c r="X386" s="4">
        <v>3.6982766900318098E-2</v>
      </c>
      <c r="Y386" s="4">
        <v>3.3934168793475897E-2</v>
      </c>
      <c r="Z386" s="4">
        <v>2.1955609276834299E-2</v>
      </c>
      <c r="AA386" s="4">
        <v>8.23963159123966E-2</v>
      </c>
      <c r="AB386" s="4">
        <v>7.5678622797250295E-2</v>
      </c>
      <c r="AC386" s="4"/>
      <c r="AD386" s="4"/>
      <c r="AE386" s="4">
        <v>0.16342014013644901</v>
      </c>
      <c r="AF386" s="4">
        <v>7.0306201458071205E-2</v>
      </c>
      <c r="AG386" s="4">
        <v>5.0177316978204503E-2</v>
      </c>
      <c r="AH386" s="4">
        <v>8.0883863758895499E-3</v>
      </c>
      <c r="AI386" s="4">
        <v>2.3300777577451099E-2</v>
      </c>
      <c r="AJ386" s="4">
        <v>1.26966053173153E-2</v>
      </c>
      <c r="AK386" s="4">
        <v>2.5483266478384801E-2</v>
      </c>
      <c r="AL386" s="4">
        <v>7.0844932784757703E-2</v>
      </c>
      <c r="AN386" s="6"/>
    </row>
    <row r="387" spans="1:40" ht="15" customHeight="1" x14ac:dyDescent="0.25">
      <c r="A387" t="str">
        <f t="shared" si="106"/>
        <v>RDC03.DA04</v>
      </c>
      <c r="B387" t="s">
        <v>353</v>
      </c>
      <c r="C387" s="62"/>
      <c r="D387" t="s">
        <v>143</v>
      </c>
      <c r="E387" t="s">
        <v>144</v>
      </c>
      <c r="F387" t="s">
        <v>376</v>
      </c>
      <c r="G387">
        <v>4</v>
      </c>
      <c r="H387" t="s">
        <v>348</v>
      </c>
      <c r="I387" t="s">
        <v>354</v>
      </c>
      <c r="J387">
        <v>3</v>
      </c>
      <c r="K387" s="46">
        <f t="shared" si="107"/>
        <v>0.1793575230353612</v>
      </c>
      <c r="L387" s="4">
        <v>0.25385604881643398</v>
      </c>
      <c r="M387" s="4">
        <v>0.15568120462312901</v>
      </c>
      <c r="N387" s="4">
        <v>0.32401168943341202</v>
      </c>
      <c r="O387" s="4">
        <v>8.3843672988409806E-2</v>
      </c>
      <c r="P387" s="4"/>
      <c r="Q387" s="4">
        <v>0.189911349875242</v>
      </c>
      <c r="R387" s="4">
        <v>0.22121930397286901</v>
      </c>
      <c r="S387" s="4">
        <v>0.146178484151847</v>
      </c>
      <c r="T387" s="4">
        <v>0.12026231451024399</v>
      </c>
      <c r="U387" s="4">
        <v>0.123202265413189</v>
      </c>
      <c r="V387" s="4">
        <v>0.18525783698287299</v>
      </c>
      <c r="W387" s="4">
        <v>0.25129901812167998</v>
      </c>
      <c r="X387" s="4">
        <v>0.154492791802815</v>
      </c>
      <c r="Y387" s="4">
        <v>9.5930870692393394E-2</v>
      </c>
      <c r="Z387" s="4">
        <v>0.35477750252026502</v>
      </c>
      <c r="AA387" s="4">
        <v>0.1202640142568</v>
      </c>
      <c r="AB387" s="4">
        <v>0.15966162213458501</v>
      </c>
      <c r="AC387" s="4"/>
      <c r="AD387" s="4"/>
      <c r="AE387" s="4">
        <v>0.141452707168194</v>
      </c>
      <c r="AF387" s="4">
        <v>0.149671198539296</v>
      </c>
      <c r="AG387" s="4">
        <v>0.33948175577908102</v>
      </c>
      <c r="AH387" s="4">
        <v>7.3488391121475802E-2</v>
      </c>
      <c r="AI387" s="4">
        <v>0.17517022934190299</v>
      </c>
      <c r="AJ387" s="4">
        <v>9.4083247334021305E-2</v>
      </c>
      <c r="AK387" s="4">
        <v>0.33454614635705199</v>
      </c>
      <c r="AL387" s="4">
        <v>5.6836886911458502E-2</v>
      </c>
      <c r="AN387" s="6"/>
    </row>
    <row r="388" spans="1:40" ht="15" customHeight="1" x14ac:dyDescent="0.25">
      <c r="A388" t="str">
        <f t="shared" si="106"/>
        <v>RDC03.DA05</v>
      </c>
      <c r="B388" t="s">
        <v>353</v>
      </c>
      <c r="C388" s="62"/>
      <c r="D388" t="s">
        <v>143</v>
      </c>
      <c r="E388" t="s">
        <v>144</v>
      </c>
      <c r="F388" t="s">
        <v>377</v>
      </c>
      <c r="G388">
        <v>5</v>
      </c>
      <c r="H388" t="s">
        <v>348</v>
      </c>
      <c r="I388" t="s">
        <v>354</v>
      </c>
      <c r="J388">
        <v>3</v>
      </c>
      <c r="K388" s="46">
        <f t="shared" si="107"/>
        <v>0.16192270387240501</v>
      </c>
      <c r="L388" s="4">
        <v>0.26182366045139699</v>
      </c>
      <c r="M388" s="4">
        <v>0.23897941520337301</v>
      </c>
      <c r="N388" s="4">
        <v>0.15763560726453399</v>
      </c>
      <c r="O388" s="4">
        <v>0.20261003850713599</v>
      </c>
      <c r="P388" s="4">
        <v>0.114746053119421</v>
      </c>
      <c r="Q388" s="4">
        <v>0.122997684591311</v>
      </c>
      <c r="R388" s="4">
        <v>0.13477724293138699</v>
      </c>
      <c r="S388" s="4">
        <v>0.107784107296393</v>
      </c>
      <c r="T388" s="4">
        <v>0.11715074821694101</v>
      </c>
      <c r="U388" s="4">
        <v>0.16798567911677401</v>
      </c>
      <c r="V388" s="4">
        <v>0.15694672281418501</v>
      </c>
      <c r="W388" s="4">
        <v>0.28102601275450101</v>
      </c>
      <c r="X388" s="4">
        <v>0.187562747854363</v>
      </c>
      <c r="Y388" s="4">
        <v>0.15622882523929099</v>
      </c>
      <c r="Z388" s="4">
        <v>0.50631285123865499</v>
      </c>
      <c r="AA388" s="4">
        <v>8.8524343162554295E-2</v>
      </c>
      <c r="AB388" s="4">
        <v>0.119592983952385</v>
      </c>
      <c r="AC388" s="4">
        <v>5.3941796142720197E-2</v>
      </c>
      <c r="AD388" s="4">
        <v>7.6615669003161704E-2</v>
      </c>
      <c r="AE388" s="4">
        <v>0.183707584544473</v>
      </c>
      <c r="AF388" s="4">
        <v>0.114678769012071</v>
      </c>
      <c r="AG388" s="4">
        <v>0.224957690560187</v>
      </c>
      <c r="AH388" s="4">
        <v>0.117992568822591</v>
      </c>
      <c r="AI388" s="4">
        <v>7.4815749148447394E-2</v>
      </c>
      <c r="AJ388" s="4">
        <v>0.12239733427786401</v>
      </c>
      <c r="AK388" s="4">
        <v>0.1802682105474</v>
      </c>
      <c r="AL388" s="4">
        <v>9.9852908781419503E-2</v>
      </c>
      <c r="AN388" s="6"/>
    </row>
    <row r="389" spans="1:40" ht="15" customHeight="1" x14ac:dyDescent="0.25">
      <c r="A389" t="str">
        <f t="shared" si="106"/>
        <v>RDC04.DA01</v>
      </c>
      <c r="B389" t="s">
        <v>355</v>
      </c>
      <c r="C389" s="62"/>
      <c r="D389" t="s">
        <v>143</v>
      </c>
      <c r="E389" t="s">
        <v>144</v>
      </c>
      <c r="F389" t="s">
        <v>373</v>
      </c>
      <c r="G389">
        <v>1</v>
      </c>
      <c r="H389" t="s">
        <v>348</v>
      </c>
      <c r="I389" t="s">
        <v>356</v>
      </c>
      <c r="J389">
        <v>4</v>
      </c>
      <c r="K389" s="46" t="str">
        <f t="shared" si="107"/>
        <v/>
      </c>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N389" s="6">
        <v>7.0000000000000007E-2</v>
      </c>
    </row>
    <row r="390" spans="1:40" ht="15" customHeight="1" x14ac:dyDescent="0.25">
      <c r="A390" t="str">
        <f t="shared" si="106"/>
        <v>RDC04.DA02</v>
      </c>
      <c r="B390" t="s">
        <v>355</v>
      </c>
      <c r="C390" s="62"/>
      <c r="D390" t="s">
        <v>143</v>
      </c>
      <c r="E390" t="s">
        <v>144</v>
      </c>
      <c r="F390" t="s">
        <v>374</v>
      </c>
      <c r="G390">
        <v>2</v>
      </c>
      <c r="H390" t="s">
        <v>348</v>
      </c>
      <c r="I390" t="s">
        <v>356</v>
      </c>
      <c r="J390">
        <v>4</v>
      </c>
      <c r="K390" s="46" t="str">
        <f t="shared" si="107"/>
        <v/>
      </c>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N390" s="6">
        <v>0.09</v>
      </c>
    </row>
    <row r="391" spans="1:40" ht="15" customHeight="1" x14ac:dyDescent="0.25">
      <c r="A391" t="str">
        <f t="shared" si="106"/>
        <v>RDC04.DA03</v>
      </c>
      <c r="B391" t="s">
        <v>355</v>
      </c>
      <c r="C391" s="62"/>
      <c r="D391" t="s">
        <v>143</v>
      </c>
      <c r="E391" t="s">
        <v>144</v>
      </c>
      <c r="F391" t="s">
        <v>375</v>
      </c>
      <c r="G391">
        <v>3</v>
      </c>
      <c r="H391" t="s">
        <v>348</v>
      </c>
      <c r="I391" t="s">
        <v>356</v>
      </c>
      <c r="J391">
        <v>4</v>
      </c>
      <c r="K391" s="46" t="str">
        <f t="shared" si="107"/>
        <v/>
      </c>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N391" s="6">
        <v>0.09</v>
      </c>
    </row>
    <row r="392" spans="1:40" ht="15" customHeight="1" x14ac:dyDescent="0.25">
      <c r="A392" t="str">
        <f t="shared" si="106"/>
        <v>RDC04.DA04</v>
      </c>
      <c r="B392" t="s">
        <v>355</v>
      </c>
      <c r="C392" s="62"/>
      <c r="D392" t="s">
        <v>143</v>
      </c>
      <c r="E392" t="s">
        <v>144</v>
      </c>
      <c r="F392" t="s">
        <v>376</v>
      </c>
      <c r="G392">
        <v>4</v>
      </c>
      <c r="H392" t="s">
        <v>348</v>
      </c>
      <c r="I392" t="s">
        <v>356</v>
      </c>
      <c r="J392">
        <v>4</v>
      </c>
      <c r="K392" s="46" t="str">
        <f t="shared" si="107"/>
        <v/>
      </c>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N392" s="6">
        <v>0.08</v>
      </c>
    </row>
    <row r="393" spans="1:40" ht="15" customHeight="1" x14ac:dyDescent="0.25">
      <c r="A393" t="str">
        <f t="shared" si="106"/>
        <v>RDC04.DA05</v>
      </c>
      <c r="B393" t="s">
        <v>355</v>
      </c>
      <c r="C393" s="62"/>
      <c r="D393" t="s">
        <v>143</v>
      </c>
      <c r="E393" t="s">
        <v>144</v>
      </c>
      <c r="F393" t="s">
        <v>377</v>
      </c>
      <c r="G393">
        <v>5</v>
      </c>
      <c r="H393" t="s">
        <v>348</v>
      </c>
      <c r="I393" t="s">
        <v>356</v>
      </c>
      <c r="J393">
        <v>4</v>
      </c>
      <c r="K393" s="46" t="str">
        <f t="shared" si="107"/>
        <v/>
      </c>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N393" s="6">
        <v>8.2500000000000004E-2</v>
      </c>
    </row>
    <row r="394" spans="1:40" ht="15" customHeight="1" x14ac:dyDescent="0.25">
      <c r="A394" t="str">
        <f t="shared" si="106"/>
        <v>RDC05.DA01</v>
      </c>
      <c r="B394" t="s">
        <v>357</v>
      </c>
      <c r="C394" s="62"/>
      <c r="D394" t="s">
        <v>143</v>
      </c>
      <c r="E394" t="s">
        <v>144</v>
      </c>
      <c r="F394" t="s">
        <v>373</v>
      </c>
      <c r="G394">
        <v>1</v>
      </c>
      <c r="H394" t="s">
        <v>348</v>
      </c>
      <c r="I394" t="s">
        <v>358</v>
      </c>
      <c r="J394">
        <v>5</v>
      </c>
      <c r="K394" s="46" t="str">
        <f t="shared" si="107"/>
        <v/>
      </c>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N394" s="6">
        <v>5.0999999999999997E-2</v>
      </c>
    </row>
    <row r="395" spans="1:40" ht="15" customHeight="1" x14ac:dyDescent="0.25">
      <c r="A395" t="str">
        <f t="shared" si="106"/>
        <v>RDC05.DA02</v>
      </c>
      <c r="B395" t="s">
        <v>357</v>
      </c>
      <c r="C395" s="62"/>
      <c r="D395" t="s">
        <v>143</v>
      </c>
      <c r="E395" t="s">
        <v>144</v>
      </c>
      <c r="F395" t="s">
        <v>374</v>
      </c>
      <c r="G395">
        <v>2</v>
      </c>
      <c r="H395" t="s">
        <v>348</v>
      </c>
      <c r="I395" t="s">
        <v>358</v>
      </c>
      <c r="J395">
        <v>5</v>
      </c>
      <c r="K395" s="46" t="str">
        <f t="shared" si="107"/>
        <v/>
      </c>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N395" s="6">
        <v>0.121</v>
      </c>
    </row>
    <row r="396" spans="1:40" ht="15" customHeight="1" x14ac:dyDescent="0.25">
      <c r="A396" t="str">
        <f t="shared" si="106"/>
        <v>RDC05.DA03</v>
      </c>
      <c r="B396" t="s">
        <v>357</v>
      </c>
      <c r="C396" s="62"/>
      <c r="D396" t="s">
        <v>143</v>
      </c>
      <c r="E396" t="s">
        <v>144</v>
      </c>
      <c r="F396" t="s">
        <v>375</v>
      </c>
      <c r="G396">
        <v>3</v>
      </c>
      <c r="H396" t="s">
        <v>348</v>
      </c>
      <c r="I396" t="s">
        <v>358</v>
      </c>
      <c r="J396">
        <v>5</v>
      </c>
      <c r="K396" s="46" t="str">
        <f t="shared" si="107"/>
        <v/>
      </c>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N396" s="6">
        <v>5.0999999999999997E-2</v>
      </c>
    </row>
    <row r="397" spans="1:40" ht="15" customHeight="1" x14ac:dyDescent="0.25">
      <c r="A397" t="str">
        <f t="shared" si="106"/>
        <v>RDC05.DA04</v>
      </c>
      <c r="B397" t="s">
        <v>357</v>
      </c>
      <c r="C397" s="62"/>
      <c r="D397" t="s">
        <v>143</v>
      </c>
      <c r="E397" t="s">
        <v>144</v>
      </c>
      <c r="F397" t="s">
        <v>376</v>
      </c>
      <c r="G397">
        <v>4</v>
      </c>
      <c r="H397" t="s">
        <v>348</v>
      </c>
      <c r="I397" t="s">
        <v>358</v>
      </c>
      <c r="J397">
        <v>5</v>
      </c>
      <c r="K397" s="46" t="str">
        <f t="shared" si="107"/>
        <v/>
      </c>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N397" s="6">
        <v>4.7E-2</v>
      </c>
    </row>
    <row r="398" spans="1:40" ht="15" customHeight="1" x14ac:dyDescent="0.25">
      <c r="A398" t="str">
        <f t="shared" si="106"/>
        <v>RDC05.DA05</v>
      </c>
      <c r="B398" t="s">
        <v>357</v>
      </c>
      <c r="C398" s="62"/>
      <c r="D398" t="s">
        <v>143</v>
      </c>
      <c r="E398" t="s">
        <v>144</v>
      </c>
      <c r="F398" t="s">
        <v>377</v>
      </c>
      <c r="G398">
        <v>5</v>
      </c>
      <c r="H398" t="s">
        <v>348</v>
      </c>
      <c r="I398" t="s">
        <v>358</v>
      </c>
      <c r="J398">
        <v>5</v>
      </c>
      <c r="K398" s="46" t="str">
        <f t="shared" si="107"/>
        <v/>
      </c>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N398" s="6">
        <v>6.7499999999999991E-2</v>
      </c>
    </row>
    <row r="399" spans="1:40" ht="15" customHeight="1" x14ac:dyDescent="0.25">
      <c r="A399" t="str">
        <f t="shared" si="106"/>
        <v>RDC06.DA01</v>
      </c>
      <c r="B399" t="s">
        <v>359</v>
      </c>
      <c r="C399" s="62"/>
      <c r="D399" t="s">
        <v>143</v>
      </c>
      <c r="E399" t="s">
        <v>144</v>
      </c>
      <c r="F399" t="s">
        <v>373</v>
      </c>
      <c r="G399">
        <v>1</v>
      </c>
      <c r="H399" t="s">
        <v>348</v>
      </c>
      <c r="I399" t="s">
        <v>360</v>
      </c>
      <c r="J399">
        <v>6</v>
      </c>
      <c r="K399" s="46" t="str">
        <f t="shared" si="107"/>
        <v/>
      </c>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N399" s="6">
        <v>7.0000000000000007E-2</v>
      </c>
    </row>
    <row r="400" spans="1:40" ht="15" customHeight="1" x14ac:dyDescent="0.25">
      <c r="A400" t="str">
        <f t="shared" si="106"/>
        <v>RDC06.DA02</v>
      </c>
      <c r="B400" t="s">
        <v>359</v>
      </c>
      <c r="C400" s="62"/>
      <c r="D400" t="s">
        <v>143</v>
      </c>
      <c r="E400" t="s">
        <v>144</v>
      </c>
      <c r="F400" t="s">
        <v>374</v>
      </c>
      <c r="G400">
        <v>2</v>
      </c>
      <c r="H400" t="s">
        <v>348</v>
      </c>
      <c r="I400" t="s">
        <v>360</v>
      </c>
      <c r="J400">
        <v>6</v>
      </c>
      <c r="K400" s="46" t="str">
        <f t="shared" si="107"/>
        <v/>
      </c>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N400" s="6">
        <f>AN390*0.6</f>
        <v>5.3999999999999999E-2</v>
      </c>
    </row>
    <row r="401" spans="1:41" ht="15" customHeight="1" x14ac:dyDescent="0.25">
      <c r="A401" t="str">
        <f t="shared" si="106"/>
        <v>RDC06.DA03</v>
      </c>
      <c r="B401" t="s">
        <v>359</v>
      </c>
      <c r="C401" s="62"/>
      <c r="D401" t="s">
        <v>143</v>
      </c>
      <c r="E401" t="s">
        <v>144</v>
      </c>
      <c r="F401" t="s">
        <v>375</v>
      </c>
      <c r="G401">
        <v>3</v>
      </c>
      <c r="H401" t="s">
        <v>348</v>
      </c>
      <c r="I401" t="s">
        <v>360</v>
      </c>
      <c r="J401">
        <v>6</v>
      </c>
      <c r="K401" s="46" t="str">
        <f t="shared" si="107"/>
        <v/>
      </c>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N401" s="6">
        <v>0.09</v>
      </c>
    </row>
    <row r="402" spans="1:41" ht="15" customHeight="1" x14ac:dyDescent="0.25">
      <c r="A402" t="str">
        <f t="shared" si="106"/>
        <v>RDC06.DA04</v>
      </c>
      <c r="B402" t="s">
        <v>359</v>
      </c>
      <c r="C402" s="62"/>
      <c r="D402" t="s">
        <v>143</v>
      </c>
      <c r="E402" t="s">
        <v>144</v>
      </c>
      <c r="F402" t="s">
        <v>376</v>
      </c>
      <c r="G402">
        <v>4</v>
      </c>
      <c r="H402" t="s">
        <v>348</v>
      </c>
      <c r="I402" t="s">
        <v>360</v>
      </c>
      <c r="J402">
        <v>6</v>
      </c>
      <c r="K402" s="46" t="str">
        <f t="shared" si="107"/>
        <v/>
      </c>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N402" s="6">
        <v>0.08</v>
      </c>
    </row>
    <row r="403" spans="1:41" ht="15" customHeight="1" x14ac:dyDescent="0.25">
      <c r="A403" t="str">
        <f t="shared" si="106"/>
        <v>RDC06.DA05</v>
      </c>
      <c r="B403" t="s">
        <v>359</v>
      </c>
      <c r="C403" s="62"/>
      <c r="D403" t="s">
        <v>143</v>
      </c>
      <c r="E403" t="s">
        <v>144</v>
      </c>
      <c r="F403" t="s">
        <v>377</v>
      </c>
      <c r="G403">
        <v>5</v>
      </c>
      <c r="H403" t="s">
        <v>348</v>
      </c>
      <c r="I403" t="s">
        <v>360</v>
      </c>
      <c r="J403">
        <v>6</v>
      </c>
      <c r="K403" s="46" t="str">
        <f t="shared" si="107"/>
        <v/>
      </c>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N403" s="6">
        <v>8.2500000000000004E-2</v>
      </c>
    </row>
    <row r="404" spans="1:41" ht="15" customHeight="1" x14ac:dyDescent="0.25">
      <c r="A404" t="str">
        <f t="shared" si="106"/>
        <v>RDC07.DA01</v>
      </c>
      <c r="B404" t="s">
        <v>361</v>
      </c>
      <c r="C404" s="62"/>
      <c r="D404" t="s">
        <v>143</v>
      </c>
      <c r="E404" t="s">
        <v>144</v>
      </c>
      <c r="F404" t="s">
        <v>373</v>
      </c>
      <c r="G404">
        <v>1</v>
      </c>
      <c r="H404" t="s">
        <v>348</v>
      </c>
      <c r="I404" t="s">
        <v>362</v>
      </c>
      <c r="J404">
        <v>7</v>
      </c>
      <c r="K404" s="46" t="str">
        <f t="shared" si="107"/>
        <v/>
      </c>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N404" s="6">
        <v>5.0999999999999997E-2</v>
      </c>
    </row>
    <row r="405" spans="1:41" ht="15" customHeight="1" x14ac:dyDescent="0.25">
      <c r="A405" t="str">
        <f t="shared" si="106"/>
        <v>RDC07.DA02</v>
      </c>
      <c r="B405" t="s">
        <v>361</v>
      </c>
      <c r="C405" s="62"/>
      <c r="D405" t="s">
        <v>143</v>
      </c>
      <c r="E405" t="s">
        <v>144</v>
      </c>
      <c r="F405" t="s">
        <v>374</v>
      </c>
      <c r="G405">
        <v>2</v>
      </c>
      <c r="H405" t="s">
        <v>348</v>
      </c>
      <c r="I405" t="s">
        <v>362</v>
      </c>
      <c r="J405">
        <v>7</v>
      </c>
      <c r="K405" s="46" t="str">
        <f t="shared" si="107"/>
        <v/>
      </c>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N405" s="6">
        <v>7.2999999999999995E-2</v>
      </c>
    </row>
    <row r="406" spans="1:41" ht="15" customHeight="1" x14ac:dyDescent="0.25">
      <c r="A406" t="str">
        <f t="shared" si="106"/>
        <v>RDC07.DA03</v>
      </c>
      <c r="B406" t="s">
        <v>361</v>
      </c>
      <c r="C406" s="62"/>
      <c r="D406" t="s">
        <v>143</v>
      </c>
      <c r="E406" t="s">
        <v>144</v>
      </c>
      <c r="F406" t="s">
        <v>375</v>
      </c>
      <c r="G406">
        <v>3</v>
      </c>
      <c r="H406" t="s">
        <v>348</v>
      </c>
      <c r="I406" t="s">
        <v>362</v>
      </c>
      <c r="J406">
        <v>7</v>
      </c>
      <c r="K406" s="46" t="str">
        <f t="shared" si="107"/>
        <v/>
      </c>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N406" s="6">
        <v>5.0999999999999997E-2</v>
      </c>
    </row>
    <row r="407" spans="1:41" ht="15" customHeight="1" x14ac:dyDescent="0.25">
      <c r="A407" t="str">
        <f t="shared" si="106"/>
        <v>RDC07.DA04</v>
      </c>
      <c r="B407" t="s">
        <v>361</v>
      </c>
      <c r="C407" s="62"/>
      <c r="D407" t="s">
        <v>143</v>
      </c>
      <c r="E407" t="s">
        <v>144</v>
      </c>
      <c r="F407" t="s">
        <v>376</v>
      </c>
      <c r="G407">
        <v>4</v>
      </c>
      <c r="H407" t="s">
        <v>348</v>
      </c>
      <c r="I407" t="s">
        <v>362</v>
      </c>
      <c r="J407">
        <v>7</v>
      </c>
      <c r="K407" s="46" t="str">
        <f t="shared" si="107"/>
        <v/>
      </c>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N407" s="6">
        <v>4.7E-2</v>
      </c>
    </row>
    <row r="408" spans="1:41" ht="15" customHeight="1" x14ac:dyDescent="0.25">
      <c r="A408" t="str">
        <f t="shared" si="106"/>
        <v>RDC07.DA05</v>
      </c>
      <c r="B408" t="s">
        <v>361</v>
      </c>
      <c r="C408" s="62"/>
      <c r="D408" t="s">
        <v>143</v>
      </c>
      <c r="E408" t="s">
        <v>144</v>
      </c>
      <c r="F408" t="s">
        <v>377</v>
      </c>
      <c r="G408">
        <v>5</v>
      </c>
      <c r="H408" t="s">
        <v>348</v>
      </c>
      <c r="I408" t="s">
        <v>362</v>
      </c>
      <c r="J408">
        <v>7</v>
      </c>
      <c r="K408" s="46" t="str">
        <f t="shared" si="107"/>
        <v/>
      </c>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N408" s="6">
        <v>6.7499999999999991E-2</v>
      </c>
    </row>
    <row r="409" spans="1:41" ht="15" customHeight="1" x14ac:dyDescent="0.25">
      <c r="A409" t="str">
        <f t="shared" si="106"/>
        <v>RDC01.EG</v>
      </c>
      <c r="B409" t="s">
        <v>346</v>
      </c>
      <c r="C409" s="62"/>
      <c r="D409" t="s">
        <v>145</v>
      </c>
      <c r="E409" t="s">
        <v>146</v>
      </c>
      <c r="H409" t="s">
        <v>348</v>
      </c>
      <c r="I409" t="s">
        <v>349</v>
      </c>
      <c r="J409">
        <v>1</v>
      </c>
      <c r="K409" s="46" t="str">
        <f t="shared" si="107"/>
        <v/>
      </c>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N409" s="6">
        <v>1.4E-2</v>
      </c>
      <c r="AO409" s="3"/>
    </row>
    <row r="410" spans="1:41" ht="15" customHeight="1" x14ac:dyDescent="0.25">
      <c r="A410" t="str">
        <f t="shared" si="106"/>
        <v>RDC02.EG</v>
      </c>
      <c r="B410" t="s">
        <v>351</v>
      </c>
      <c r="C410" s="62"/>
      <c r="D410" t="s">
        <v>145</v>
      </c>
      <c r="E410" t="s">
        <v>146</v>
      </c>
      <c r="H410" t="s">
        <v>348</v>
      </c>
      <c r="I410" t="s">
        <v>352</v>
      </c>
      <c r="J410">
        <v>2</v>
      </c>
      <c r="K410" s="46">
        <f t="shared" si="107"/>
        <v>0.7931536173474103</v>
      </c>
      <c r="L410" s="4">
        <v>0.70693194710942397</v>
      </c>
      <c r="M410" s="4">
        <v>0.70692566823174396</v>
      </c>
      <c r="N410" s="4">
        <v>0.84049950301769505</v>
      </c>
      <c r="O410" s="4">
        <v>0.84049950482606595</v>
      </c>
      <c r="P410" s="4">
        <v>0.84705397617774503</v>
      </c>
      <c r="Q410" s="4">
        <v>0.84049949840425997</v>
      </c>
      <c r="R410" s="4">
        <v>0.76433830778297196</v>
      </c>
      <c r="S410" s="4">
        <v>0.84049952141610496</v>
      </c>
      <c r="T410" s="4">
        <v>0.76433831076502701</v>
      </c>
      <c r="U410" s="4">
        <v>0.75042289983085897</v>
      </c>
      <c r="V410" s="4">
        <v>0.81458551437890203</v>
      </c>
      <c r="W410" s="4">
        <v>0.84705409944459298</v>
      </c>
      <c r="X410" s="4">
        <v>0.84049949914023603</v>
      </c>
      <c r="Y410" s="4">
        <v>0.68697979908086004</v>
      </c>
      <c r="Z410" s="4">
        <v>0.86853316796448798</v>
      </c>
      <c r="AA410" s="4">
        <v>0.84049948850283795</v>
      </c>
      <c r="AB410" s="4">
        <v>0.84049949605500196</v>
      </c>
      <c r="AC410" s="4">
        <v>0.70692566287289804</v>
      </c>
      <c r="AD410" s="4">
        <v>0.68697978519936698</v>
      </c>
      <c r="AE410" s="4">
        <v>0.76433831840052602</v>
      </c>
      <c r="AF410" s="4">
        <v>0.84049950485219704</v>
      </c>
      <c r="AG410" s="4">
        <v>0.75655819740432495</v>
      </c>
      <c r="AH410" s="4">
        <v>0.84049950083261404</v>
      </c>
      <c r="AI410" s="4">
        <v>0.84049950722555999</v>
      </c>
      <c r="AJ410" s="4">
        <v>0.84705410946759796</v>
      </c>
      <c r="AK410" s="4">
        <v>0.804153069881545</v>
      </c>
      <c r="AL410" s="4">
        <v>0.68697981011463505</v>
      </c>
      <c r="AN410" s="6"/>
    </row>
    <row r="411" spans="1:41" ht="15" customHeight="1" x14ac:dyDescent="0.25">
      <c r="A411" t="str">
        <f t="shared" si="106"/>
        <v>RDC03.EG</v>
      </c>
      <c r="B411" t="s">
        <v>353</v>
      </c>
      <c r="C411" s="62"/>
      <c r="D411" t="s">
        <v>145</v>
      </c>
      <c r="E411" t="s">
        <v>146</v>
      </c>
      <c r="H411" t="s">
        <v>348</v>
      </c>
      <c r="I411" t="s">
        <v>354</v>
      </c>
      <c r="J411">
        <v>3</v>
      </c>
      <c r="K411" s="46">
        <f t="shared" si="107"/>
        <v>0.20684638265258964</v>
      </c>
      <c r="L411" s="4">
        <v>0.29306805289057603</v>
      </c>
      <c r="M411" s="4">
        <v>0.29307433176825598</v>
      </c>
      <c r="N411" s="4">
        <v>0.15950049698230501</v>
      </c>
      <c r="O411" s="4">
        <v>0.159500495173934</v>
      </c>
      <c r="P411" s="4">
        <v>0.152946023822255</v>
      </c>
      <c r="Q411" s="4">
        <v>0.15950050159574</v>
      </c>
      <c r="R411" s="4">
        <v>0.23566169221702801</v>
      </c>
      <c r="S411" s="4">
        <v>0.15950047858389499</v>
      </c>
      <c r="T411" s="4">
        <v>0.23566168923497299</v>
      </c>
      <c r="U411" s="4">
        <v>0.249577100169141</v>
      </c>
      <c r="V411" s="4">
        <v>0.185414485621098</v>
      </c>
      <c r="W411" s="4">
        <v>0.15294590055540699</v>
      </c>
      <c r="X411" s="4">
        <v>0.159500500859764</v>
      </c>
      <c r="Y411" s="4">
        <v>0.31302020091914001</v>
      </c>
      <c r="Z411" s="4">
        <v>0.13146683203551199</v>
      </c>
      <c r="AA411" s="4">
        <v>0.15950051149716199</v>
      </c>
      <c r="AB411" s="4">
        <v>0.15950050394499801</v>
      </c>
      <c r="AC411" s="4">
        <v>0.29307433712710201</v>
      </c>
      <c r="AD411" s="4">
        <v>0.31302021480063302</v>
      </c>
      <c r="AE411" s="4">
        <v>0.23566168159947401</v>
      </c>
      <c r="AF411" s="4">
        <v>0.15950049514780301</v>
      </c>
      <c r="AG411" s="4">
        <v>0.24344180259567499</v>
      </c>
      <c r="AH411" s="4">
        <v>0.15950049916738601</v>
      </c>
      <c r="AI411" s="4">
        <v>0.15950049277444001</v>
      </c>
      <c r="AJ411" s="4">
        <v>0.15294589053240201</v>
      </c>
      <c r="AK411" s="4">
        <v>0.195846930118455</v>
      </c>
      <c r="AL411" s="4">
        <v>0.31302018988536501</v>
      </c>
      <c r="AN411" s="6"/>
    </row>
    <row r="412" spans="1:41" ht="15" customHeight="1" x14ac:dyDescent="0.25">
      <c r="A412" t="str">
        <f t="shared" si="106"/>
        <v>RDC04.EG</v>
      </c>
      <c r="B412" t="s">
        <v>355</v>
      </c>
      <c r="C412" s="62"/>
      <c r="D412" t="s">
        <v>145</v>
      </c>
      <c r="E412" t="s">
        <v>146</v>
      </c>
      <c r="H412" t="s">
        <v>348</v>
      </c>
      <c r="I412" t="s">
        <v>356</v>
      </c>
      <c r="J412">
        <v>4</v>
      </c>
      <c r="K412" s="46" t="str">
        <f t="shared" si="107"/>
        <v/>
      </c>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N412" s="6">
        <v>0.23</v>
      </c>
    </row>
    <row r="413" spans="1:41" ht="15" customHeight="1" x14ac:dyDescent="0.25">
      <c r="A413" t="str">
        <f t="shared" si="106"/>
        <v>RDC05.EG</v>
      </c>
      <c r="B413" t="s">
        <v>357</v>
      </c>
      <c r="C413" s="62"/>
      <c r="D413" t="s">
        <v>145</v>
      </c>
      <c r="E413" t="s">
        <v>146</v>
      </c>
      <c r="H413" t="s">
        <v>348</v>
      </c>
      <c r="I413" t="s">
        <v>358</v>
      </c>
      <c r="J413">
        <v>5</v>
      </c>
      <c r="K413" s="46" t="str">
        <f t="shared" si="107"/>
        <v/>
      </c>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N413" s="6">
        <v>0.36</v>
      </c>
    </row>
    <row r="414" spans="1:41" ht="15" customHeight="1" x14ac:dyDescent="0.25">
      <c r="A414" t="str">
        <f t="shared" si="106"/>
        <v>RDC06.EG</v>
      </c>
      <c r="B414" t="s">
        <v>359</v>
      </c>
      <c r="C414" s="62"/>
      <c r="D414" t="s">
        <v>145</v>
      </c>
      <c r="E414" t="s">
        <v>146</v>
      </c>
      <c r="H414" t="s">
        <v>348</v>
      </c>
      <c r="I414" t="s">
        <v>360</v>
      </c>
      <c r="J414">
        <v>6</v>
      </c>
      <c r="K414" s="46" t="str">
        <f t="shared" si="107"/>
        <v/>
      </c>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N414" s="6">
        <v>0.06</v>
      </c>
    </row>
    <row r="415" spans="1:41" ht="15" customHeight="1" x14ac:dyDescent="0.25">
      <c r="A415" t="str">
        <f t="shared" si="106"/>
        <v>RDC07.EG</v>
      </c>
      <c r="B415" t="s">
        <v>361</v>
      </c>
      <c r="C415" s="62"/>
      <c r="D415" t="s">
        <v>145</v>
      </c>
      <c r="E415" t="s">
        <v>146</v>
      </c>
      <c r="H415" t="s">
        <v>348</v>
      </c>
      <c r="I415" t="s">
        <v>362</v>
      </c>
      <c r="J415">
        <v>7</v>
      </c>
      <c r="K415" s="46" t="str">
        <f t="shared" si="107"/>
        <v/>
      </c>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N415" s="6">
        <v>7.1999999999999995E-2</v>
      </c>
    </row>
    <row r="416" spans="1:41" x14ac:dyDescent="0.25">
      <c r="A416" t="str">
        <f t="shared" si="106"/>
        <v>RDC01.CC01</v>
      </c>
      <c r="B416" t="s">
        <v>346</v>
      </c>
      <c r="C416" s="62"/>
      <c r="D416" t="s">
        <v>965</v>
      </c>
      <c r="E416" t="s">
        <v>966</v>
      </c>
      <c r="F416" t="s">
        <v>321</v>
      </c>
      <c r="G416">
        <v>1</v>
      </c>
      <c r="H416" t="s">
        <v>348</v>
      </c>
      <c r="I416" t="s">
        <v>349</v>
      </c>
      <c r="J416">
        <v>1</v>
      </c>
      <c r="K416" s="46" t="str">
        <f t="shared" si="107"/>
        <v/>
      </c>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N416" s="4">
        <v>2.3E-3</v>
      </c>
    </row>
    <row r="417" spans="1:40" x14ac:dyDescent="0.25">
      <c r="A417" t="str">
        <f t="shared" si="106"/>
        <v>RDC02.CC01</v>
      </c>
      <c r="B417" t="s">
        <v>351</v>
      </c>
      <c r="C417" s="62"/>
      <c r="D417" t="s">
        <v>965</v>
      </c>
      <c r="E417" t="s">
        <v>966</v>
      </c>
      <c r="F417" t="s">
        <v>321</v>
      </c>
      <c r="G417">
        <v>1</v>
      </c>
      <c r="H417" t="s">
        <v>348</v>
      </c>
      <c r="I417" t="s">
        <v>352</v>
      </c>
      <c r="J417">
        <v>2</v>
      </c>
      <c r="K417" s="46">
        <f t="shared" si="107"/>
        <v>0.9694469652002794</v>
      </c>
      <c r="L417" s="4">
        <v>0.98575167419114595</v>
      </c>
      <c r="M417" s="4">
        <v>0.96224210116620401</v>
      </c>
      <c r="N417" s="4">
        <v>0.961485963590619</v>
      </c>
      <c r="O417" s="4">
        <v>0.97609649063502901</v>
      </c>
      <c r="P417" s="4">
        <v>0.960014536117477</v>
      </c>
      <c r="Q417" s="4">
        <v>0.97413413504416302</v>
      </c>
      <c r="R417" s="4">
        <v>0.97642805645457098</v>
      </c>
      <c r="S417" s="4">
        <v>0.97676137228947002</v>
      </c>
      <c r="T417" s="4">
        <v>0.97304660824390898</v>
      </c>
      <c r="U417" s="4">
        <v>0.94340538236492999</v>
      </c>
      <c r="V417" s="4">
        <v>0.96835131897598203</v>
      </c>
      <c r="W417" s="4">
        <v>0.98574738518706395</v>
      </c>
      <c r="X417" s="4">
        <v>0.97911316684072403</v>
      </c>
      <c r="Y417" s="4">
        <v>0.98167568859188303</v>
      </c>
      <c r="Z417" s="4">
        <v>0.91642274539179802</v>
      </c>
      <c r="AA417" s="4">
        <v>0.977039606336641</v>
      </c>
      <c r="AB417" s="4">
        <v>0.98163778413393099</v>
      </c>
      <c r="AC417" s="4">
        <v>0.98010484447141299</v>
      </c>
      <c r="AD417" s="4">
        <v>0.965945165945166</v>
      </c>
      <c r="AE417" s="4">
        <v>0.96475179750070605</v>
      </c>
      <c r="AF417" s="4">
        <v>0.96064527983748704</v>
      </c>
      <c r="AG417" s="4">
        <v>0.96411863997904401</v>
      </c>
      <c r="AH417" s="4">
        <v>0.98966591241532198</v>
      </c>
      <c r="AI417" s="4">
        <v>0.96881611458637096</v>
      </c>
      <c r="AJ417" s="4">
        <v>0.97271497600793899</v>
      </c>
      <c r="AK417" s="4">
        <v>0.95664046982234596</v>
      </c>
      <c r="AL417" s="4">
        <v>0.97231084428620396</v>
      </c>
      <c r="AN417" s="48"/>
    </row>
    <row r="418" spans="1:40" x14ac:dyDescent="0.25">
      <c r="A418" t="str">
        <f t="shared" si="106"/>
        <v>RDC03.CC01</v>
      </c>
      <c r="B418" t="s">
        <v>353</v>
      </c>
      <c r="C418" s="62"/>
      <c r="D418" t="s">
        <v>965</v>
      </c>
      <c r="E418" t="s">
        <v>966</v>
      </c>
      <c r="F418" t="s">
        <v>321</v>
      </c>
      <c r="G418">
        <v>1</v>
      </c>
      <c r="H418" t="s">
        <v>348</v>
      </c>
      <c r="I418" t="s">
        <v>354</v>
      </c>
      <c r="J418">
        <v>3</v>
      </c>
      <c r="K418" s="46">
        <f t="shared" si="107"/>
        <v>3.0553034799720862E-2</v>
      </c>
      <c r="L418" s="4">
        <v>1.4248325808854399E-2</v>
      </c>
      <c r="M418" s="4">
        <v>3.7757898833796301E-2</v>
      </c>
      <c r="N418" s="4">
        <v>3.8514036409381398E-2</v>
      </c>
      <c r="O418" s="4">
        <v>2.3903509364970599E-2</v>
      </c>
      <c r="P418" s="4">
        <v>3.99854638825227E-2</v>
      </c>
      <c r="Q418" s="4">
        <v>2.5865864955836999E-2</v>
      </c>
      <c r="R418" s="4">
        <v>2.3571943545428801E-2</v>
      </c>
      <c r="S418" s="4">
        <v>2.32386277105304E-2</v>
      </c>
      <c r="T418" s="4">
        <v>2.6953391756090999E-2</v>
      </c>
      <c r="U418" s="4">
        <v>5.6594617635070198E-2</v>
      </c>
      <c r="V418" s="4">
        <v>3.1648681024018001E-2</v>
      </c>
      <c r="W418" s="4">
        <v>1.4252614812936101E-2</v>
      </c>
      <c r="X418" s="4">
        <v>2.08868331592762E-2</v>
      </c>
      <c r="Y418" s="4">
        <v>1.83243114081174E-2</v>
      </c>
      <c r="Z418" s="4">
        <v>8.3577254608202395E-2</v>
      </c>
      <c r="AA418" s="4">
        <v>2.2960393663359301E-2</v>
      </c>
      <c r="AB418" s="4">
        <v>1.8362215866068999E-2</v>
      </c>
      <c r="AC418" s="4">
        <v>1.98951555285867E-2</v>
      </c>
      <c r="AD418" s="4">
        <v>3.4054834054834102E-2</v>
      </c>
      <c r="AE418" s="4">
        <v>3.5248202499294203E-2</v>
      </c>
      <c r="AF418" s="4">
        <v>3.9354720162512603E-2</v>
      </c>
      <c r="AG418" s="4">
        <v>3.5881360020955801E-2</v>
      </c>
      <c r="AH418" s="4">
        <v>1.03340875846782E-2</v>
      </c>
      <c r="AI418" s="4">
        <v>3.1183885413629198E-2</v>
      </c>
      <c r="AJ418" s="4">
        <v>2.7285023992061098E-2</v>
      </c>
      <c r="AK418" s="4">
        <v>4.3359530177653698E-2</v>
      </c>
      <c r="AL418" s="4">
        <v>2.7689155713796501E-2</v>
      </c>
      <c r="AN418" s="48"/>
    </row>
    <row r="419" spans="1:40" x14ac:dyDescent="0.25">
      <c r="A419" t="str">
        <f t="shared" si="106"/>
        <v>RDC04.CC01</v>
      </c>
      <c r="B419" t="s">
        <v>355</v>
      </c>
      <c r="C419" s="62"/>
      <c r="D419" t="s">
        <v>965</v>
      </c>
      <c r="E419" t="s">
        <v>966</v>
      </c>
      <c r="F419" t="s">
        <v>321</v>
      </c>
      <c r="G419">
        <v>1</v>
      </c>
      <c r="H419" t="s">
        <v>348</v>
      </c>
      <c r="I419" t="s">
        <v>356</v>
      </c>
      <c r="J419">
        <v>4</v>
      </c>
      <c r="K419" s="46" t="str">
        <f t="shared" si="107"/>
        <v/>
      </c>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34"/>
      <c r="AN419" s="47">
        <v>0.2</v>
      </c>
    </row>
    <row r="420" spans="1:40" x14ac:dyDescent="0.25">
      <c r="A420" t="str">
        <f t="shared" si="106"/>
        <v>RDC05.CC01</v>
      </c>
      <c r="B420" t="s">
        <v>357</v>
      </c>
      <c r="C420" s="62"/>
      <c r="D420" t="s">
        <v>965</v>
      </c>
      <c r="E420" t="s">
        <v>966</v>
      </c>
      <c r="F420" t="s">
        <v>321</v>
      </c>
      <c r="G420">
        <v>1</v>
      </c>
      <c r="H420" t="s">
        <v>348</v>
      </c>
      <c r="I420" t="s">
        <v>358</v>
      </c>
      <c r="J420">
        <v>5</v>
      </c>
      <c r="K420" s="46" t="str">
        <f t="shared" si="107"/>
        <v/>
      </c>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34"/>
      <c r="AN420" s="4">
        <v>4.3999999999999997E-2</v>
      </c>
    </row>
    <row r="421" spans="1:40" x14ac:dyDescent="0.25">
      <c r="A421" t="str">
        <f t="shared" si="106"/>
        <v>RDC06.CC01</v>
      </c>
      <c r="B421" t="s">
        <v>359</v>
      </c>
      <c r="C421" s="62"/>
      <c r="D421" t="s">
        <v>965</v>
      </c>
      <c r="E421" t="s">
        <v>966</v>
      </c>
      <c r="F421" t="s">
        <v>321</v>
      </c>
      <c r="G421">
        <v>1</v>
      </c>
      <c r="H421" t="s">
        <v>348</v>
      </c>
      <c r="I421" t="s">
        <v>360</v>
      </c>
      <c r="J421">
        <v>6</v>
      </c>
      <c r="K421" s="46" t="str">
        <f t="shared" si="107"/>
        <v/>
      </c>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34"/>
      <c r="AN421" s="47">
        <v>0.2</v>
      </c>
    </row>
    <row r="422" spans="1:40" x14ac:dyDescent="0.25">
      <c r="A422" t="str">
        <f t="shared" si="106"/>
        <v>RDC07.CC01</v>
      </c>
      <c r="B422" t="s">
        <v>361</v>
      </c>
      <c r="C422" s="62"/>
      <c r="D422" t="s">
        <v>965</v>
      </c>
      <c r="E422" t="s">
        <v>966</v>
      </c>
      <c r="F422" t="s">
        <v>321</v>
      </c>
      <c r="G422">
        <v>1</v>
      </c>
      <c r="H422" t="s">
        <v>348</v>
      </c>
      <c r="I422" t="s">
        <v>362</v>
      </c>
      <c r="J422">
        <v>7</v>
      </c>
      <c r="K422" s="46" t="str">
        <f t="shared" si="107"/>
        <v/>
      </c>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34"/>
      <c r="AN422" s="4">
        <v>4.3999999999999997E-2</v>
      </c>
    </row>
    <row r="423" spans="1:40" x14ac:dyDescent="0.25">
      <c r="A423" t="str">
        <f t="shared" si="106"/>
        <v>RDC01.CC03</v>
      </c>
      <c r="B423" t="s">
        <v>346</v>
      </c>
      <c r="C423" s="63" t="s">
        <v>379</v>
      </c>
      <c r="D423" t="s">
        <v>965</v>
      </c>
      <c r="E423" t="s">
        <v>966</v>
      </c>
      <c r="F423" t="s">
        <v>380</v>
      </c>
      <c r="G423">
        <v>3</v>
      </c>
      <c r="H423" t="s">
        <v>348</v>
      </c>
      <c r="I423" t="s">
        <v>349</v>
      </c>
      <c r="J423">
        <v>1</v>
      </c>
      <c r="K423" s="46" t="str">
        <f t="shared" si="107"/>
        <v/>
      </c>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34"/>
      <c r="AN423" s="47">
        <v>0.01</v>
      </c>
    </row>
    <row r="424" spans="1:40" x14ac:dyDescent="0.25">
      <c r="A424" t="str">
        <f t="shared" si="106"/>
        <v>RDC02.CC03</v>
      </c>
      <c r="B424" t="s">
        <v>351</v>
      </c>
      <c r="C424" s="63"/>
      <c r="D424" t="s">
        <v>965</v>
      </c>
      <c r="E424" t="s">
        <v>966</v>
      </c>
      <c r="F424" t="s">
        <v>380</v>
      </c>
      <c r="G424">
        <v>3</v>
      </c>
      <c r="H424" t="s">
        <v>348</v>
      </c>
      <c r="I424" t="s">
        <v>352</v>
      </c>
      <c r="J424">
        <v>2</v>
      </c>
      <c r="K424" s="46">
        <f t="shared" si="107"/>
        <v>0.80365669562427033</v>
      </c>
      <c r="L424" s="4">
        <v>0.87852605859306021</v>
      </c>
      <c r="M424" s="4">
        <v>0.79679065593313425</v>
      </c>
      <c r="N424" s="4">
        <v>0.81035370188673173</v>
      </c>
      <c r="O424" s="4">
        <v>0.6036078976734276</v>
      </c>
      <c r="P424" s="4">
        <v>0.81039034176903313</v>
      </c>
      <c r="Q424" s="4">
        <v>0.89533773861967691</v>
      </c>
      <c r="R424" s="4">
        <v>0.80144140040346201</v>
      </c>
      <c r="S424" s="4"/>
      <c r="T424" s="4">
        <v>0.88803129013967164</v>
      </c>
      <c r="U424" s="4">
        <v>0.87975884310193386</v>
      </c>
      <c r="V424" s="4">
        <v>0.91396102833803905</v>
      </c>
      <c r="W424" s="4">
        <v>0.48253475630997245</v>
      </c>
      <c r="X424" s="4">
        <v>0.84433256947700908</v>
      </c>
      <c r="Y424" s="4">
        <v>0.89536799575913006</v>
      </c>
      <c r="Z424" s="4">
        <v>0.77680992184474063</v>
      </c>
      <c r="AA424" s="4"/>
      <c r="AB424" s="4">
        <v>0.89127284939787932</v>
      </c>
      <c r="AC424" s="4">
        <v>0.82521899975569746</v>
      </c>
      <c r="AD424" s="4">
        <v>0.81428898557362039</v>
      </c>
      <c r="AE424" s="4">
        <v>0.85058067533737625</v>
      </c>
      <c r="AF424" s="4">
        <v>0.87873191343958079</v>
      </c>
      <c r="AG424" s="4">
        <v>0.58579049565661723</v>
      </c>
      <c r="AH424" s="4">
        <v>0.84137312592175362</v>
      </c>
      <c r="AI424" s="4">
        <v>0.95353079947575348</v>
      </c>
      <c r="AJ424" s="4">
        <v>0.85540939641485059</v>
      </c>
      <c r="AK424" s="4">
        <v>0.60178653846939323</v>
      </c>
      <c r="AL424" s="4">
        <v>0.71618941131521796</v>
      </c>
      <c r="AM424" s="34"/>
      <c r="AN424" s="34"/>
    </row>
    <row r="425" spans="1:40" x14ac:dyDescent="0.25">
      <c r="A425" t="str">
        <f t="shared" si="106"/>
        <v>RDC03.CC03</v>
      </c>
      <c r="B425" t="s">
        <v>353</v>
      </c>
      <c r="C425" s="63"/>
      <c r="D425" t="s">
        <v>965</v>
      </c>
      <c r="E425" t="s">
        <v>966</v>
      </c>
      <c r="F425" t="s">
        <v>380</v>
      </c>
      <c r="G425">
        <v>3</v>
      </c>
      <c r="H425" t="s">
        <v>348</v>
      </c>
      <c r="I425" t="s">
        <v>354</v>
      </c>
      <c r="J425">
        <v>3</v>
      </c>
      <c r="K425" s="46">
        <f t="shared" si="107"/>
        <v>0.19634330437572944</v>
      </c>
      <c r="L425" s="4">
        <v>0.12147394140693979</v>
      </c>
      <c r="M425" s="4">
        <v>0.20320934406686575</v>
      </c>
      <c r="N425" s="4">
        <v>0.18964629811326827</v>
      </c>
      <c r="O425" s="4">
        <v>0.3963921023265724</v>
      </c>
      <c r="P425" s="4">
        <v>0.18960965823096687</v>
      </c>
      <c r="Q425" s="4">
        <v>0.10466226138032309</v>
      </c>
      <c r="R425" s="4">
        <v>0.19855859959653799</v>
      </c>
      <c r="S425" s="4"/>
      <c r="T425" s="4">
        <v>0.11196870986032836</v>
      </c>
      <c r="U425" s="4">
        <v>0.12024115689806614</v>
      </c>
      <c r="V425" s="4">
        <v>8.603897166196095E-2</v>
      </c>
      <c r="W425" s="4">
        <v>0.51746524369002755</v>
      </c>
      <c r="X425" s="4">
        <v>0.15566743052299092</v>
      </c>
      <c r="Y425" s="4">
        <v>0.10463200424086994</v>
      </c>
      <c r="Z425" s="4">
        <v>0.22319007815525937</v>
      </c>
      <c r="AA425" s="4"/>
      <c r="AB425" s="4">
        <v>0.10872715060212068</v>
      </c>
      <c r="AC425" s="4">
        <v>0.17478100024430254</v>
      </c>
      <c r="AD425" s="4">
        <v>0.18571101442637961</v>
      </c>
      <c r="AE425" s="4">
        <v>0.14941932466262375</v>
      </c>
      <c r="AF425" s="4">
        <v>0.12126808656041921</v>
      </c>
      <c r="AG425" s="4">
        <v>0.41420950434338277</v>
      </c>
      <c r="AH425" s="4">
        <v>0.15862687407824638</v>
      </c>
      <c r="AI425" s="4">
        <v>4.6469200524246523E-2</v>
      </c>
      <c r="AJ425" s="4">
        <v>0.14459060358514941</v>
      </c>
      <c r="AK425" s="4">
        <v>0.39821346153060677</v>
      </c>
      <c r="AL425" s="4">
        <v>0.28381058868478204</v>
      </c>
      <c r="AM425" s="34"/>
      <c r="AN425" s="34"/>
    </row>
    <row r="426" spans="1:40" x14ac:dyDescent="0.25">
      <c r="A426" t="str">
        <f t="shared" si="106"/>
        <v>RDC04.CC03</v>
      </c>
      <c r="B426" t="s">
        <v>355</v>
      </c>
      <c r="C426" s="63"/>
      <c r="D426" t="s">
        <v>965</v>
      </c>
      <c r="E426" t="s">
        <v>966</v>
      </c>
      <c r="F426" t="s">
        <v>380</v>
      </c>
      <c r="G426">
        <v>3</v>
      </c>
      <c r="H426" t="s">
        <v>348</v>
      </c>
      <c r="I426" t="s">
        <v>1009</v>
      </c>
      <c r="J426">
        <v>4</v>
      </c>
      <c r="K426" s="46" t="str">
        <f t="shared" si="107"/>
        <v/>
      </c>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7">
        <v>0.04</v>
      </c>
      <c r="AN426" s="34"/>
    </row>
    <row r="427" spans="1:40" x14ac:dyDescent="0.25">
      <c r="A427" t="str">
        <f t="shared" si="106"/>
        <v>RDC05.CC03</v>
      </c>
      <c r="B427" t="s">
        <v>357</v>
      </c>
      <c r="C427" s="63"/>
      <c r="D427" t="s">
        <v>965</v>
      </c>
      <c r="E427" t="s">
        <v>966</v>
      </c>
      <c r="F427" t="s">
        <v>380</v>
      </c>
      <c r="G427">
        <v>3</v>
      </c>
      <c r="H427" t="s">
        <v>348</v>
      </c>
      <c r="I427" t="s">
        <v>1010</v>
      </c>
      <c r="J427">
        <v>5</v>
      </c>
      <c r="K427" s="46" t="str">
        <f t="shared" si="107"/>
        <v/>
      </c>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7">
        <v>0.04</v>
      </c>
      <c r="AN427" s="34"/>
    </row>
    <row r="428" spans="1:40" x14ac:dyDescent="0.25">
      <c r="A428" t="str">
        <f t="shared" ref="A428" si="108">_xlfn.CONCAT(H428,IF(J428&lt;10,"0",""),J428,".",E428,IF(ISBLANK(G428),"",_xlfn.CONCAT(IF(G428&lt;10,"0",""),G428)))</f>
        <v>RDC06.CC03</v>
      </c>
      <c r="B428" t="s">
        <v>359</v>
      </c>
      <c r="C428" s="63"/>
      <c r="D428" t="s">
        <v>965</v>
      </c>
      <c r="E428" t="s">
        <v>966</v>
      </c>
      <c r="F428" t="s">
        <v>380</v>
      </c>
      <c r="G428">
        <v>3</v>
      </c>
      <c r="H428" t="s">
        <v>348</v>
      </c>
      <c r="I428" t="s">
        <v>1216</v>
      </c>
      <c r="J428">
        <v>6</v>
      </c>
      <c r="K428" s="46" t="str">
        <f t="shared" ref="K428" si="109">IFERROR(AVERAGE(L428:AL428),"")</f>
        <v/>
      </c>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34">
        <v>3.74</v>
      </c>
      <c r="AN428" s="34"/>
    </row>
    <row r="429" spans="1:40" x14ac:dyDescent="0.25">
      <c r="A429" t="str">
        <f t="shared" si="106"/>
        <v>RDC07.CC03</v>
      </c>
      <c r="B429" t="s">
        <v>361</v>
      </c>
      <c r="C429" s="63"/>
      <c r="D429" t="s">
        <v>965</v>
      </c>
      <c r="E429" t="s">
        <v>966</v>
      </c>
      <c r="F429" t="s">
        <v>380</v>
      </c>
      <c r="G429">
        <v>3</v>
      </c>
      <c r="H429" t="s">
        <v>348</v>
      </c>
      <c r="I429" t="s">
        <v>1013</v>
      </c>
      <c r="J429">
        <v>7</v>
      </c>
      <c r="K429" s="46" t="str">
        <f t="shared" si="107"/>
        <v/>
      </c>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52">
        <v>2.5000000000000001E-2</v>
      </c>
      <c r="AN429" s="34"/>
    </row>
    <row r="430" spans="1:40" x14ac:dyDescent="0.25">
      <c r="A430" t="str">
        <f t="shared" si="106"/>
        <v>RDC08.CC03</v>
      </c>
      <c r="B430" t="s">
        <v>386</v>
      </c>
      <c r="C430" s="63"/>
      <c r="D430" t="s">
        <v>965</v>
      </c>
      <c r="E430" t="s">
        <v>966</v>
      </c>
      <c r="F430" t="s">
        <v>380</v>
      </c>
      <c r="G430">
        <v>3</v>
      </c>
      <c r="H430" t="s">
        <v>348</v>
      </c>
      <c r="I430" t="s">
        <v>1014</v>
      </c>
      <c r="J430">
        <v>8</v>
      </c>
      <c r="K430" s="46" t="str">
        <f t="shared" si="107"/>
        <v/>
      </c>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52">
        <v>2.5000000000000001E-2</v>
      </c>
      <c r="AN430" s="34"/>
    </row>
    <row r="431" spans="1:40" x14ac:dyDescent="0.25">
      <c r="A431" t="str">
        <f t="shared" si="106"/>
        <v>RDC09.CC03</v>
      </c>
      <c r="B431" t="s">
        <v>388</v>
      </c>
      <c r="C431" s="63"/>
      <c r="D431" t="s">
        <v>965</v>
      </c>
      <c r="E431" t="s">
        <v>966</v>
      </c>
      <c r="F431" t="s">
        <v>380</v>
      </c>
      <c r="G431">
        <v>3</v>
      </c>
      <c r="H431" t="s">
        <v>348</v>
      </c>
      <c r="I431" t="s">
        <v>1008</v>
      </c>
      <c r="J431">
        <v>9</v>
      </c>
      <c r="K431" s="46" t="str">
        <f t="shared" si="107"/>
        <v/>
      </c>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7">
        <v>0.15</v>
      </c>
      <c r="AN431" s="34"/>
    </row>
    <row r="432" spans="1:40" x14ac:dyDescent="0.25">
      <c r="A432" t="str">
        <f t="shared" si="106"/>
        <v>RDC10.CC03</v>
      </c>
      <c r="B432" t="s">
        <v>1218</v>
      </c>
      <c r="C432" s="63"/>
      <c r="D432" t="s">
        <v>965</v>
      </c>
      <c r="E432" t="s">
        <v>966</v>
      </c>
      <c r="F432" t="s">
        <v>380</v>
      </c>
      <c r="G432">
        <v>3</v>
      </c>
      <c r="H432" t="s">
        <v>348</v>
      </c>
      <c r="I432" t="s">
        <v>1012</v>
      </c>
      <c r="J432">
        <v>10</v>
      </c>
      <c r="K432" s="46" t="str">
        <f t="shared" si="107"/>
        <v/>
      </c>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7">
        <v>0.15</v>
      </c>
      <c r="AN432" s="34"/>
    </row>
    <row r="433" spans="1:40" x14ac:dyDescent="0.25">
      <c r="A433" t="str">
        <f t="shared" si="106"/>
        <v>RDC01.CC04</v>
      </c>
      <c r="B433" t="s">
        <v>346</v>
      </c>
      <c r="C433" s="63" t="s">
        <v>390</v>
      </c>
      <c r="D433" t="s">
        <v>965</v>
      </c>
      <c r="E433" t="s">
        <v>966</v>
      </c>
      <c r="F433" t="s">
        <v>391</v>
      </c>
      <c r="G433">
        <v>4</v>
      </c>
      <c r="H433" t="s">
        <v>348</v>
      </c>
      <c r="I433" t="s">
        <v>349</v>
      </c>
      <c r="J433">
        <v>1</v>
      </c>
      <c r="K433" s="46" t="str">
        <f t="shared" si="107"/>
        <v/>
      </c>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34"/>
      <c r="AN433" s="47">
        <v>0.01</v>
      </c>
    </row>
    <row r="434" spans="1:40" x14ac:dyDescent="0.25">
      <c r="A434" t="str">
        <f t="shared" si="106"/>
        <v>RDC02.CC04</v>
      </c>
      <c r="B434" t="s">
        <v>351</v>
      </c>
      <c r="C434" s="63"/>
      <c r="D434" t="s">
        <v>965</v>
      </c>
      <c r="E434" t="s">
        <v>966</v>
      </c>
      <c r="F434" t="s">
        <v>391</v>
      </c>
      <c r="G434">
        <v>4</v>
      </c>
      <c r="H434" t="s">
        <v>348</v>
      </c>
      <c r="I434" t="s">
        <v>352</v>
      </c>
      <c r="J434">
        <v>2</v>
      </c>
      <c r="K434" s="46">
        <f t="shared" si="107"/>
        <v>0.86589612945748273</v>
      </c>
      <c r="L434" s="4"/>
      <c r="M434" s="4">
        <v>0.93395915184596456</v>
      </c>
      <c r="N434" s="4">
        <v>0.92616798424612568</v>
      </c>
      <c r="O434" s="4">
        <v>0.64641915094809133</v>
      </c>
      <c r="P434" s="4">
        <v>0.84350850077279749</v>
      </c>
      <c r="Q434" s="4">
        <v>0.98326521940184708</v>
      </c>
      <c r="R434" s="4"/>
      <c r="S434" s="4"/>
      <c r="T434" s="4"/>
      <c r="U434" s="4">
        <v>0.87811765360486305</v>
      </c>
      <c r="V434" s="4">
        <v>0.95708845826294553</v>
      </c>
      <c r="W434" s="4">
        <v>0.68898590452984076</v>
      </c>
      <c r="X434" s="4">
        <v>0.98468997942991487</v>
      </c>
      <c r="Y434" s="4">
        <v>0.76149440386737433</v>
      </c>
      <c r="Z434" s="4">
        <v>0.68501813745947171</v>
      </c>
      <c r="AA434" s="4"/>
      <c r="AB434" s="4">
        <v>0.88689748811948399</v>
      </c>
      <c r="AC434" s="4">
        <v>0.90408975750995291</v>
      </c>
      <c r="AD434" s="4">
        <v>0.76276463262764638</v>
      </c>
      <c r="AE434" s="4">
        <v>0.88533154722036167</v>
      </c>
      <c r="AF434" s="4">
        <v>0.95270681131194213</v>
      </c>
      <c r="AG434" s="4">
        <v>0.89308456160662608</v>
      </c>
      <c r="AH434" s="4">
        <v>0.80288591863544434</v>
      </c>
      <c r="AI434" s="4">
        <v>0.98596938775510201</v>
      </c>
      <c r="AJ434" s="4">
        <v>0.81511835538665811</v>
      </c>
      <c r="AK434" s="4">
        <v>0.92690486380517167</v>
      </c>
      <c r="AL434" s="4">
        <v>0.94524697971699867</v>
      </c>
      <c r="AM434" s="34"/>
      <c r="AN434" s="34"/>
    </row>
    <row r="435" spans="1:40" x14ac:dyDescent="0.25">
      <c r="A435" t="str">
        <f t="shared" si="106"/>
        <v>RDC03.CC04</v>
      </c>
      <c r="B435" t="s">
        <v>353</v>
      </c>
      <c r="C435" s="63"/>
      <c r="D435" t="s">
        <v>965</v>
      </c>
      <c r="E435" t="s">
        <v>966</v>
      </c>
      <c r="F435" t="s">
        <v>391</v>
      </c>
      <c r="G435">
        <v>4</v>
      </c>
      <c r="H435" t="s">
        <v>348</v>
      </c>
      <c r="I435" t="s">
        <v>392</v>
      </c>
      <c r="J435">
        <v>3</v>
      </c>
      <c r="K435" s="46">
        <f t="shared" si="107"/>
        <v>0.13410387054251705</v>
      </c>
      <c r="L435" s="4"/>
      <c r="M435" s="4">
        <v>6.6040848154035436E-2</v>
      </c>
      <c r="N435" s="4">
        <v>7.3832015753874325E-2</v>
      </c>
      <c r="O435" s="4">
        <v>0.35358084905190867</v>
      </c>
      <c r="P435" s="4">
        <v>0.15649149922720251</v>
      </c>
      <c r="Q435" s="4">
        <v>1.6734780598152921E-2</v>
      </c>
      <c r="R435" s="4"/>
      <c r="S435" s="4"/>
      <c r="T435" s="4"/>
      <c r="U435" s="4">
        <v>0.12188234639513695</v>
      </c>
      <c r="V435" s="4">
        <v>4.2911541737054471E-2</v>
      </c>
      <c r="W435" s="4">
        <v>0.31101409547015924</v>
      </c>
      <c r="X435" s="4">
        <v>1.5310020570085126E-2</v>
      </c>
      <c r="Y435" s="4">
        <v>0.23850559613262567</v>
      </c>
      <c r="Z435" s="4">
        <v>0.31498186254052829</v>
      </c>
      <c r="AA435" s="4"/>
      <c r="AB435" s="4">
        <v>0.11310251188051601</v>
      </c>
      <c r="AC435" s="4">
        <v>9.5910242490047093E-2</v>
      </c>
      <c r="AD435" s="4">
        <v>0.23723536737235362</v>
      </c>
      <c r="AE435" s="4">
        <v>0.11466845277963833</v>
      </c>
      <c r="AF435" s="4">
        <v>4.7293188688057874E-2</v>
      </c>
      <c r="AG435" s="4">
        <v>0.10691543839337392</v>
      </c>
      <c r="AH435" s="4">
        <v>0.19711408136455566</v>
      </c>
      <c r="AI435" s="4">
        <v>1.4030612244897989E-2</v>
      </c>
      <c r="AJ435" s="4">
        <v>0.18488164461334189</v>
      </c>
      <c r="AK435" s="4">
        <v>7.3095136194828325E-2</v>
      </c>
      <c r="AL435" s="4">
        <v>5.475302028300133E-2</v>
      </c>
    </row>
    <row r="436" spans="1:40" x14ac:dyDescent="0.25">
      <c r="A436" t="str">
        <f t="shared" ref="A436" si="110">_xlfn.CONCAT(H436,IF(J436&lt;10,"0",""),J436,".",E436,IF(ISBLANK(G436),"",_xlfn.CONCAT(IF(G436&lt;10,"0",""),G436)))</f>
        <v>RDC04.CC04</v>
      </c>
      <c r="B436" t="s">
        <v>355</v>
      </c>
      <c r="C436" s="63"/>
      <c r="D436" t="s">
        <v>965</v>
      </c>
      <c r="E436" t="s">
        <v>966</v>
      </c>
      <c r="F436" t="s">
        <v>391</v>
      </c>
      <c r="G436">
        <v>4</v>
      </c>
      <c r="H436" t="s">
        <v>348</v>
      </c>
      <c r="I436" t="s">
        <v>1214</v>
      </c>
      <c r="J436">
        <v>4</v>
      </c>
      <c r="K436" s="46" t="str">
        <f t="shared" ref="K436" si="111">IFERROR(AVERAGE(L436:AL436),"")</f>
        <v/>
      </c>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7">
        <v>0.98</v>
      </c>
    </row>
    <row r="437" spans="1:40" x14ac:dyDescent="0.25">
      <c r="A437" t="str">
        <f t="shared" si="106"/>
        <v>RDC05.CC04</v>
      </c>
      <c r="B437" t="s">
        <v>357</v>
      </c>
      <c r="C437" s="63"/>
      <c r="D437" t="s">
        <v>965</v>
      </c>
      <c r="E437" t="s">
        <v>966</v>
      </c>
      <c r="F437" t="s">
        <v>391</v>
      </c>
      <c r="G437">
        <v>4</v>
      </c>
      <c r="H437" t="s">
        <v>348</v>
      </c>
      <c r="I437" t="s">
        <v>1215</v>
      </c>
      <c r="J437">
        <v>5</v>
      </c>
      <c r="K437" s="46" t="str">
        <f t="shared" si="107"/>
        <v/>
      </c>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7">
        <v>0.98</v>
      </c>
    </row>
    <row r="438" spans="1:40" x14ac:dyDescent="0.25">
      <c r="A438" t="str">
        <f t="shared" si="106"/>
        <v>RDC06.CC04</v>
      </c>
      <c r="B438" t="s">
        <v>359</v>
      </c>
      <c r="C438" s="63"/>
      <c r="D438" t="s">
        <v>965</v>
      </c>
      <c r="E438" t="s">
        <v>966</v>
      </c>
      <c r="F438" t="s">
        <v>391</v>
      </c>
      <c r="G438">
        <v>4</v>
      </c>
      <c r="H438" t="s">
        <v>348</v>
      </c>
      <c r="I438" t="s">
        <v>1216</v>
      </c>
      <c r="J438">
        <v>6</v>
      </c>
      <c r="K438" s="46" t="str">
        <f t="shared" si="107"/>
        <v/>
      </c>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9">
        <v>63</v>
      </c>
    </row>
    <row r="439" spans="1:40" x14ac:dyDescent="0.25">
      <c r="A439" t="str">
        <f t="shared" ref="A439" si="112">_xlfn.CONCAT(H439,IF(J439&lt;10,"0",""),J439,".",E439,IF(ISBLANK(G439),"",_xlfn.CONCAT(IF(G439&lt;10,"0",""),G439)))</f>
        <v>RDC07.CC04</v>
      </c>
      <c r="B439" t="s">
        <v>361</v>
      </c>
      <c r="C439" s="63"/>
      <c r="D439" t="s">
        <v>965</v>
      </c>
      <c r="E439" t="s">
        <v>966</v>
      </c>
      <c r="F439" t="s">
        <v>391</v>
      </c>
      <c r="G439">
        <v>4</v>
      </c>
      <c r="H439" t="s">
        <v>348</v>
      </c>
      <c r="I439" t="s">
        <v>1008</v>
      </c>
      <c r="J439">
        <v>7</v>
      </c>
      <c r="K439" s="46" t="str">
        <f t="shared" ref="K439" si="113">IFERROR(AVERAGE(L439:AL439),"")</f>
        <v/>
      </c>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N439" s="4">
        <v>0.08</v>
      </c>
    </row>
    <row r="440" spans="1:40" x14ac:dyDescent="0.25">
      <c r="A440" t="str">
        <f t="shared" ref="A440" si="114">_xlfn.CONCAT(H440,IF(J440&lt;10,"0",""),J440,".",E440,IF(ISBLANK(G440),"",_xlfn.CONCAT(IF(G440&lt;10,"0",""),G440)))</f>
        <v>RDC08.CC04</v>
      </c>
      <c r="B440" t="s">
        <v>386</v>
      </c>
      <c r="C440" s="63"/>
      <c r="D440" t="s">
        <v>965</v>
      </c>
      <c r="E440" t="s">
        <v>966</v>
      </c>
      <c r="F440" t="s">
        <v>391</v>
      </c>
      <c r="G440">
        <v>4</v>
      </c>
      <c r="H440" t="s">
        <v>348</v>
      </c>
      <c r="I440" t="s">
        <v>1012</v>
      </c>
      <c r="J440">
        <v>8</v>
      </c>
      <c r="K440" s="46" t="str">
        <f t="shared" ref="K440" si="115">IFERROR(AVERAGE(L440:AL440),"")</f>
        <v/>
      </c>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N440" s="4">
        <v>0.08</v>
      </c>
    </row>
  </sheetData>
  <autoFilter ref="A2:AN440"/>
  <mergeCells count="4">
    <mergeCell ref="K1:AN1"/>
    <mergeCell ref="C423:C432"/>
    <mergeCell ref="C433:C440"/>
    <mergeCell ref="C3:C422"/>
  </mergeCells>
  <phoneticPr fontId="3" type="noConversion"/>
  <hyperlinks>
    <hyperlink ref="C3:C415" location="Schemes!H238" display="RDC all food categories"/>
    <hyperlink ref="C433:C440" location="Schemes!B270" display="RDC instant coffee"/>
    <hyperlink ref="C423:C432" location="Schemes!R270" display="RDC roasted coffee"/>
    <hyperlink ref="C436" location="Schemes!A395" display="RDC instant coffee"/>
    <hyperlink ref="C439" location="Schemes!A395" display="RDC instant coffee"/>
    <hyperlink ref="C428" location="Schemes!A415" display="RDC roasted coffee"/>
    <hyperlink ref="C3" location="Schemes!B246" display="RDC all food categories"/>
    <hyperlink ref="C3:C422" location="Schemes!B246" display="RDC all food categories"/>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90"/>
  <sheetViews>
    <sheetView workbookViewId="0">
      <selection activeCell="O18" sqref="O18"/>
    </sheetView>
  </sheetViews>
  <sheetFormatPr defaultRowHeight="15" x14ac:dyDescent="0.25"/>
  <cols>
    <col min="1" max="1" width="14.140625" bestFit="1" customWidth="1"/>
    <col min="2" max="2" width="18.85546875" bestFit="1" customWidth="1"/>
    <col min="4" max="4" width="10.42578125" bestFit="1" customWidth="1"/>
    <col min="5" max="5" width="45.140625" bestFit="1" customWidth="1"/>
    <col min="6" max="6" width="6.140625" bestFit="1" customWidth="1"/>
    <col min="7" max="7" width="15.140625" bestFit="1" customWidth="1"/>
    <col min="8" max="8" width="8" bestFit="1" customWidth="1"/>
    <col min="9" max="9" width="15.5703125" bestFit="1" customWidth="1"/>
  </cols>
  <sheetData>
    <row r="1" spans="1:38" ht="91.35" customHeight="1" x14ac:dyDescent="0.25">
      <c r="A1" s="11"/>
      <c r="B1" s="11"/>
      <c r="C1" s="11"/>
      <c r="D1" s="11"/>
      <c r="E1" s="11"/>
      <c r="F1" s="11"/>
      <c r="G1" s="11"/>
      <c r="H1" s="11"/>
      <c r="I1" s="11"/>
      <c r="J1" s="11"/>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row>
    <row r="2" spans="1:38" x14ac:dyDescent="0.25">
      <c r="A2" s="1" t="s">
        <v>21</v>
      </c>
      <c r="B2" s="1" t="s">
        <v>24</v>
      </c>
      <c r="C2" s="1" t="s">
        <v>28</v>
      </c>
      <c r="D2" s="1" t="s">
        <v>1396</v>
      </c>
      <c r="E2" s="1" t="s">
        <v>30</v>
      </c>
      <c r="F2" s="1" t="s">
        <v>1389</v>
      </c>
      <c r="G2" s="44" t="s">
        <v>1397</v>
      </c>
      <c r="H2" s="1" t="s">
        <v>1390</v>
      </c>
      <c r="I2" s="44" t="s">
        <v>1398</v>
      </c>
      <c r="J2" s="1" t="s">
        <v>1454</v>
      </c>
    </row>
    <row r="3" spans="1:38" x14ac:dyDescent="0.25">
      <c r="A3" t="s">
        <v>68</v>
      </c>
      <c r="B3" t="s">
        <v>70</v>
      </c>
      <c r="C3" t="s">
        <v>71</v>
      </c>
      <c r="D3" t="s">
        <v>1388</v>
      </c>
      <c r="E3" t="s">
        <v>80</v>
      </c>
      <c r="F3" s="53">
        <v>1</v>
      </c>
      <c r="G3" s="34" t="s">
        <v>1399</v>
      </c>
      <c r="H3" s="53">
        <v>0.88700000000000001</v>
      </c>
      <c r="I3" s="34" t="s">
        <v>1399</v>
      </c>
    </row>
    <row r="4" spans="1:38" x14ac:dyDescent="0.25">
      <c r="A4" t="s">
        <v>68</v>
      </c>
      <c r="B4" t="s">
        <v>73</v>
      </c>
      <c r="C4" t="s">
        <v>71</v>
      </c>
      <c r="D4" t="s">
        <v>1388</v>
      </c>
      <c r="E4" t="s">
        <v>80</v>
      </c>
      <c r="F4" s="47">
        <v>1</v>
      </c>
      <c r="G4" s="34" t="s">
        <v>904</v>
      </c>
      <c r="H4" s="47">
        <v>0.878</v>
      </c>
      <c r="I4" s="34" t="s">
        <v>904</v>
      </c>
    </row>
    <row r="5" spans="1:38" x14ac:dyDescent="0.25">
      <c r="A5" t="s">
        <v>68</v>
      </c>
      <c r="B5" t="s">
        <v>74</v>
      </c>
      <c r="C5" t="s">
        <v>71</v>
      </c>
      <c r="D5" t="s">
        <v>1388</v>
      </c>
      <c r="E5" t="s">
        <v>80</v>
      </c>
      <c r="F5" s="47">
        <v>1</v>
      </c>
      <c r="G5" s="34" t="s">
        <v>902</v>
      </c>
      <c r="H5" s="52">
        <v>0.89300000000000002</v>
      </c>
      <c r="I5" s="34" t="s">
        <v>902</v>
      </c>
    </row>
    <row r="6" spans="1:38" x14ac:dyDescent="0.25">
      <c r="A6" t="s">
        <v>68</v>
      </c>
      <c r="B6" t="s">
        <v>75</v>
      </c>
      <c r="C6" t="s">
        <v>71</v>
      </c>
      <c r="D6" t="s">
        <v>1388</v>
      </c>
      <c r="E6" t="s">
        <v>80</v>
      </c>
      <c r="F6" s="47">
        <v>1</v>
      </c>
      <c r="G6" s="34" t="s">
        <v>904</v>
      </c>
      <c r="H6" s="52">
        <v>0.875</v>
      </c>
      <c r="I6" s="34" t="s">
        <v>904</v>
      </c>
    </row>
    <row r="7" spans="1:38" x14ac:dyDescent="0.25">
      <c r="A7" t="s">
        <v>68</v>
      </c>
      <c r="B7" t="s">
        <v>76</v>
      </c>
      <c r="C7" t="s">
        <v>71</v>
      </c>
      <c r="D7" t="s">
        <v>1388</v>
      </c>
      <c r="E7" t="s">
        <v>80</v>
      </c>
      <c r="F7" s="47">
        <v>1</v>
      </c>
      <c r="G7" s="34" t="s">
        <v>902</v>
      </c>
      <c r="H7" s="52">
        <v>0.93500000000000005</v>
      </c>
      <c r="I7" s="34" t="s">
        <v>902</v>
      </c>
    </row>
    <row r="8" spans="1:38" x14ac:dyDescent="0.25">
      <c r="A8" t="s">
        <v>68</v>
      </c>
      <c r="B8" t="s">
        <v>248</v>
      </c>
      <c r="C8" t="s">
        <v>71</v>
      </c>
      <c r="D8" t="s">
        <v>1388</v>
      </c>
      <c r="E8" t="s">
        <v>80</v>
      </c>
      <c r="F8" s="47">
        <v>1</v>
      </c>
      <c r="G8" s="34" t="s">
        <v>904</v>
      </c>
      <c r="H8" s="52">
        <v>0.89700000000000002</v>
      </c>
      <c r="I8" s="34" t="s">
        <v>904</v>
      </c>
    </row>
    <row r="9" spans="1:38" x14ac:dyDescent="0.25">
      <c r="A9" t="s">
        <v>68</v>
      </c>
      <c r="B9" t="s">
        <v>78</v>
      </c>
      <c r="C9" t="s">
        <v>71</v>
      </c>
      <c r="D9" t="s">
        <v>1388</v>
      </c>
      <c r="E9" t="s">
        <v>80</v>
      </c>
      <c r="F9" s="47">
        <v>1</v>
      </c>
      <c r="G9" s="34" t="s">
        <v>904</v>
      </c>
      <c r="H9" s="47">
        <v>0.88233333333333341</v>
      </c>
      <c r="I9" s="34" t="s">
        <v>904</v>
      </c>
      <c r="J9" t="s">
        <v>1495</v>
      </c>
    </row>
    <row r="10" spans="1:38" x14ac:dyDescent="0.25">
      <c r="A10" t="s">
        <v>913</v>
      </c>
      <c r="B10" t="s">
        <v>87</v>
      </c>
      <c r="C10" t="s">
        <v>71</v>
      </c>
      <c r="D10" t="s">
        <v>1388</v>
      </c>
      <c r="E10" t="s">
        <v>80</v>
      </c>
      <c r="F10" s="47">
        <v>0.85</v>
      </c>
      <c r="G10" s="34" t="s">
        <v>904</v>
      </c>
      <c r="H10" s="47">
        <v>0.15</v>
      </c>
      <c r="I10" s="34" t="s">
        <v>904</v>
      </c>
    </row>
    <row r="11" spans="1:38" x14ac:dyDescent="0.25">
      <c r="A11" t="s">
        <v>913</v>
      </c>
      <c r="B11" t="s">
        <v>88</v>
      </c>
      <c r="C11" t="s">
        <v>71</v>
      </c>
      <c r="D11" t="s">
        <v>1388</v>
      </c>
      <c r="E11" t="s">
        <v>80</v>
      </c>
      <c r="F11" s="47">
        <v>0.65</v>
      </c>
      <c r="G11" s="34" t="s">
        <v>904</v>
      </c>
      <c r="H11" s="47">
        <v>0.23</v>
      </c>
      <c r="I11" s="34" t="s">
        <v>904</v>
      </c>
    </row>
    <row r="12" spans="1:38" x14ac:dyDescent="0.25">
      <c r="A12" t="s">
        <v>913</v>
      </c>
      <c r="B12" t="s">
        <v>89</v>
      </c>
      <c r="C12" t="s">
        <v>71</v>
      </c>
      <c r="D12" t="s">
        <v>1388</v>
      </c>
      <c r="E12" t="s">
        <v>80</v>
      </c>
      <c r="F12" s="47">
        <v>0.7350000000000001</v>
      </c>
      <c r="G12" s="34" t="s">
        <v>904</v>
      </c>
      <c r="H12" s="47">
        <v>0.12675</v>
      </c>
      <c r="I12" s="34" t="s">
        <v>904</v>
      </c>
      <c r="J12" t="s">
        <v>1496</v>
      </c>
    </row>
    <row r="13" spans="1:38" x14ac:dyDescent="0.25">
      <c r="A13" t="s">
        <v>913</v>
      </c>
      <c r="B13" t="s">
        <v>90</v>
      </c>
      <c r="C13" t="s">
        <v>71</v>
      </c>
      <c r="D13" t="s">
        <v>1388</v>
      </c>
      <c r="E13" t="s">
        <v>80</v>
      </c>
      <c r="F13" s="47">
        <v>0.9</v>
      </c>
      <c r="G13" s="34" t="s">
        <v>904</v>
      </c>
      <c r="H13" s="52">
        <v>0.82699999999999996</v>
      </c>
      <c r="I13" s="34" t="s">
        <v>904</v>
      </c>
    </row>
    <row r="14" spans="1:38" x14ac:dyDescent="0.25">
      <c r="A14" t="s">
        <v>913</v>
      </c>
      <c r="B14" t="s">
        <v>91</v>
      </c>
      <c r="C14" t="s">
        <v>71</v>
      </c>
      <c r="D14" t="s">
        <v>1388</v>
      </c>
      <c r="E14" t="s">
        <v>80</v>
      </c>
      <c r="F14" s="47">
        <v>0.81480000000000008</v>
      </c>
      <c r="G14" s="34" t="s">
        <v>904</v>
      </c>
      <c r="H14" s="47">
        <v>0.1464</v>
      </c>
      <c r="I14" s="34" t="s">
        <v>904</v>
      </c>
      <c r="J14" t="s">
        <v>1497</v>
      </c>
    </row>
    <row r="15" spans="1:38" x14ac:dyDescent="0.25">
      <c r="A15" t="s">
        <v>913</v>
      </c>
      <c r="B15" t="s">
        <v>1212</v>
      </c>
      <c r="C15" t="s">
        <v>71</v>
      </c>
      <c r="D15" t="s">
        <v>1388</v>
      </c>
      <c r="E15" t="s">
        <v>80</v>
      </c>
      <c r="F15" s="47">
        <v>0.7</v>
      </c>
      <c r="G15" s="34" t="s">
        <v>904</v>
      </c>
      <c r="H15" s="52">
        <v>8.7999999999999995E-2</v>
      </c>
      <c r="I15" s="34" t="s">
        <v>904</v>
      </c>
    </row>
    <row r="16" spans="1:38" x14ac:dyDescent="0.25">
      <c r="A16" t="s">
        <v>913</v>
      </c>
      <c r="B16" t="s">
        <v>93</v>
      </c>
      <c r="C16" t="s">
        <v>71</v>
      </c>
      <c r="D16" t="s">
        <v>1388</v>
      </c>
      <c r="E16" t="s">
        <v>80</v>
      </c>
      <c r="F16" s="47">
        <v>0.94</v>
      </c>
      <c r="G16" s="34" t="s">
        <v>904</v>
      </c>
      <c r="H16" s="52">
        <v>0.19700000000000001</v>
      </c>
      <c r="I16" s="34" t="s">
        <v>904</v>
      </c>
    </row>
    <row r="17" spans="1:10" x14ac:dyDescent="0.25">
      <c r="A17" t="s">
        <v>913</v>
      </c>
      <c r="B17" t="s">
        <v>1213</v>
      </c>
      <c r="C17" t="s">
        <v>71</v>
      </c>
      <c r="D17" t="s">
        <v>1388</v>
      </c>
      <c r="E17" t="s">
        <v>80</v>
      </c>
      <c r="F17" s="47">
        <v>0.64</v>
      </c>
      <c r="G17" s="34" t="s">
        <v>904</v>
      </c>
      <c r="H17" s="52">
        <v>0.105</v>
      </c>
      <c r="I17" s="34" t="s">
        <v>904</v>
      </c>
    </row>
    <row r="18" spans="1:10" x14ac:dyDescent="0.25">
      <c r="A18" t="s">
        <v>913</v>
      </c>
      <c r="B18" t="s">
        <v>95</v>
      </c>
      <c r="C18" t="s">
        <v>71</v>
      </c>
      <c r="D18" t="s">
        <v>1388</v>
      </c>
      <c r="E18" t="s">
        <v>80</v>
      </c>
      <c r="F18" s="47">
        <v>0.8</v>
      </c>
      <c r="G18" s="34" t="s">
        <v>904</v>
      </c>
      <c r="H18" s="47">
        <v>0.157</v>
      </c>
      <c r="I18" s="34" t="s">
        <v>904</v>
      </c>
    </row>
    <row r="19" spans="1:10" x14ac:dyDescent="0.25">
      <c r="A19" t="s">
        <v>913</v>
      </c>
      <c r="B19" t="s">
        <v>96</v>
      </c>
      <c r="C19" t="s">
        <v>71</v>
      </c>
      <c r="D19" t="s">
        <v>1388</v>
      </c>
      <c r="E19" t="s">
        <v>80</v>
      </c>
      <c r="F19" s="47">
        <v>0.56999999999999995</v>
      </c>
      <c r="G19" s="34" t="s">
        <v>904</v>
      </c>
      <c r="H19" s="52">
        <v>0.13600000000000001</v>
      </c>
      <c r="I19" s="34" t="s">
        <v>904</v>
      </c>
    </row>
    <row r="20" spans="1:10" x14ac:dyDescent="0.25">
      <c r="A20" t="s">
        <v>913</v>
      </c>
      <c r="B20" t="s">
        <v>97</v>
      </c>
      <c r="C20" t="s">
        <v>71</v>
      </c>
      <c r="D20" t="s">
        <v>1388</v>
      </c>
      <c r="E20" t="s">
        <v>80</v>
      </c>
      <c r="F20" s="47">
        <v>0.65</v>
      </c>
      <c r="G20" s="34" t="s">
        <v>904</v>
      </c>
      <c r="H20" s="47">
        <v>0.23</v>
      </c>
      <c r="I20" s="34" t="s">
        <v>904</v>
      </c>
      <c r="J20" t="s">
        <v>1455</v>
      </c>
    </row>
    <row r="21" spans="1:10" x14ac:dyDescent="0.25">
      <c r="A21" s="48" t="s">
        <v>913</v>
      </c>
      <c r="B21" t="s">
        <v>147</v>
      </c>
      <c r="C21" t="s">
        <v>71</v>
      </c>
      <c r="D21" t="s">
        <v>1388</v>
      </c>
      <c r="E21" t="s">
        <v>80</v>
      </c>
      <c r="F21" s="47">
        <v>0.47399999999999992</v>
      </c>
      <c r="G21" s="34" t="s">
        <v>904</v>
      </c>
      <c r="H21" s="47">
        <v>0.87939999999999985</v>
      </c>
      <c r="I21" s="34" t="s">
        <v>904</v>
      </c>
    </row>
    <row r="22" spans="1:10" x14ac:dyDescent="0.25">
      <c r="A22" t="s">
        <v>98</v>
      </c>
      <c r="B22" t="s">
        <v>100</v>
      </c>
      <c r="C22" t="s">
        <v>71</v>
      </c>
      <c r="D22" t="s">
        <v>1388</v>
      </c>
      <c r="E22" t="s">
        <v>80</v>
      </c>
      <c r="F22" s="47">
        <v>0.83</v>
      </c>
      <c r="G22" s="34" t="s">
        <v>904</v>
      </c>
      <c r="H22" s="52">
        <v>7.9000000000000001E-2</v>
      </c>
      <c r="I22" s="34" t="s">
        <v>904</v>
      </c>
    </row>
    <row r="23" spans="1:10" x14ac:dyDescent="0.25">
      <c r="A23" t="s">
        <v>98</v>
      </c>
      <c r="B23" t="s">
        <v>101</v>
      </c>
      <c r="C23" t="s">
        <v>71</v>
      </c>
      <c r="D23" t="s">
        <v>1388</v>
      </c>
      <c r="E23" t="s">
        <v>80</v>
      </c>
      <c r="F23" s="47">
        <v>1</v>
      </c>
      <c r="G23" s="34" t="s">
        <v>904</v>
      </c>
      <c r="H23" s="52">
        <v>5.9000000000000032E-2</v>
      </c>
      <c r="I23" s="34" t="s">
        <v>904</v>
      </c>
    </row>
    <row r="24" spans="1:10" x14ac:dyDescent="0.25">
      <c r="A24" t="s">
        <v>98</v>
      </c>
      <c r="B24" t="s">
        <v>102</v>
      </c>
      <c r="C24" t="s">
        <v>71</v>
      </c>
      <c r="D24" t="s">
        <v>1388</v>
      </c>
      <c r="E24" t="s">
        <v>80</v>
      </c>
      <c r="F24" s="47">
        <v>0.78926829268292664</v>
      </c>
      <c r="G24" s="34" t="s">
        <v>904</v>
      </c>
      <c r="H24" s="47">
        <v>8.9390243902439048E-2</v>
      </c>
      <c r="I24" s="34" t="s">
        <v>904</v>
      </c>
      <c r="J24" t="s">
        <v>1498</v>
      </c>
    </row>
    <row r="25" spans="1:10" x14ac:dyDescent="0.25">
      <c r="A25" t="s">
        <v>98</v>
      </c>
      <c r="B25" t="s">
        <v>103</v>
      </c>
      <c r="C25" t="s">
        <v>71</v>
      </c>
      <c r="D25" t="s">
        <v>1388</v>
      </c>
      <c r="E25" t="s">
        <v>80</v>
      </c>
      <c r="F25" s="47">
        <v>0.52</v>
      </c>
      <c r="G25" s="34" t="s">
        <v>904</v>
      </c>
      <c r="H25" s="52">
        <v>0.39200000000000002</v>
      </c>
      <c r="I25" s="34" t="s">
        <v>904</v>
      </c>
    </row>
    <row r="26" spans="1:10" x14ac:dyDescent="0.25">
      <c r="A26" t="s">
        <v>98</v>
      </c>
      <c r="B26" t="s">
        <v>104</v>
      </c>
      <c r="C26" t="s">
        <v>71</v>
      </c>
      <c r="D26" t="s">
        <v>1388</v>
      </c>
      <c r="E26" t="s">
        <v>80</v>
      </c>
      <c r="F26" s="47">
        <v>0.31</v>
      </c>
      <c r="G26" s="34" t="s">
        <v>904</v>
      </c>
      <c r="H26" s="52">
        <v>0.20599999999999999</v>
      </c>
      <c r="I26" s="34" t="s">
        <v>904</v>
      </c>
    </row>
    <row r="27" spans="1:10" x14ac:dyDescent="0.25">
      <c r="A27" t="s">
        <v>98</v>
      </c>
      <c r="B27" t="s">
        <v>105</v>
      </c>
      <c r="C27" t="s">
        <v>71</v>
      </c>
      <c r="D27" t="s">
        <v>1388</v>
      </c>
      <c r="E27" t="s">
        <v>80</v>
      </c>
      <c r="F27" s="47">
        <v>0.60499999999999998</v>
      </c>
      <c r="G27" s="34" t="s">
        <v>904</v>
      </c>
      <c r="H27" s="52">
        <v>0.12799999999999995</v>
      </c>
      <c r="I27" s="34" t="s">
        <v>904</v>
      </c>
      <c r="J27" t="s">
        <v>1499</v>
      </c>
    </row>
    <row r="28" spans="1:10" x14ac:dyDescent="0.25">
      <c r="A28" t="s">
        <v>106</v>
      </c>
      <c r="B28" t="s">
        <v>106</v>
      </c>
      <c r="C28" t="s">
        <v>71</v>
      </c>
      <c r="D28" t="s">
        <v>1388</v>
      </c>
      <c r="E28" t="s">
        <v>80</v>
      </c>
      <c r="F28" s="47">
        <v>0.83</v>
      </c>
      <c r="G28" s="34" t="s">
        <v>904</v>
      </c>
      <c r="H28" s="52">
        <v>0.215</v>
      </c>
      <c r="I28" s="34" t="s">
        <v>904</v>
      </c>
    </row>
    <row r="29" spans="1:10" x14ac:dyDescent="0.25">
      <c r="A29" t="s">
        <v>106</v>
      </c>
      <c r="B29" t="s">
        <v>910</v>
      </c>
      <c r="C29" t="s">
        <v>71</v>
      </c>
      <c r="D29" t="s">
        <v>1388</v>
      </c>
      <c r="E29" t="s">
        <v>80</v>
      </c>
      <c r="F29" s="47">
        <v>0.72</v>
      </c>
      <c r="G29" s="34" t="s">
        <v>902</v>
      </c>
      <c r="H29" s="52">
        <v>0.19900000000000001</v>
      </c>
      <c r="I29" s="34" t="s">
        <v>902</v>
      </c>
    </row>
    <row r="30" spans="1:10" x14ac:dyDescent="0.25">
      <c r="A30" t="s">
        <v>108</v>
      </c>
      <c r="C30" t="s">
        <v>71</v>
      </c>
      <c r="D30" t="s">
        <v>1388</v>
      </c>
      <c r="E30" t="s">
        <v>80</v>
      </c>
      <c r="F30" s="47">
        <v>0</v>
      </c>
      <c r="G30" s="34"/>
      <c r="H30" s="52">
        <v>0.22</v>
      </c>
      <c r="I30" s="34" t="s">
        <v>1400</v>
      </c>
      <c r="J30" t="s">
        <v>1456</v>
      </c>
    </row>
    <row r="31" spans="1:10" x14ac:dyDescent="0.25">
      <c r="A31" t="s">
        <v>110</v>
      </c>
      <c r="B31" t="s">
        <v>119</v>
      </c>
      <c r="C31" t="s">
        <v>71</v>
      </c>
      <c r="D31" t="s">
        <v>1388</v>
      </c>
      <c r="E31" t="s">
        <v>80</v>
      </c>
      <c r="F31" s="47">
        <v>1</v>
      </c>
      <c r="G31" s="34" t="s">
        <v>902</v>
      </c>
      <c r="H31" s="52">
        <v>0.95199999999999996</v>
      </c>
      <c r="I31" s="34" t="s">
        <v>902</v>
      </c>
      <c r="J31" t="s">
        <v>1457</v>
      </c>
    </row>
    <row r="32" spans="1:10" x14ac:dyDescent="0.25">
      <c r="A32" t="s">
        <v>110</v>
      </c>
      <c r="B32" t="s">
        <v>114</v>
      </c>
      <c r="C32" t="s">
        <v>71</v>
      </c>
      <c r="D32" t="s">
        <v>1388</v>
      </c>
      <c r="E32" t="s">
        <v>80</v>
      </c>
      <c r="F32" s="47">
        <v>0.84</v>
      </c>
      <c r="G32" s="34" t="s">
        <v>904</v>
      </c>
      <c r="H32" s="52">
        <v>0.23200000000000001</v>
      </c>
      <c r="I32" s="34" t="s">
        <v>904</v>
      </c>
    </row>
    <row r="33" spans="1:10" x14ac:dyDescent="0.25">
      <c r="A33" t="s">
        <v>110</v>
      </c>
      <c r="B33" t="s">
        <v>116</v>
      </c>
      <c r="C33" t="s">
        <v>71</v>
      </c>
      <c r="D33" t="s">
        <v>1388</v>
      </c>
      <c r="E33" t="s">
        <v>80</v>
      </c>
      <c r="F33" s="47">
        <v>1</v>
      </c>
      <c r="G33" s="34" t="s">
        <v>902</v>
      </c>
      <c r="H33" s="52">
        <v>0.95199999999999996</v>
      </c>
      <c r="I33" s="34" t="s">
        <v>902</v>
      </c>
      <c r="J33" t="s">
        <v>1457</v>
      </c>
    </row>
    <row r="34" spans="1:10" x14ac:dyDescent="0.25">
      <c r="A34" t="s">
        <v>110</v>
      </c>
      <c r="B34" t="s">
        <v>117</v>
      </c>
      <c r="C34" t="s">
        <v>71</v>
      </c>
      <c r="D34" t="s">
        <v>1388</v>
      </c>
      <c r="E34" t="s">
        <v>80</v>
      </c>
      <c r="F34" s="47">
        <v>1</v>
      </c>
      <c r="G34" s="34" t="s">
        <v>904</v>
      </c>
      <c r="H34" s="47">
        <v>0.91</v>
      </c>
      <c r="I34" s="34" t="s">
        <v>904</v>
      </c>
    </row>
    <row r="35" spans="1:10" x14ac:dyDescent="0.25">
      <c r="A35" t="s">
        <v>110</v>
      </c>
      <c r="B35" t="s">
        <v>118</v>
      </c>
      <c r="C35" t="s">
        <v>71</v>
      </c>
      <c r="D35" t="s">
        <v>1388</v>
      </c>
      <c r="E35" t="s">
        <v>80</v>
      </c>
      <c r="F35" s="47">
        <v>1</v>
      </c>
      <c r="G35" s="34" t="s">
        <v>902</v>
      </c>
      <c r="H35" s="52">
        <v>0.95199999999999996</v>
      </c>
      <c r="I35" s="34" t="s">
        <v>902</v>
      </c>
    </row>
    <row r="36" spans="1:10" x14ac:dyDescent="0.25">
      <c r="A36" t="s">
        <v>130</v>
      </c>
      <c r="B36" t="s">
        <v>132</v>
      </c>
      <c r="C36" t="s">
        <v>71</v>
      </c>
      <c r="D36" t="s">
        <v>1388</v>
      </c>
      <c r="E36" t="s">
        <v>80</v>
      </c>
      <c r="F36" s="47">
        <v>0.76750000000000007</v>
      </c>
      <c r="G36" s="34" t="s">
        <v>1399</v>
      </c>
      <c r="H36" s="52">
        <v>0.25924999999999998</v>
      </c>
      <c r="I36" s="34" t="s">
        <v>1399</v>
      </c>
      <c r="J36" t="s">
        <v>1457</v>
      </c>
    </row>
    <row r="37" spans="1:10" x14ac:dyDescent="0.25">
      <c r="A37" t="s">
        <v>143</v>
      </c>
      <c r="C37" t="s">
        <v>71</v>
      </c>
      <c r="D37" t="s">
        <v>1387</v>
      </c>
      <c r="E37" t="s">
        <v>80</v>
      </c>
      <c r="F37" s="47">
        <v>1</v>
      </c>
      <c r="G37" s="34" t="s">
        <v>904</v>
      </c>
      <c r="H37" s="52">
        <v>0.188</v>
      </c>
      <c r="I37" s="34" t="s">
        <v>904</v>
      </c>
    </row>
    <row r="38" spans="1:10" x14ac:dyDescent="0.25">
      <c r="A38" t="s">
        <v>145</v>
      </c>
      <c r="C38" t="s">
        <v>71</v>
      </c>
      <c r="D38" t="s">
        <v>1388</v>
      </c>
      <c r="E38" t="s">
        <v>80</v>
      </c>
      <c r="F38" s="47">
        <v>0.87</v>
      </c>
      <c r="G38" s="34" t="s">
        <v>904</v>
      </c>
      <c r="H38" s="52">
        <v>0.22900000000000001</v>
      </c>
      <c r="I38" s="34" t="s">
        <v>904</v>
      </c>
    </row>
    <row r="39" spans="1:10" x14ac:dyDescent="0.25">
      <c r="A39" t="s">
        <v>913</v>
      </c>
      <c r="B39" t="s">
        <v>87</v>
      </c>
      <c r="C39" t="s">
        <v>149</v>
      </c>
      <c r="D39" t="s">
        <v>1388</v>
      </c>
      <c r="E39" t="s">
        <v>80</v>
      </c>
      <c r="F39" s="47">
        <v>0</v>
      </c>
      <c r="G39" s="34"/>
      <c r="H39" s="47">
        <v>0.15</v>
      </c>
      <c r="I39" s="34" t="s">
        <v>904</v>
      </c>
    </row>
    <row r="40" spans="1:10" x14ac:dyDescent="0.25">
      <c r="A40" t="s">
        <v>913</v>
      </c>
      <c r="B40" t="s">
        <v>88</v>
      </c>
      <c r="C40" t="s">
        <v>149</v>
      </c>
      <c r="D40" t="s">
        <v>1388</v>
      </c>
      <c r="E40" t="s">
        <v>80</v>
      </c>
      <c r="F40" s="47">
        <v>0</v>
      </c>
      <c r="G40" s="34"/>
      <c r="H40" s="47">
        <v>0.23</v>
      </c>
      <c r="I40" s="34" t="s">
        <v>904</v>
      </c>
    </row>
    <row r="41" spans="1:10" x14ac:dyDescent="0.25">
      <c r="A41" t="s">
        <v>913</v>
      </c>
      <c r="B41" t="s">
        <v>89</v>
      </c>
      <c r="C41" t="s">
        <v>149</v>
      </c>
      <c r="D41" t="s">
        <v>1388</v>
      </c>
      <c r="E41" t="s">
        <v>80</v>
      </c>
      <c r="F41" s="47">
        <v>0</v>
      </c>
      <c r="G41" s="34"/>
      <c r="H41" s="47">
        <v>0.12675</v>
      </c>
      <c r="I41" s="34" t="s">
        <v>904</v>
      </c>
      <c r="J41" t="s">
        <v>1496</v>
      </c>
    </row>
    <row r="42" spans="1:10" x14ac:dyDescent="0.25">
      <c r="A42" t="s">
        <v>913</v>
      </c>
      <c r="B42" t="s">
        <v>90</v>
      </c>
      <c r="C42" t="s">
        <v>149</v>
      </c>
      <c r="D42" t="s">
        <v>1388</v>
      </c>
      <c r="E42" t="s">
        <v>80</v>
      </c>
      <c r="F42" s="47">
        <v>0</v>
      </c>
      <c r="G42" s="34"/>
      <c r="H42" s="52">
        <v>0.82699999999999996</v>
      </c>
      <c r="I42" s="34" t="s">
        <v>904</v>
      </c>
    </row>
    <row r="43" spans="1:10" x14ac:dyDescent="0.25">
      <c r="A43" t="s">
        <v>913</v>
      </c>
      <c r="B43" t="s">
        <v>91</v>
      </c>
      <c r="C43" t="s">
        <v>149</v>
      </c>
      <c r="D43" t="s">
        <v>1388</v>
      </c>
      <c r="E43" t="s">
        <v>80</v>
      </c>
      <c r="F43" s="47">
        <v>0</v>
      </c>
      <c r="G43" s="34"/>
      <c r="H43" s="47">
        <v>0.1464</v>
      </c>
      <c r="I43" s="34" t="s">
        <v>904</v>
      </c>
    </row>
    <row r="44" spans="1:10" x14ac:dyDescent="0.25">
      <c r="A44" t="s">
        <v>913</v>
      </c>
      <c r="B44" t="s">
        <v>1212</v>
      </c>
      <c r="C44" t="s">
        <v>149</v>
      </c>
      <c r="D44" t="s">
        <v>1388</v>
      </c>
      <c r="E44" t="s">
        <v>80</v>
      </c>
      <c r="F44" s="47">
        <v>0</v>
      </c>
      <c r="G44" s="34"/>
      <c r="H44" s="52">
        <v>8.7999999999999995E-2</v>
      </c>
      <c r="I44" s="34" t="s">
        <v>904</v>
      </c>
    </row>
    <row r="45" spans="1:10" x14ac:dyDescent="0.25">
      <c r="A45" t="s">
        <v>913</v>
      </c>
      <c r="B45" t="s">
        <v>93</v>
      </c>
      <c r="C45" t="s">
        <v>149</v>
      </c>
      <c r="D45" t="s">
        <v>1388</v>
      </c>
      <c r="E45" t="s">
        <v>80</v>
      </c>
      <c r="F45" s="47">
        <v>0</v>
      </c>
      <c r="G45" s="34"/>
      <c r="H45" s="52">
        <v>0.19700000000000001</v>
      </c>
      <c r="I45" s="34" t="s">
        <v>904</v>
      </c>
    </row>
    <row r="46" spans="1:10" x14ac:dyDescent="0.25">
      <c r="A46" t="s">
        <v>913</v>
      </c>
      <c r="B46" t="s">
        <v>1213</v>
      </c>
      <c r="C46" t="s">
        <v>149</v>
      </c>
      <c r="D46" t="s">
        <v>1388</v>
      </c>
      <c r="E46" t="s">
        <v>80</v>
      </c>
      <c r="F46" s="47">
        <v>0</v>
      </c>
      <c r="G46" s="34"/>
      <c r="H46" s="52">
        <v>0.105</v>
      </c>
      <c r="I46" s="34" t="s">
        <v>904</v>
      </c>
    </row>
    <row r="47" spans="1:10" x14ac:dyDescent="0.25">
      <c r="A47" t="s">
        <v>913</v>
      </c>
      <c r="B47" t="s">
        <v>95</v>
      </c>
      <c r="C47" t="s">
        <v>149</v>
      </c>
      <c r="D47" t="s">
        <v>1388</v>
      </c>
      <c r="E47" t="s">
        <v>80</v>
      </c>
      <c r="F47" s="47">
        <v>0</v>
      </c>
      <c r="G47" s="34"/>
      <c r="H47" s="52">
        <v>0.157</v>
      </c>
      <c r="I47" s="34" t="s">
        <v>904</v>
      </c>
    </row>
    <row r="48" spans="1:10" x14ac:dyDescent="0.25">
      <c r="A48" t="s">
        <v>913</v>
      </c>
      <c r="B48" t="s">
        <v>96</v>
      </c>
      <c r="C48" t="s">
        <v>149</v>
      </c>
      <c r="D48" t="s">
        <v>1388</v>
      </c>
      <c r="E48" t="s">
        <v>80</v>
      </c>
      <c r="F48" s="47">
        <v>0</v>
      </c>
      <c r="G48" s="34"/>
      <c r="H48" s="52">
        <v>0.13600000000000001</v>
      </c>
      <c r="I48" s="34" t="s">
        <v>904</v>
      </c>
    </row>
    <row r="49" spans="1:10" x14ac:dyDescent="0.25">
      <c r="A49" t="s">
        <v>913</v>
      </c>
      <c r="B49" t="s">
        <v>97</v>
      </c>
      <c r="C49" t="s">
        <v>149</v>
      </c>
      <c r="D49" t="s">
        <v>1388</v>
      </c>
      <c r="E49" t="s">
        <v>80</v>
      </c>
      <c r="F49" s="47">
        <v>0</v>
      </c>
      <c r="G49" s="34"/>
      <c r="H49" s="47">
        <v>0.23</v>
      </c>
      <c r="I49" s="34" t="s">
        <v>904</v>
      </c>
    </row>
    <row r="50" spans="1:10" x14ac:dyDescent="0.25">
      <c r="A50" t="s">
        <v>913</v>
      </c>
      <c r="B50" t="s">
        <v>903</v>
      </c>
      <c r="C50" t="s">
        <v>149</v>
      </c>
      <c r="D50" t="s">
        <v>1388</v>
      </c>
      <c r="E50" t="s">
        <v>80</v>
      </c>
      <c r="F50" s="47">
        <v>0</v>
      </c>
      <c r="G50" s="34"/>
      <c r="H50" s="47">
        <v>0.95</v>
      </c>
      <c r="I50" s="34" t="s">
        <v>904</v>
      </c>
    </row>
    <row r="51" spans="1:10" x14ac:dyDescent="0.25">
      <c r="A51" t="s">
        <v>913</v>
      </c>
      <c r="B51" t="s">
        <v>907</v>
      </c>
      <c r="C51" t="s">
        <v>149</v>
      </c>
      <c r="D51" t="s">
        <v>1388</v>
      </c>
      <c r="E51" t="s">
        <v>80</v>
      </c>
      <c r="F51" s="47">
        <v>0</v>
      </c>
      <c r="G51" s="34"/>
      <c r="H51" s="52">
        <v>0.57599999999999996</v>
      </c>
      <c r="I51" s="34" t="s">
        <v>902</v>
      </c>
    </row>
    <row r="52" spans="1:10" x14ac:dyDescent="0.25">
      <c r="A52" t="s">
        <v>913</v>
      </c>
      <c r="B52" t="s">
        <v>908</v>
      </c>
      <c r="C52" t="s">
        <v>149</v>
      </c>
      <c r="D52" t="s">
        <v>1388</v>
      </c>
      <c r="E52" t="s">
        <v>80</v>
      </c>
      <c r="F52" s="47">
        <v>0</v>
      </c>
      <c r="G52" s="34"/>
      <c r="H52" s="52">
        <v>0.95499999999999996</v>
      </c>
      <c r="I52" s="34" t="s">
        <v>904</v>
      </c>
    </row>
    <row r="53" spans="1:10" x14ac:dyDescent="0.25">
      <c r="A53" t="s">
        <v>913</v>
      </c>
      <c r="B53" t="s">
        <v>921</v>
      </c>
      <c r="C53" t="s">
        <v>149</v>
      </c>
      <c r="D53" t="s">
        <v>1388</v>
      </c>
      <c r="E53" t="s">
        <v>80</v>
      </c>
      <c r="F53" s="47">
        <v>0</v>
      </c>
      <c r="G53" s="34"/>
      <c r="H53" s="52">
        <v>0.96099999999999997</v>
      </c>
      <c r="I53" s="34" t="s">
        <v>904</v>
      </c>
    </row>
    <row r="54" spans="1:10" x14ac:dyDescent="0.25">
      <c r="A54" t="s">
        <v>913</v>
      </c>
      <c r="B54" t="s">
        <v>911</v>
      </c>
      <c r="C54" t="s">
        <v>149</v>
      </c>
      <c r="D54" t="s">
        <v>1388</v>
      </c>
      <c r="E54" t="s">
        <v>80</v>
      </c>
      <c r="F54" s="47">
        <v>0</v>
      </c>
      <c r="G54" s="34"/>
      <c r="H54" s="52">
        <v>0.95499999999999996</v>
      </c>
      <c r="I54" s="34" t="s">
        <v>904</v>
      </c>
    </row>
    <row r="55" spans="1:10" x14ac:dyDescent="0.25">
      <c r="A55" t="s">
        <v>913</v>
      </c>
      <c r="B55" t="s">
        <v>922</v>
      </c>
      <c r="C55" t="s">
        <v>149</v>
      </c>
      <c r="D55" t="s">
        <v>1388</v>
      </c>
      <c r="E55" t="s">
        <v>80</v>
      </c>
      <c r="F55" s="47">
        <v>0</v>
      </c>
      <c r="G55" s="34"/>
      <c r="H55" s="47">
        <f>AVERAGE(H50,H51,H52,H53,H54)</f>
        <v>0.87939999999999985</v>
      </c>
      <c r="I55" s="34" t="s">
        <v>1399</v>
      </c>
      <c r="J55" t="s">
        <v>1493</v>
      </c>
    </row>
    <row r="56" spans="1:10" x14ac:dyDescent="0.25">
      <c r="A56" t="s">
        <v>98</v>
      </c>
      <c r="B56" t="s">
        <v>100</v>
      </c>
      <c r="C56" t="s">
        <v>149</v>
      </c>
      <c r="D56" t="s">
        <v>1388</v>
      </c>
      <c r="E56" t="s">
        <v>80</v>
      </c>
      <c r="F56" s="47">
        <v>0</v>
      </c>
      <c r="G56" s="34"/>
      <c r="H56" s="52">
        <v>7.9000000000000001E-2</v>
      </c>
      <c r="I56" s="34" t="s">
        <v>904</v>
      </c>
    </row>
    <row r="57" spans="1:10" x14ac:dyDescent="0.25">
      <c r="A57" t="s">
        <v>98</v>
      </c>
      <c r="B57" t="s">
        <v>101</v>
      </c>
      <c r="C57" t="s">
        <v>149</v>
      </c>
      <c r="D57" t="s">
        <v>1388</v>
      </c>
      <c r="E57" t="s">
        <v>80</v>
      </c>
      <c r="F57" s="47">
        <v>0</v>
      </c>
      <c r="G57" s="34"/>
      <c r="H57" s="52">
        <v>5.9000000000000032E-2</v>
      </c>
      <c r="I57" s="34" t="s">
        <v>904</v>
      </c>
    </row>
    <row r="58" spans="1:10" x14ac:dyDescent="0.25">
      <c r="A58" t="s">
        <v>98</v>
      </c>
      <c r="B58" t="s">
        <v>102</v>
      </c>
      <c r="C58" t="s">
        <v>149</v>
      </c>
      <c r="D58" t="s">
        <v>1388</v>
      </c>
      <c r="E58" t="s">
        <v>80</v>
      </c>
      <c r="F58" s="47">
        <v>0</v>
      </c>
      <c r="G58" s="34"/>
      <c r="H58" s="47">
        <v>8.9390243902439048E-2</v>
      </c>
      <c r="I58" s="34" t="s">
        <v>904</v>
      </c>
    </row>
    <row r="59" spans="1:10" x14ac:dyDescent="0.25">
      <c r="A59" t="s">
        <v>98</v>
      </c>
      <c r="B59" t="s">
        <v>103</v>
      </c>
      <c r="C59" t="s">
        <v>149</v>
      </c>
      <c r="D59" t="s">
        <v>1388</v>
      </c>
      <c r="E59" t="s">
        <v>80</v>
      </c>
      <c r="F59" s="47">
        <v>0</v>
      </c>
      <c r="G59" s="34"/>
      <c r="H59" s="47">
        <v>0.39200000000000002</v>
      </c>
      <c r="I59" s="34" t="s">
        <v>904</v>
      </c>
    </row>
    <row r="60" spans="1:10" x14ac:dyDescent="0.25">
      <c r="A60" t="s">
        <v>98</v>
      </c>
      <c r="B60" t="s">
        <v>104</v>
      </c>
      <c r="C60" t="s">
        <v>149</v>
      </c>
      <c r="D60" t="s">
        <v>1388</v>
      </c>
      <c r="E60" t="s">
        <v>80</v>
      </c>
      <c r="F60" s="47">
        <v>0</v>
      </c>
      <c r="G60" s="34"/>
      <c r="H60" s="52">
        <v>0.20599999999999999</v>
      </c>
      <c r="I60" s="34" t="s">
        <v>904</v>
      </c>
    </row>
    <row r="61" spans="1:10" x14ac:dyDescent="0.25">
      <c r="A61" t="s">
        <v>98</v>
      </c>
      <c r="B61" t="s">
        <v>105</v>
      </c>
      <c r="C61" t="s">
        <v>149</v>
      </c>
      <c r="D61" t="s">
        <v>1388</v>
      </c>
      <c r="E61" t="s">
        <v>80</v>
      </c>
      <c r="F61" s="47">
        <v>0</v>
      </c>
      <c r="G61" s="34"/>
      <c r="H61" s="52">
        <v>0.12799999999999995</v>
      </c>
      <c r="I61" s="34" t="s">
        <v>904</v>
      </c>
    </row>
    <row r="62" spans="1:10" x14ac:dyDescent="0.25">
      <c r="A62" t="s">
        <v>106</v>
      </c>
      <c r="B62" t="s">
        <v>106</v>
      </c>
      <c r="C62" t="s">
        <v>149</v>
      </c>
      <c r="D62" t="s">
        <v>1388</v>
      </c>
      <c r="E62" t="s">
        <v>80</v>
      </c>
      <c r="F62" s="47">
        <v>0</v>
      </c>
      <c r="G62" s="34"/>
      <c r="H62" s="52">
        <v>0.215</v>
      </c>
      <c r="I62" s="34" t="s">
        <v>904</v>
      </c>
    </row>
    <row r="63" spans="1:10" x14ac:dyDescent="0.25">
      <c r="A63" t="s">
        <v>106</v>
      </c>
      <c r="B63" t="s">
        <v>910</v>
      </c>
      <c r="C63" t="s">
        <v>149</v>
      </c>
      <c r="D63" t="s">
        <v>1388</v>
      </c>
      <c r="E63" t="s">
        <v>80</v>
      </c>
      <c r="F63" s="47">
        <v>0</v>
      </c>
      <c r="G63" s="34"/>
      <c r="H63" s="52">
        <v>0.19900000000000001</v>
      </c>
      <c r="I63" s="34" t="s">
        <v>902</v>
      </c>
    </row>
    <row r="64" spans="1:10" x14ac:dyDescent="0.25">
      <c r="A64" t="s">
        <v>108</v>
      </c>
      <c r="C64" t="s">
        <v>149</v>
      </c>
      <c r="D64" t="s">
        <v>1388</v>
      </c>
      <c r="E64" t="s">
        <v>80</v>
      </c>
      <c r="F64" s="47">
        <v>0</v>
      </c>
      <c r="G64" s="34"/>
      <c r="H64" s="52">
        <v>0.22</v>
      </c>
      <c r="I64" s="34" t="s">
        <v>1400</v>
      </c>
    </row>
    <row r="65" spans="1:9" x14ac:dyDescent="0.25">
      <c r="A65" t="s">
        <v>110</v>
      </c>
      <c r="B65" t="s">
        <v>176</v>
      </c>
      <c r="C65" t="s">
        <v>149</v>
      </c>
      <c r="D65" t="s">
        <v>1387</v>
      </c>
      <c r="E65" t="s">
        <v>80</v>
      </c>
      <c r="F65" s="47">
        <v>0</v>
      </c>
      <c r="G65" s="34"/>
      <c r="H65" s="52">
        <v>0.77</v>
      </c>
      <c r="I65" s="34" t="s">
        <v>902</v>
      </c>
    </row>
    <row r="66" spans="1:9" x14ac:dyDescent="0.25">
      <c r="A66" t="s">
        <v>110</v>
      </c>
      <c r="B66" t="s">
        <v>178</v>
      </c>
      <c r="C66" t="s">
        <v>149</v>
      </c>
      <c r="D66" t="s">
        <v>1387</v>
      </c>
      <c r="E66" t="s">
        <v>80</v>
      </c>
      <c r="F66" s="47">
        <v>0</v>
      </c>
      <c r="G66" s="34"/>
      <c r="H66" s="52">
        <v>0.93</v>
      </c>
      <c r="I66" s="34" t="s">
        <v>902</v>
      </c>
    </row>
    <row r="67" spans="1:9" x14ac:dyDescent="0.25">
      <c r="A67" t="s">
        <v>110</v>
      </c>
      <c r="B67" t="s">
        <v>179</v>
      </c>
      <c r="C67" t="s">
        <v>149</v>
      </c>
      <c r="D67" t="s">
        <v>1387</v>
      </c>
      <c r="E67" t="s">
        <v>80</v>
      </c>
      <c r="F67" s="47">
        <v>0</v>
      </c>
      <c r="G67" s="34"/>
      <c r="H67" s="52">
        <v>0.91</v>
      </c>
      <c r="I67" s="34" t="s">
        <v>902</v>
      </c>
    </row>
    <row r="68" spans="1:9" x14ac:dyDescent="0.25">
      <c r="A68" t="s">
        <v>110</v>
      </c>
      <c r="B68" t="s">
        <v>180</v>
      </c>
      <c r="C68" t="s">
        <v>149</v>
      </c>
      <c r="D68" t="s">
        <v>1387</v>
      </c>
      <c r="E68" t="s">
        <v>80</v>
      </c>
      <c r="F68" s="47">
        <v>0</v>
      </c>
      <c r="G68" s="34"/>
      <c r="H68" s="52">
        <v>0.95</v>
      </c>
      <c r="I68" s="34" t="s">
        <v>902</v>
      </c>
    </row>
    <row r="69" spans="1:9" x14ac:dyDescent="0.25">
      <c r="A69" t="s">
        <v>110</v>
      </c>
      <c r="B69" t="s">
        <v>181</v>
      </c>
      <c r="C69" t="s">
        <v>149</v>
      </c>
      <c r="D69" t="s">
        <v>1387</v>
      </c>
      <c r="E69" t="s">
        <v>80</v>
      </c>
      <c r="F69" s="47">
        <v>0</v>
      </c>
      <c r="G69" s="34"/>
      <c r="H69" s="52">
        <v>0.93</v>
      </c>
      <c r="I69" s="34" t="s">
        <v>902</v>
      </c>
    </row>
    <row r="70" spans="1:9" x14ac:dyDescent="0.25">
      <c r="A70" t="s">
        <v>110</v>
      </c>
      <c r="B70" t="s">
        <v>182</v>
      </c>
      <c r="C70" t="s">
        <v>149</v>
      </c>
      <c r="D70" t="s">
        <v>1388</v>
      </c>
      <c r="E70" t="s">
        <v>80</v>
      </c>
      <c r="F70" s="47">
        <v>0</v>
      </c>
      <c r="G70" s="34"/>
      <c r="H70" s="52">
        <v>0.23200000000000001</v>
      </c>
      <c r="I70" s="34" t="s">
        <v>904</v>
      </c>
    </row>
    <row r="71" spans="1:9" x14ac:dyDescent="0.25">
      <c r="A71" t="s">
        <v>110</v>
      </c>
      <c r="B71" t="s">
        <v>183</v>
      </c>
      <c r="C71" t="s">
        <v>149</v>
      </c>
      <c r="D71" t="s">
        <v>1387</v>
      </c>
      <c r="E71" t="s">
        <v>80</v>
      </c>
      <c r="F71" s="47">
        <v>0</v>
      </c>
      <c r="G71" s="34"/>
      <c r="H71" s="52">
        <v>0.93</v>
      </c>
      <c r="I71" s="34" t="s">
        <v>902</v>
      </c>
    </row>
    <row r="72" spans="1:9" x14ac:dyDescent="0.25">
      <c r="A72" t="s">
        <v>68</v>
      </c>
      <c r="B72" t="s">
        <v>197</v>
      </c>
      <c r="C72" t="s">
        <v>149</v>
      </c>
      <c r="D72" t="s">
        <v>1388</v>
      </c>
      <c r="E72" t="s">
        <v>206</v>
      </c>
      <c r="F72" s="47">
        <v>0</v>
      </c>
      <c r="G72" s="34"/>
      <c r="H72" s="52">
        <v>0.9</v>
      </c>
      <c r="I72" s="34" t="s">
        <v>904</v>
      </c>
    </row>
    <row r="73" spans="1:9" x14ac:dyDescent="0.25">
      <c r="A73" t="s">
        <v>68</v>
      </c>
      <c r="B73" t="s">
        <v>197</v>
      </c>
      <c r="C73" t="s">
        <v>149</v>
      </c>
      <c r="D73" t="s">
        <v>1388</v>
      </c>
      <c r="E73" t="s">
        <v>1420</v>
      </c>
      <c r="F73" s="47">
        <v>0</v>
      </c>
      <c r="G73" s="34"/>
      <c r="H73" s="52">
        <v>0.9</v>
      </c>
      <c r="I73" s="34" t="s">
        <v>904</v>
      </c>
    </row>
    <row r="74" spans="1:9" x14ac:dyDescent="0.25">
      <c r="A74" t="s">
        <v>68</v>
      </c>
      <c r="B74" t="s">
        <v>197</v>
      </c>
      <c r="C74" t="s">
        <v>149</v>
      </c>
      <c r="D74" t="s">
        <v>1388</v>
      </c>
      <c r="E74" t="s">
        <v>222</v>
      </c>
      <c r="F74" s="47">
        <v>0</v>
      </c>
      <c r="G74" s="34"/>
      <c r="H74" s="52">
        <v>0.86</v>
      </c>
      <c r="I74" s="34" t="s">
        <v>904</v>
      </c>
    </row>
    <row r="75" spans="1:9" x14ac:dyDescent="0.25">
      <c r="A75" t="s">
        <v>68</v>
      </c>
      <c r="B75" t="s">
        <v>197</v>
      </c>
      <c r="C75" t="s">
        <v>149</v>
      </c>
      <c r="D75" t="s">
        <v>1388</v>
      </c>
      <c r="E75" t="s">
        <v>226</v>
      </c>
      <c r="F75" s="47">
        <v>0</v>
      </c>
      <c r="G75" s="34"/>
      <c r="H75" s="52">
        <v>0.86</v>
      </c>
      <c r="I75" s="34" t="s">
        <v>904</v>
      </c>
    </row>
    <row r="76" spans="1:9" x14ac:dyDescent="0.25">
      <c r="A76" t="s">
        <v>68</v>
      </c>
      <c r="B76" t="s">
        <v>73</v>
      </c>
      <c r="C76" t="s">
        <v>149</v>
      </c>
      <c r="D76" t="s">
        <v>1388</v>
      </c>
      <c r="E76" t="s">
        <v>235</v>
      </c>
      <c r="F76" s="47">
        <v>0</v>
      </c>
      <c r="G76" s="34"/>
      <c r="H76" s="47">
        <v>0.9</v>
      </c>
      <c r="I76" s="34" t="s">
        <v>904</v>
      </c>
    </row>
    <row r="77" spans="1:9" x14ac:dyDescent="0.25">
      <c r="A77" t="s">
        <v>68</v>
      </c>
      <c r="B77" t="s">
        <v>73</v>
      </c>
      <c r="C77" t="s">
        <v>149</v>
      </c>
      <c r="D77" t="s">
        <v>1388</v>
      </c>
      <c r="E77" t="s">
        <v>239</v>
      </c>
      <c r="F77" s="47">
        <v>0</v>
      </c>
      <c r="G77" s="34"/>
      <c r="H77" s="47">
        <v>0.06</v>
      </c>
      <c r="I77" s="34" t="s">
        <v>904</v>
      </c>
    </row>
    <row r="78" spans="1:9" x14ac:dyDescent="0.25">
      <c r="A78" t="s">
        <v>68</v>
      </c>
      <c r="B78" t="s">
        <v>74</v>
      </c>
      <c r="C78" t="s">
        <v>149</v>
      </c>
      <c r="D78" t="s">
        <v>1388</v>
      </c>
      <c r="E78" t="s">
        <v>226</v>
      </c>
      <c r="F78" s="47">
        <v>0</v>
      </c>
      <c r="G78" s="34"/>
      <c r="H78" s="47">
        <v>0.89300000000000002</v>
      </c>
      <c r="I78" s="34" t="s">
        <v>902</v>
      </c>
    </row>
    <row r="79" spans="1:9" x14ac:dyDescent="0.25">
      <c r="A79" t="s">
        <v>68</v>
      </c>
      <c r="B79" t="s">
        <v>75</v>
      </c>
      <c r="C79" t="s">
        <v>149</v>
      </c>
      <c r="D79" t="s">
        <v>1388</v>
      </c>
      <c r="E79" t="s">
        <v>206</v>
      </c>
      <c r="F79" s="47">
        <v>0</v>
      </c>
      <c r="G79" s="34"/>
      <c r="H79" s="52">
        <v>0.88</v>
      </c>
      <c r="I79" s="34" t="s">
        <v>902</v>
      </c>
    </row>
    <row r="80" spans="1:9" x14ac:dyDescent="0.25">
      <c r="A80" t="s">
        <v>68</v>
      </c>
      <c r="B80" t="s">
        <v>248</v>
      </c>
      <c r="C80" t="s">
        <v>149</v>
      </c>
      <c r="D80" t="s">
        <v>1388</v>
      </c>
      <c r="E80" t="s">
        <v>251</v>
      </c>
      <c r="F80" s="47">
        <v>0</v>
      </c>
      <c r="G80" s="34"/>
      <c r="H80" s="52">
        <v>0.89</v>
      </c>
      <c r="I80" s="34" t="s">
        <v>904</v>
      </c>
    </row>
    <row r="81" spans="1:10" x14ac:dyDescent="0.25">
      <c r="A81" t="s">
        <v>68</v>
      </c>
      <c r="B81" t="s">
        <v>256</v>
      </c>
      <c r="C81" t="s">
        <v>149</v>
      </c>
      <c r="D81" t="s">
        <v>1388</v>
      </c>
      <c r="E81" t="s">
        <v>263</v>
      </c>
      <c r="F81" s="47">
        <v>0</v>
      </c>
      <c r="G81" s="34"/>
      <c r="H81" s="52">
        <v>0.89</v>
      </c>
      <c r="I81" s="34" t="s">
        <v>902</v>
      </c>
    </row>
    <row r="82" spans="1:10" x14ac:dyDescent="0.25">
      <c r="A82" t="s">
        <v>68</v>
      </c>
      <c r="B82" t="s">
        <v>256</v>
      </c>
      <c r="C82" t="s">
        <v>149</v>
      </c>
      <c r="D82" t="s">
        <v>1388</v>
      </c>
      <c r="E82" t="s">
        <v>269</v>
      </c>
      <c r="F82" s="47">
        <v>0</v>
      </c>
      <c r="G82" s="34"/>
      <c r="H82" s="52">
        <v>0.9</v>
      </c>
      <c r="I82" s="34" t="s">
        <v>904</v>
      </c>
    </row>
    <row r="83" spans="1:10" x14ac:dyDescent="0.25">
      <c r="A83" t="s">
        <v>120</v>
      </c>
      <c r="C83" t="s">
        <v>149</v>
      </c>
      <c r="D83" t="s">
        <v>1388</v>
      </c>
      <c r="E83" t="s">
        <v>286</v>
      </c>
      <c r="F83" s="47">
        <v>0</v>
      </c>
      <c r="G83" s="34"/>
      <c r="H83" s="47">
        <v>1</v>
      </c>
      <c r="I83" s="56" t="s">
        <v>1453</v>
      </c>
    </row>
    <row r="84" spans="1:10" x14ac:dyDescent="0.25">
      <c r="A84" t="s">
        <v>120</v>
      </c>
      <c r="C84" t="s">
        <v>149</v>
      </c>
      <c r="D84" t="s">
        <v>1388</v>
      </c>
      <c r="E84" t="s">
        <v>290</v>
      </c>
      <c r="F84" s="47">
        <v>0</v>
      </c>
      <c r="G84" s="34"/>
      <c r="H84" s="47">
        <v>1</v>
      </c>
      <c r="I84" s="56" t="s">
        <v>1453</v>
      </c>
    </row>
    <row r="85" spans="1:10" x14ac:dyDescent="0.25">
      <c r="A85" t="s">
        <v>120</v>
      </c>
      <c r="C85" t="s">
        <v>149</v>
      </c>
      <c r="D85" t="s">
        <v>1388</v>
      </c>
      <c r="E85" t="s">
        <v>294</v>
      </c>
      <c r="F85" s="47">
        <v>0</v>
      </c>
      <c r="G85" s="34"/>
      <c r="H85" s="47">
        <v>1</v>
      </c>
      <c r="I85" s="56" t="s">
        <v>1453</v>
      </c>
    </row>
    <row r="86" spans="1:10" x14ac:dyDescent="0.25">
      <c r="A86" t="s">
        <v>130</v>
      </c>
      <c r="C86" t="s">
        <v>149</v>
      </c>
      <c r="D86" t="s">
        <v>1388</v>
      </c>
      <c r="E86" t="s">
        <v>301</v>
      </c>
      <c r="F86" s="47">
        <v>0</v>
      </c>
      <c r="G86" s="34"/>
      <c r="H86" s="52">
        <v>0.36846666666666661</v>
      </c>
      <c r="I86" s="34" t="s">
        <v>1399</v>
      </c>
      <c r="J86" t="s">
        <v>1494</v>
      </c>
    </row>
    <row r="87" spans="1:10" x14ac:dyDescent="0.25">
      <c r="A87" t="s">
        <v>143</v>
      </c>
      <c r="C87" t="s">
        <v>149</v>
      </c>
      <c r="D87" t="s">
        <v>1388</v>
      </c>
      <c r="E87" t="s">
        <v>308</v>
      </c>
      <c r="F87" s="47">
        <v>0</v>
      </c>
      <c r="G87" s="34"/>
      <c r="H87" s="52">
        <v>6.9000000000000006E-2</v>
      </c>
      <c r="I87" s="34" t="s">
        <v>904</v>
      </c>
    </row>
    <row r="88" spans="1:10" x14ac:dyDescent="0.25">
      <c r="A88" t="s">
        <v>145</v>
      </c>
      <c r="C88" t="s">
        <v>149</v>
      </c>
      <c r="D88" t="s">
        <v>1388</v>
      </c>
      <c r="E88" t="s">
        <v>80</v>
      </c>
      <c r="F88" s="47">
        <v>0</v>
      </c>
      <c r="G88" s="34"/>
      <c r="H88" s="52">
        <v>0.22900000000000001</v>
      </c>
      <c r="I88" s="34" t="s">
        <v>904</v>
      </c>
    </row>
    <row r="89" spans="1:10" x14ac:dyDescent="0.25">
      <c r="A89" t="s">
        <v>965</v>
      </c>
      <c r="B89" t="s">
        <v>321</v>
      </c>
      <c r="C89" t="s">
        <v>149</v>
      </c>
      <c r="D89" t="s">
        <v>1388</v>
      </c>
      <c r="E89" s="54" t="s">
        <v>968</v>
      </c>
      <c r="F89" s="47">
        <v>0</v>
      </c>
      <c r="G89" s="34"/>
      <c r="H89" s="52">
        <v>0.99299999999999999</v>
      </c>
      <c r="I89" s="34" t="s">
        <v>902</v>
      </c>
      <c r="J89" t="s">
        <v>1458</v>
      </c>
    </row>
    <row r="90" spans="1:10" x14ac:dyDescent="0.25">
      <c r="A90" t="s">
        <v>965</v>
      </c>
      <c r="B90" t="s">
        <v>334</v>
      </c>
      <c r="C90" t="s">
        <v>149</v>
      </c>
      <c r="D90" t="s">
        <v>1388</v>
      </c>
      <c r="E90" t="s">
        <v>977</v>
      </c>
      <c r="F90" s="47">
        <v>0</v>
      </c>
      <c r="G90" s="34"/>
      <c r="H90" s="52">
        <v>0.94499999999999995</v>
      </c>
      <c r="I90" s="34" t="s">
        <v>902</v>
      </c>
      <c r="J90" t="s">
        <v>1459</v>
      </c>
    </row>
    <row r="91" spans="1:10" x14ac:dyDescent="0.25">
      <c r="A91" t="s">
        <v>965</v>
      </c>
      <c r="B91" t="s">
        <v>334</v>
      </c>
      <c r="C91" t="s">
        <v>149</v>
      </c>
      <c r="D91" t="s">
        <v>1388</v>
      </c>
      <c r="E91" t="s">
        <v>979</v>
      </c>
      <c r="F91" s="47">
        <v>0</v>
      </c>
      <c r="G91" s="34"/>
      <c r="H91" s="52">
        <v>0.94499999999999995</v>
      </c>
      <c r="I91" s="34" t="s">
        <v>902</v>
      </c>
    </row>
    <row r="92" spans="1:10" x14ac:dyDescent="0.25">
      <c r="A92" t="s">
        <v>965</v>
      </c>
      <c r="B92" t="s">
        <v>981</v>
      </c>
      <c r="C92" t="s">
        <v>149</v>
      </c>
      <c r="D92" t="s">
        <v>1388</v>
      </c>
      <c r="E92" t="s">
        <v>983</v>
      </c>
      <c r="F92" s="47">
        <v>0</v>
      </c>
      <c r="G92" s="34"/>
      <c r="H92" s="52">
        <v>0.93200000000000005</v>
      </c>
      <c r="I92" s="34" t="s">
        <v>902</v>
      </c>
    </row>
    <row r="93" spans="1:10" x14ac:dyDescent="0.25">
      <c r="A93" t="s">
        <v>913</v>
      </c>
      <c r="B93" t="s">
        <v>87</v>
      </c>
      <c r="C93" t="s">
        <v>348</v>
      </c>
      <c r="D93" t="s">
        <v>1388</v>
      </c>
      <c r="E93" t="s">
        <v>349</v>
      </c>
      <c r="F93" s="47">
        <v>0.85</v>
      </c>
      <c r="G93" s="34" t="s">
        <v>904</v>
      </c>
      <c r="H93" s="47">
        <v>0.15</v>
      </c>
      <c r="I93" s="34" t="s">
        <v>904</v>
      </c>
    </row>
    <row r="94" spans="1:10" x14ac:dyDescent="0.25">
      <c r="A94" t="s">
        <v>913</v>
      </c>
      <c r="B94" t="s">
        <v>88</v>
      </c>
      <c r="C94" t="s">
        <v>348</v>
      </c>
      <c r="D94" t="s">
        <v>1388</v>
      </c>
      <c r="E94" t="s">
        <v>349</v>
      </c>
      <c r="F94" s="47">
        <v>0.65</v>
      </c>
      <c r="G94" s="34" t="s">
        <v>904</v>
      </c>
      <c r="H94" s="47">
        <v>0.23</v>
      </c>
      <c r="I94" s="34" t="s">
        <v>904</v>
      </c>
    </row>
    <row r="95" spans="1:10" x14ac:dyDescent="0.25">
      <c r="A95" t="s">
        <v>913</v>
      </c>
      <c r="B95" t="s">
        <v>89</v>
      </c>
      <c r="C95" t="s">
        <v>348</v>
      </c>
      <c r="D95" t="s">
        <v>1388</v>
      </c>
      <c r="E95" t="s">
        <v>349</v>
      </c>
      <c r="F95" s="47">
        <v>0.7350000000000001</v>
      </c>
      <c r="G95" s="34" t="s">
        <v>904</v>
      </c>
      <c r="H95" s="47">
        <v>0.12675</v>
      </c>
      <c r="I95" s="34" t="s">
        <v>904</v>
      </c>
      <c r="J95" t="s">
        <v>1496</v>
      </c>
    </row>
    <row r="96" spans="1:10" x14ac:dyDescent="0.25">
      <c r="A96" t="s">
        <v>913</v>
      </c>
      <c r="B96" t="s">
        <v>90</v>
      </c>
      <c r="C96" t="s">
        <v>348</v>
      </c>
      <c r="D96" t="s">
        <v>1388</v>
      </c>
      <c r="E96" t="s">
        <v>349</v>
      </c>
      <c r="F96" s="47">
        <v>0.9</v>
      </c>
      <c r="G96" s="34" t="s">
        <v>904</v>
      </c>
      <c r="H96" s="52">
        <v>0.82699999999999996</v>
      </c>
      <c r="I96" s="34" t="s">
        <v>904</v>
      </c>
    </row>
    <row r="97" spans="1:10" x14ac:dyDescent="0.25">
      <c r="A97" t="s">
        <v>913</v>
      </c>
      <c r="B97" t="s">
        <v>91</v>
      </c>
      <c r="C97" t="s">
        <v>348</v>
      </c>
      <c r="D97" t="s">
        <v>1388</v>
      </c>
      <c r="E97" t="s">
        <v>349</v>
      </c>
      <c r="F97" s="47">
        <v>0.81480000000000008</v>
      </c>
      <c r="G97" s="34" t="s">
        <v>904</v>
      </c>
      <c r="H97" s="47">
        <v>0.1464</v>
      </c>
      <c r="I97" s="34" t="s">
        <v>904</v>
      </c>
    </row>
    <row r="98" spans="1:10" x14ac:dyDescent="0.25">
      <c r="A98" t="s">
        <v>913</v>
      </c>
      <c r="B98" t="s">
        <v>1212</v>
      </c>
      <c r="C98" t="s">
        <v>348</v>
      </c>
      <c r="D98" t="s">
        <v>1388</v>
      </c>
      <c r="E98" t="s">
        <v>349</v>
      </c>
      <c r="F98" s="47">
        <v>0.7</v>
      </c>
      <c r="G98" s="34" t="s">
        <v>904</v>
      </c>
      <c r="H98" s="52">
        <v>8.7999999999999995E-2</v>
      </c>
      <c r="I98" s="34" t="s">
        <v>904</v>
      </c>
    </row>
    <row r="99" spans="1:10" x14ac:dyDescent="0.25">
      <c r="A99" t="s">
        <v>913</v>
      </c>
      <c r="B99" t="s">
        <v>93</v>
      </c>
      <c r="C99" t="s">
        <v>348</v>
      </c>
      <c r="D99" t="s">
        <v>1388</v>
      </c>
      <c r="E99" t="s">
        <v>349</v>
      </c>
      <c r="F99" s="47">
        <v>0.94</v>
      </c>
      <c r="G99" s="34" t="s">
        <v>904</v>
      </c>
      <c r="H99" s="52">
        <v>0.19700000000000001</v>
      </c>
      <c r="I99" s="34" t="s">
        <v>904</v>
      </c>
    </row>
    <row r="100" spans="1:10" x14ac:dyDescent="0.25">
      <c r="A100" t="s">
        <v>913</v>
      </c>
      <c r="B100" t="s">
        <v>1213</v>
      </c>
      <c r="C100" t="s">
        <v>348</v>
      </c>
      <c r="D100" t="s">
        <v>1388</v>
      </c>
      <c r="E100" t="s">
        <v>349</v>
      </c>
      <c r="F100" s="47">
        <v>0.64</v>
      </c>
      <c r="G100" s="34" t="s">
        <v>904</v>
      </c>
      <c r="H100" s="52">
        <v>0.105</v>
      </c>
      <c r="I100" s="34" t="s">
        <v>904</v>
      </c>
    </row>
    <row r="101" spans="1:10" x14ac:dyDescent="0.25">
      <c r="A101" t="s">
        <v>913</v>
      </c>
      <c r="B101" t="s">
        <v>95</v>
      </c>
      <c r="C101" t="s">
        <v>348</v>
      </c>
      <c r="D101" t="s">
        <v>1388</v>
      </c>
      <c r="E101" t="s">
        <v>349</v>
      </c>
      <c r="F101" s="47">
        <v>0.8</v>
      </c>
      <c r="G101" s="34" t="s">
        <v>904</v>
      </c>
      <c r="H101" s="52">
        <v>0.157</v>
      </c>
      <c r="I101" s="34" t="s">
        <v>904</v>
      </c>
    </row>
    <row r="102" spans="1:10" x14ac:dyDescent="0.25">
      <c r="A102" t="s">
        <v>913</v>
      </c>
      <c r="B102" t="s">
        <v>96</v>
      </c>
      <c r="C102" t="s">
        <v>348</v>
      </c>
      <c r="D102" t="s">
        <v>1388</v>
      </c>
      <c r="E102" t="s">
        <v>349</v>
      </c>
      <c r="F102" s="47">
        <v>0.56999999999999995</v>
      </c>
      <c r="G102" s="34" t="s">
        <v>904</v>
      </c>
      <c r="H102" s="52">
        <v>0.13600000000000001</v>
      </c>
      <c r="I102" s="34" t="s">
        <v>904</v>
      </c>
    </row>
    <row r="103" spans="1:10" x14ac:dyDescent="0.25">
      <c r="A103" t="s">
        <v>913</v>
      </c>
      <c r="B103" t="s">
        <v>97</v>
      </c>
      <c r="C103" t="s">
        <v>348</v>
      </c>
      <c r="D103" t="s">
        <v>1388</v>
      </c>
      <c r="E103" t="s">
        <v>349</v>
      </c>
      <c r="F103" s="47">
        <v>0.65</v>
      </c>
      <c r="G103" s="34" t="s">
        <v>904</v>
      </c>
      <c r="H103" s="47">
        <v>0.23</v>
      </c>
      <c r="I103" s="34" t="s">
        <v>904</v>
      </c>
    </row>
    <row r="104" spans="1:10" x14ac:dyDescent="0.25">
      <c r="A104" t="s">
        <v>913</v>
      </c>
      <c r="B104" t="s">
        <v>903</v>
      </c>
      <c r="C104" t="s">
        <v>348</v>
      </c>
      <c r="D104" t="s">
        <v>1388</v>
      </c>
      <c r="E104" t="s">
        <v>349</v>
      </c>
      <c r="F104" s="47">
        <v>0.24</v>
      </c>
      <c r="G104" s="34" t="s">
        <v>904</v>
      </c>
      <c r="H104" s="47">
        <v>0.95</v>
      </c>
      <c r="I104" s="34" t="s">
        <v>904</v>
      </c>
    </row>
    <row r="105" spans="1:10" x14ac:dyDescent="0.25">
      <c r="A105" t="s">
        <v>913</v>
      </c>
      <c r="B105" t="s">
        <v>907</v>
      </c>
      <c r="C105" t="s">
        <v>348</v>
      </c>
      <c r="D105" t="s">
        <v>1388</v>
      </c>
      <c r="E105" t="s">
        <v>349</v>
      </c>
      <c r="F105" s="47">
        <v>0.82</v>
      </c>
      <c r="G105" s="34" t="s">
        <v>902</v>
      </c>
      <c r="H105" s="52">
        <v>0.57599999999999996</v>
      </c>
      <c r="I105" s="34" t="s">
        <v>902</v>
      </c>
    </row>
    <row r="106" spans="1:10" x14ac:dyDescent="0.25">
      <c r="A106" t="s">
        <v>913</v>
      </c>
      <c r="B106" t="s">
        <v>908</v>
      </c>
      <c r="C106" t="s">
        <v>348</v>
      </c>
      <c r="D106" t="s">
        <v>1388</v>
      </c>
      <c r="E106" t="s">
        <v>349</v>
      </c>
      <c r="F106" s="47">
        <v>0.42</v>
      </c>
      <c r="G106" s="34" t="s">
        <v>904</v>
      </c>
      <c r="H106" s="52">
        <v>0.95499999999999996</v>
      </c>
      <c r="I106" s="34" t="s">
        <v>904</v>
      </c>
    </row>
    <row r="107" spans="1:10" x14ac:dyDescent="0.25">
      <c r="A107" t="s">
        <v>913</v>
      </c>
      <c r="B107" t="s">
        <v>921</v>
      </c>
      <c r="C107" t="s">
        <v>348</v>
      </c>
      <c r="D107" t="s">
        <v>1388</v>
      </c>
      <c r="E107" t="s">
        <v>349</v>
      </c>
      <c r="F107" s="47">
        <v>0.5</v>
      </c>
      <c r="G107" s="34" t="s">
        <v>904</v>
      </c>
      <c r="H107" s="52">
        <v>0.96099999999999997</v>
      </c>
      <c r="I107" s="34" t="s">
        <v>904</v>
      </c>
    </row>
    <row r="108" spans="1:10" x14ac:dyDescent="0.25">
      <c r="A108" t="s">
        <v>913</v>
      </c>
      <c r="B108" t="s">
        <v>911</v>
      </c>
      <c r="C108" t="s">
        <v>348</v>
      </c>
      <c r="D108" t="s">
        <v>1388</v>
      </c>
      <c r="E108" t="s">
        <v>349</v>
      </c>
      <c r="F108" s="47">
        <v>0.39</v>
      </c>
      <c r="G108" s="34" t="s">
        <v>904</v>
      </c>
      <c r="H108" s="52">
        <v>0.95499999999999996</v>
      </c>
      <c r="I108" s="34" t="s">
        <v>904</v>
      </c>
    </row>
    <row r="109" spans="1:10" x14ac:dyDescent="0.25">
      <c r="A109" t="s">
        <v>913</v>
      </c>
      <c r="B109" t="s">
        <v>922</v>
      </c>
      <c r="C109" t="s">
        <v>348</v>
      </c>
      <c r="D109" t="s">
        <v>1388</v>
      </c>
      <c r="E109" t="s">
        <v>349</v>
      </c>
      <c r="F109" s="47">
        <f>AVERAGE(F104,F105,F106,F107,F108)</f>
        <v>0.47400000000000003</v>
      </c>
      <c r="G109" s="34" t="s">
        <v>1399</v>
      </c>
      <c r="H109" s="47">
        <f>AVERAGE(H104,H105,H106,H107,H108)</f>
        <v>0.87939999999999985</v>
      </c>
      <c r="I109" s="34" t="s">
        <v>1399</v>
      </c>
      <c r="J109" t="s">
        <v>1493</v>
      </c>
    </row>
    <row r="110" spans="1:10" x14ac:dyDescent="0.25">
      <c r="A110" t="s">
        <v>913</v>
      </c>
      <c r="B110" t="s">
        <v>378</v>
      </c>
      <c r="C110" t="s">
        <v>348</v>
      </c>
      <c r="D110" t="s">
        <v>1387</v>
      </c>
      <c r="E110" t="s">
        <v>349</v>
      </c>
      <c r="F110" s="47">
        <v>1</v>
      </c>
      <c r="G110" s="34" t="s">
        <v>902</v>
      </c>
      <c r="H110" s="52">
        <v>0.13</v>
      </c>
      <c r="I110" s="34" t="s">
        <v>902</v>
      </c>
    </row>
    <row r="111" spans="1:10" x14ac:dyDescent="0.25">
      <c r="A111" t="s">
        <v>913</v>
      </c>
      <c r="B111" t="s">
        <v>350</v>
      </c>
      <c r="C111" t="s">
        <v>348</v>
      </c>
      <c r="D111" t="s">
        <v>1388</v>
      </c>
      <c r="E111" t="s">
        <v>349</v>
      </c>
      <c r="F111" s="47">
        <v>1</v>
      </c>
      <c r="G111" s="34" t="s">
        <v>1399</v>
      </c>
      <c r="H111" s="52">
        <v>0.44728571428571434</v>
      </c>
      <c r="I111" s="34" t="s">
        <v>1399</v>
      </c>
    </row>
    <row r="112" spans="1:10" x14ac:dyDescent="0.25">
      <c r="A112" t="s">
        <v>913</v>
      </c>
      <c r="B112" t="s">
        <v>1391</v>
      </c>
      <c r="C112" t="s">
        <v>348</v>
      </c>
      <c r="D112" t="s">
        <v>1387</v>
      </c>
      <c r="E112" t="s">
        <v>349</v>
      </c>
      <c r="F112" s="47">
        <v>1</v>
      </c>
      <c r="G112" s="34" t="s">
        <v>1399</v>
      </c>
      <c r="H112" s="52">
        <v>0.186</v>
      </c>
      <c r="I112" s="34" t="s">
        <v>1399</v>
      </c>
    </row>
    <row r="113" spans="1:9" x14ac:dyDescent="0.25">
      <c r="A113" t="s">
        <v>98</v>
      </c>
      <c r="B113" t="s">
        <v>100</v>
      </c>
      <c r="C113" t="s">
        <v>348</v>
      </c>
      <c r="D113" t="s">
        <v>1388</v>
      </c>
      <c r="E113" t="s">
        <v>349</v>
      </c>
      <c r="F113" s="47">
        <v>0.83</v>
      </c>
      <c r="G113" s="34" t="s">
        <v>904</v>
      </c>
      <c r="H113" s="52">
        <v>7.9000000000000001E-2</v>
      </c>
      <c r="I113" s="34" t="s">
        <v>904</v>
      </c>
    </row>
    <row r="114" spans="1:9" x14ac:dyDescent="0.25">
      <c r="A114" t="s">
        <v>98</v>
      </c>
      <c r="B114" t="s">
        <v>101</v>
      </c>
      <c r="C114" t="s">
        <v>348</v>
      </c>
      <c r="D114" t="s">
        <v>1388</v>
      </c>
      <c r="E114" t="s">
        <v>349</v>
      </c>
      <c r="F114" s="47">
        <v>1</v>
      </c>
      <c r="G114" s="34" t="s">
        <v>904</v>
      </c>
      <c r="H114" s="52">
        <v>5.8000000000000003E-2</v>
      </c>
      <c r="I114" s="34" t="s">
        <v>904</v>
      </c>
    </row>
    <row r="115" spans="1:9" x14ac:dyDescent="0.25">
      <c r="A115" t="s">
        <v>98</v>
      </c>
      <c r="B115" t="s">
        <v>102</v>
      </c>
      <c r="C115" t="s">
        <v>348</v>
      </c>
      <c r="D115" t="s">
        <v>1388</v>
      </c>
      <c r="E115" t="s">
        <v>349</v>
      </c>
      <c r="F115" s="47">
        <v>0.78926829268292664</v>
      </c>
      <c r="G115" s="34" t="s">
        <v>904</v>
      </c>
      <c r="H115" s="47">
        <v>8.9390243902439048E-2</v>
      </c>
      <c r="I115" s="34" t="s">
        <v>904</v>
      </c>
    </row>
    <row r="116" spans="1:9" x14ac:dyDescent="0.25">
      <c r="A116" t="s">
        <v>98</v>
      </c>
      <c r="B116" t="s">
        <v>103</v>
      </c>
      <c r="C116" t="s">
        <v>348</v>
      </c>
      <c r="D116" t="s">
        <v>1388</v>
      </c>
      <c r="E116" t="s">
        <v>349</v>
      </c>
      <c r="F116" s="47">
        <v>0.52</v>
      </c>
      <c r="G116" s="34" t="s">
        <v>904</v>
      </c>
      <c r="H116" s="52">
        <v>0.39200000000000002</v>
      </c>
      <c r="I116" s="34" t="s">
        <v>904</v>
      </c>
    </row>
    <row r="117" spans="1:9" x14ac:dyDescent="0.25">
      <c r="A117" t="s">
        <v>98</v>
      </c>
      <c r="B117" t="s">
        <v>104</v>
      </c>
      <c r="C117" t="s">
        <v>348</v>
      </c>
      <c r="D117" t="s">
        <v>1388</v>
      </c>
      <c r="E117" t="s">
        <v>349</v>
      </c>
      <c r="F117" s="47">
        <v>0.31</v>
      </c>
      <c r="G117" s="34" t="s">
        <v>904</v>
      </c>
      <c r="H117" s="52">
        <v>0.20599999999999999</v>
      </c>
      <c r="I117" s="34" t="s">
        <v>904</v>
      </c>
    </row>
    <row r="118" spans="1:9" x14ac:dyDescent="0.25">
      <c r="A118" t="s">
        <v>98</v>
      </c>
      <c r="B118" t="s">
        <v>105</v>
      </c>
      <c r="C118" t="s">
        <v>348</v>
      </c>
      <c r="D118" t="s">
        <v>1388</v>
      </c>
      <c r="E118" t="s">
        <v>349</v>
      </c>
      <c r="F118" s="47">
        <v>0.60499999999999998</v>
      </c>
      <c r="G118" s="34" t="s">
        <v>904</v>
      </c>
      <c r="H118" s="52">
        <v>0.12799999999999995</v>
      </c>
      <c r="I118" s="34" t="s">
        <v>904</v>
      </c>
    </row>
    <row r="119" spans="1:9" x14ac:dyDescent="0.25">
      <c r="A119" t="s">
        <v>98</v>
      </c>
      <c r="B119" t="s">
        <v>363</v>
      </c>
      <c r="C119" t="s">
        <v>348</v>
      </c>
      <c r="D119" t="s">
        <v>1388</v>
      </c>
      <c r="E119" t="s">
        <v>349</v>
      </c>
      <c r="F119" s="47">
        <v>0.89</v>
      </c>
      <c r="G119" s="34" t="s">
        <v>902</v>
      </c>
      <c r="H119" s="52">
        <v>0.26480000000000004</v>
      </c>
      <c r="I119" s="34" t="s">
        <v>902</v>
      </c>
    </row>
    <row r="120" spans="1:9" x14ac:dyDescent="0.25">
      <c r="A120" t="s">
        <v>98</v>
      </c>
      <c r="B120" t="s">
        <v>906</v>
      </c>
      <c r="C120" t="s">
        <v>348</v>
      </c>
      <c r="D120" t="s">
        <v>1388</v>
      </c>
      <c r="E120" t="s">
        <v>349</v>
      </c>
      <c r="F120" s="47">
        <v>1</v>
      </c>
      <c r="G120" s="34" t="s">
        <v>902</v>
      </c>
      <c r="H120" s="52">
        <v>0.16775000000000001</v>
      </c>
      <c r="I120" s="34" t="s">
        <v>902</v>
      </c>
    </row>
    <row r="121" spans="1:9" x14ac:dyDescent="0.25">
      <c r="A121" t="s">
        <v>98</v>
      </c>
      <c r="B121" t="s">
        <v>1281</v>
      </c>
      <c r="C121" t="s">
        <v>348</v>
      </c>
      <c r="D121" t="s">
        <v>1388</v>
      </c>
      <c r="E121" t="s">
        <v>349</v>
      </c>
      <c r="F121" s="47">
        <v>1</v>
      </c>
      <c r="G121" s="34" t="s">
        <v>904</v>
      </c>
      <c r="H121" s="47">
        <v>0.22814285714285715</v>
      </c>
      <c r="I121" s="34" t="s">
        <v>904</v>
      </c>
    </row>
    <row r="122" spans="1:9" x14ac:dyDescent="0.25">
      <c r="A122" t="s">
        <v>106</v>
      </c>
      <c r="B122" t="s">
        <v>106</v>
      </c>
      <c r="C122" t="s">
        <v>348</v>
      </c>
      <c r="D122" t="s">
        <v>1388</v>
      </c>
      <c r="E122" t="s">
        <v>349</v>
      </c>
      <c r="F122" s="47">
        <v>0.83</v>
      </c>
      <c r="G122" s="34" t="s">
        <v>904</v>
      </c>
      <c r="H122" s="52">
        <v>0.215</v>
      </c>
      <c r="I122" s="34" t="s">
        <v>904</v>
      </c>
    </row>
    <row r="123" spans="1:9" x14ac:dyDescent="0.25">
      <c r="A123" t="s">
        <v>106</v>
      </c>
      <c r="B123" t="s">
        <v>910</v>
      </c>
      <c r="C123" t="s">
        <v>348</v>
      </c>
      <c r="D123" t="s">
        <v>1388</v>
      </c>
      <c r="E123" t="s">
        <v>349</v>
      </c>
      <c r="F123" s="47">
        <v>0.72</v>
      </c>
      <c r="G123" s="34" t="s">
        <v>902</v>
      </c>
      <c r="H123" s="52">
        <v>0.19900000000000001</v>
      </c>
      <c r="I123" s="34" t="s">
        <v>902</v>
      </c>
    </row>
    <row r="124" spans="1:9" x14ac:dyDescent="0.25">
      <c r="A124" t="s">
        <v>106</v>
      </c>
      <c r="B124" t="s">
        <v>365</v>
      </c>
      <c r="C124" t="s">
        <v>348</v>
      </c>
      <c r="D124" t="s">
        <v>1388</v>
      </c>
      <c r="E124" t="s">
        <v>349</v>
      </c>
      <c r="F124" s="47">
        <v>1</v>
      </c>
      <c r="G124" s="34" t="s">
        <v>902</v>
      </c>
      <c r="H124" s="52">
        <v>0.58699999999999997</v>
      </c>
      <c r="I124" s="34" t="s">
        <v>902</v>
      </c>
    </row>
    <row r="125" spans="1:9" x14ac:dyDescent="0.25">
      <c r="A125" t="s">
        <v>108</v>
      </c>
      <c r="C125" t="s">
        <v>348</v>
      </c>
      <c r="D125" t="s">
        <v>1388</v>
      </c>
      <c r="E125" t="s">
        <v>349</v>
      </c>
      <c r="F125" s="47">
        <v>1</v>
      </c>
      <c r="G125" s="34" t="s">
        <v>904</v>
      </c>
      <c r="H125" s="52">
        <v>0.995</v>
      </c>
      <c r="I125" s="34" t="s">
        <v>904</v>
      </c>
    </row>
    <row r="126" spans="1:9" x14ac:dyDescent="0.25">
      <c r="A126" t="s">
        <v>110</v>
      </c>
      <c r="B126" t="s">
        <v>176</v>
      </c>
      <c r="C126" t="s">
        <v>348</v>
      </c>
      <c r="D126" t="s">
        <v>1387</v>
      </c>
      <c r="E126" t="s">
        <v>349</v>
      </c>
      <c r="F126" s="47">
        <v>1</v>
      </c>
      <c r="G126" s="34" t="s">
        <v>904</v>
      </c>
      <c r="H126" s="52">
        <v>1</v>
      </c>
      <c r="I126" s="34" t="s">
        <v>904</v>
      </c>
    </row>
    <row r="127" spans="1:9" x14ac:dyDescent="0.25">
      <c r="A127" t="s">
        <v>110</v>
      </c>
      <c r="B127" t="s">
        <v>178</v>
      </c>
      <c r="C127" t="s">
        <v>348</v>
      </c>
      <c r="D127" t="s">
        <v>1387</v>
      </c>
      <c r="E127" t="s">
        <v>349</v>
      </c>
      <c r="F127" s="47">
        <v>1</v>
      </c>
      <c r="G127" s="34" t="s">
        <v>902</v>
      </c>
      <c r="H127" s="52">
        <v>1</v>
      </c>
      <c r="I127" s="34" t="s">
        <v>902</v>
      </c>
    </row>
    <row r="128" spans="1:9" x14ac:dyDescent="0.25">
      <c r="A128" t="s">
        <v>110</v>
      </c>
      <c r="B128" t="s">
        <v>179</v>
      </c>
      <c r="C128" t="s">
        <v>348</v>
      </c>
      <c r="D128" t="s">
        <v>1387</v>
      </c>
      <c r="E128" t="s">
        <v>349</v>
      </c>
      <c r="F128" s="47">
        <v>1</v>
      </c>
      <c r="G128" s="34" t="s">
        <v>904</v>
      </c>
      <c r="H128" s="52">
        <v>1</v>
      </c>
      <c r="I128" s="34" t="s">
        <v>904</v>
      </c>
    </row>
    <row r="129" spans="1:9" x14ac:dyDescent="0.25">
      <c r="A129" t="s">
        <v>110</v>
      </c>
      <c r="B129" t="s">
        <v>180</v>
      </c>
      <c r="C129" t="s">
        <v>348</v>
      </c>
      <c r="D129" t="s">
        <v>1387</v>
      </c>
      <c r="E129" t="s">
        <v>349</v>
      </c>
      <c r="F129" s="47">
        <v>1</v>
      </c>
      <c r="G129" s="34" t="s">
        <v>904</v>
      </c>
      <c r="H129" s="52">
        <v>1</v>
      </c>
      <c r="I129" s="34" t="s">
        <v>904</v>
      </c>
    </row>
    <row r="130" spans="1:9" x14ac:dyDescent="0.25">
      <c r="A130" t="s">
        <v>110</v>
      </c>
      <c r="B130" t="s">
        <v>181</v>
      </c>
      <c r="C130" t="s">
        <v>348</v>
      </c>
      <c r="D130" t="s">
        <v>1387</v>
      </c>
      <c r="E130" t="s">
        <v>349</v>
      </c>
      <c r="F130" s="47">
        <v>1</v>
      </c>
      <c r="G130" s="34" t="s">
        <v>902</v>
      </c>
      <c r="H130" s="52">
        <v>1</v>
      </c>
      <c r="I130" s="34" t="s">
        <v>902</v>
      </c>
    </row>
    <row r="131" spans="1:9" x14ac:dyDescent="0.25">
      <c r="A131" t="s">
        <v>110</v>
      </c>
      <c r="B131" t="s">
        <v>182</v>
      </c>
      <c r="C131" t="s">
        <v>348</v>
      </c>
      <c r="D131" t="s">
        <v>1388</v>
      </c>
      <c r="E131" t="s">
        <v>349</v>
      </c>
      <c r="F131" s="47">
        <v>0.83</v>
      </c>
      <c r="G131" s="34" t="s">
        <v>904</v>
      </c>
      <c r="H131" s="52">
        <v>0.42</v>
      </c>
      <c r="I131" s="34" t="s">
        <v>904</v>
      </c>
    </row>
    <row r="132" spans="1:9" x14ac:dyDescent="0.25">
      <c r="A132" t="s">
        <v>110</v>
      </c>
      <c r="B132" t="s">
        <v>183</v>
      </c>
      <c r="C132" t="s">
        <v>348</v>
      </c>
      <c r="D132" t="s">
        <v>1387</v>
      </c>
      <c r="E132" t="s">
        <v>349</v>
      </c>
      <c r="F132" s="47">
        <v>1</v>
      </c>
      <c r="G132" s="34" t="s">
        <v>904</v>
      </c>
      <c r="H132" s="52">
        <v>1</v>
      </c>
      <c r="I132" s="34" t="s">
        <v>904</v>
      </c>
    </row>
    <row r="133" spans="1:9" x14ac:dyDescent="0.25">
      <c r="A133" t="s">
        <v>68</v>
      </c>
      <c r="B133" t="s">
        <v>248</v>
      </c>
      <c r="C133" t="s">
        <v>348</v>
      </c>
      <c r="D133" t="s">
        <v>1388</v>
      </c>
      <c r="E133" t="s">
        <v>349</v>
      </c>
      <c r="F133" s="47">
        <v>1</v>
      </c>
      <c r="G133" s="34" t="s">
        <v>904</v>
      </c>
      <c r="H133" s="52">
        <v>0.89700000000000002</v>
      </c>
      <c r="I133" s="34" t="s">
        <v>904</v>
      </c>
    </row>
    <row r="134" spans="1:9" x14ac:dyDescent="0.25">
      <c r="A134" t="s">
        <v>68</v>
      </c>
      <c r="B134" t="s">
        <v>366</v>
      </c>
      <c r="C134" t="s">
        <v>348</v>
      </c>
      <c r="D134" t="s">
        <v>1388</v>
      </c>
      <c r="E134" t="s">
        <v>349</v>
      </c>
      <c r="F134" s="47">
        <v>1</v>
      </c>
      <c r="G134" s="34" t="s">
        <v>904</v>
      </c>
      <c r="H134" s="52">
        <v>0.85799999999999998</v>
      </c>
      <c r="I134" s="34" t="s">
        <v>904</v>
      </c>
    </row>
    <row r="135" spans="1:9" x14ac:dyDescent="0.25">
      <c r="A135" t="s">
        <v>68</v>
      </c>
      <c r="B135" t="s">
        <v>367</v>
      </c>
      <c r="C135" t="s">
        <v>348</v>
      </c>
      <c r="D135" t="s">
        <v>1388</v>
      </c>
      <c r="E135" t="s">
        <v>349</v>
      </c>
      <c r="F135" s="47">
        <v>1</v>
      </c>
      <c r="G135" s="34" t="s">
        <v>904</v>
      </c>
      <c r="H135" s="47">
        <v>0.69</v>
      </c>
      <c r="I135" s="34" t="s">
        <v>904</v>
      </c>
    </row>
    <row r="136" spans="1:9" x14ac:dyDescent="0.25">
      <c r="A136" t="s">
        <v>68</v>
      </c>
      <c r="B136" t="s">
        <v>368</v>
      </c>
      <c r="C136" t="s">
        <v>348</v>
      </c>
      <c r="D136" t="s">
        <v>1388</v>
      </c>
      <c r="E136" t="s">
        <v>349</v>
      </c>
      <c r="F136" s="47">
        <v>1</v>
      </c>
      <c r="G136" s="34" t="s">
        <v>902</v>
      </c>
      <c r="H136" s="52">
        <v>0.88</v>
      </c>
      <c r="I136" s="34" t="s">
        <v>902</v>
      </c>
    </row>
    <row r="137" spans="1:9" x14ac:dyDescent="0.25">
      <c r="A137" t="s">
        <v>68</v>
      </c>
      <c r="B137" t="s">
        <v>369</v>
      </c>
      <c r="C137" t="s">
        <v>348</v>
      </c>
      <c r="D137" t="s">
        <v>1388</v>
      </c>
      <c r="E137" t="s">
        <v>349</v>
      </c>
      <c r="F137" s="47">
        <v>1</v>
      </c>
      <c r="G137" s="34" t="s">
        <v>904</v>
      </c>
      <c r="H137" s="47">
        <v>0.98</v>
      </c>
      <c r="I137" s="34" t="s">
        <v>904</v>
      </c>
    </row>
    <row r="138" spans="1:9" x14ac:dyDescent="0.25">
      <c r="A138" t="s">
        <v>68</v>
      </c>
      <c r="B138" t="s">
        <v>370</v>
      </c>
      <c r="C138" t="s">
        <v>348</v>
      </c>
      <c r="D138" t="s">
        <v>1388</v>
      </c>
      <c r="E138" t="s">
        <v>349</v>
      </c>
      <c r="F138" s="47">
        <v>1</v>
      </c>
      <c r="G138" s="34" t="s">
        <v>904</v>
      </c>
      <c r="H138" s="52">
        <v>0.89200000000000002</v>
      </c>
      <c r="I138" s="34" t="s">
        <v>904</v>
      </c>
    </row>
    <row r="139" spans="1:9" x14ac:dyDescent="0.25">
      <c r="A139" t="s">
        <v>68</v>
      </c>
      <c r="B139" t="s">
        <v>371</v>
      </c>
      <c r="C139" t="s">
        <v>348</v>
      </c>
      <c r="D139" t="s">
        <v>1387</v>
      </c>
      <c r="E139" t="s">
        <v>349</v>
      </c>
      <c r="F139" s="47">
        <v>1</v>
      </c>
      <c r="G139" s="34" t="s">
        <v>902</v>
      </c>
      <c r="H139" s="47">
        <v>0.06</v>
      </c>
      <c r="I139" s="34" t="s">
        <v>902</v>
      </c>
    </row>
    <row r="140" spans="1:9" x14ac:dyDescent="0.25">
      <c r="A140" t="s">
        <v>68</v>
      </c>
      <c r="B140" t="s">
        <v>372</v>
      </c>
      <c r="C140" t="s">
        <v>348</v>
      </c>
      <c r="D140" t="s">
        <v>1388</v>
      </c>
      <c r="E140" t="s">
        <v>349</v>
      </c>
      <c r="F140" s="47">
        <v>1</v>
      </c>
      <c r="G140" s="34" t="s">
        <v>902</v>
      </c>
      <c r="H140" s="47">
        <v>0.93</v>
      </c>
      <c r="I140" s="34" t="s">
        <v>902</v>
      </c>
    </row>
    <row r="141" spans="1:9" x14ac:dyDescent="0.25">
      <c r="A141" t="s">
        <v>120</v>
      </c>
      <c r="B141" t="s">
        <v>124</v>
      </c>
      <c r="C141" t="s">
        <v>348</v>
      </c>
      <c r="D141" t="s">
        <v>1388</v>
      </c>
      <c r="E141" t="s">
        <v>349</v>
      </c>
      <c r="F141" s="47">
        <v>0.85</v>
      </c>
      <c r="G141" s="34" t="s">
        <v>902</v>
      </c>
      <c r="H141" s="47">
        <v>0.44</v>
      </c>
      <c r="I141" s="34" t="s">
        <v>902</v>
      </c>
    </row>
    <row r="142" spans="1:9" x14ac:dyDescent="0.25">
      <c r="A142" t="s">
        <v>120</v>
      </c>
      <c r="B142" t="s">
        <v>126</v>
      </c>
      <c r="C142" t="s">
        <v>348</v>
      </c>
      <c r="D142" t="s">
        <v>1388</v>
      </c>
      <c r="E142" t="s">
        <v>349</v>
      </c>
      <c r="F142" s="47">
        <v>0.9</v>
      </c>
      <c r="G142" s="34" t="s">
        <v>902</v>
      </c>
      <c r="H142" s="52">
        <v>0.47199999999999998</v>
      </c>
      <c r="I142" s="34" t="s">
        <v>902</v>
      </c>
    </row>
    <row r="143" spans="1:9" x14ac:dyDescent="0.25">
      <c r="A143" t="s">
        <v>120</v>
      </c>
      <c r="B143" t="s">
        <v>127</v>
      </c>
      <c r="C143" t="s">
        <v>348</v>
      </c>
      <c r="D143" t="s">
        <v>1388</v>
      </c>
      <c r="E143" t="s">
        <v>349</v>
      </c>
      <c r="F143" s="47">
        <v>0.745</v>
      </c>
      <c r="G143" s="34" t="s">
        <v>1399</v>
      </c>
      <c r="H143" s="52">
        <v>0.32499999999999996</v>
      </c>
      <c r="I143" s="34" t="s">
        <v>1399</v>
      </c>
    </row>
    <row r="144" spans="1:9" x14ac:dyDescent="0.25">
      <c r="A144" t="s">
        <v>120</v>
      </c>
      <c r="B144" t="s">
        <v>128</v>
      </c>
      <c r="C144" t="s">
        <v>348</v>
      </c>
      <c r="D144" t="s">
        <v>1388</v>
      </c>
      <c r="E144" t="s">
        <v>349</v>
      </c>
      <c r="F144" s="47">
        <v>0.77</v>
      </c>
      <c r="G144" s="34" t="s">
        <v>902</v>
      </c>
      <c r="H144" s="52">
        <v>0.45600000000000002</v>
      </c>
      <c r="I144" s="34" t="s">
        <v>902</v>
      </c>
    </row>
    <row r="145" spans="1:10" x14ac:dyDescent="0.25">
      <c r="A145" t="s">
        <v>120</v>
      </c>
      <c r="B145" t="s">
        <v>905</v>
      </c>
      <c r="C145" t="s">
        <v>348</v>
      </c>
      <c r="D145" t="s">
        <v>1388</v>
      </c>
      <c r="E145" t="s">
        <v>349</v>
      </c>
      <c r="F145" s="47">
        <v>1</v>
      </c>
      <c r="G145" s="34" t="s">
        <v>902</v>
      </c>
      <c r="H145" s="4">
        <v>0.99</v>
      </c>
      <c r="I145" s="34" t="s">
        <v>902</v>
      </c>
    </row>
    <row r="146" spans="1:10" x14ac:dyDescent="0.25">
      <c r="A146" t="s">
        <v>120</v>
      </c>
      <c r="B146" t="s">
        <v>909</v>
      </c>
      <c r="C146" t="s">
        <v>348</v>
      </c>
      <c r="D146" t="s">
        <v>1388</v>
      </c>
      <c r="E146" t="s">
        <v>349</v>
      </c>
      <c r="F146" s="47">
        <v>1</v>
      </c>
      <c r="G146" s="34" t="s">
        <v>904</v>
      </c>
      <c r="H146" s="4">
        <v>0.26318750000000002</v>
      </c>
      <c r="I146" s="34" t="s">
        <v>904</v>
      </c>
    </row>
    <row r="147" spans="1:10" x14ac:dyDescent="0.25">
      <c r="A147" t="s">
        <v>130</v>
      </c>
      <c r="C147" t="s">
        <v>348</v>
      </c>
      <c r="D147" t="s">
        <v>1388</v>
      </c>
      <c r="E147" t="s">
        <v>349</v>
      </c>
      <c r="F147" s="47">
        <v>0.8673333333333334</v>
      </c>
      <c r="G147" s="34" t="s">
        <v>1399</v>
      </c>
      <c r="H147" s="52">
        <v>0.36846666666666661</v>
      </c>
      <c r="I147" s="34" t="s">
        <v>1399</v>
      </c>
      <c r="J147" t="s">
        <v>1494</v>
      </c>
    </row>
    <row r="148" spans="1:10" x14ac:dyDescent="0.25">
      <c r="A148" t="s">
        <v>143</v>
      </c>
      <c r="B148" t="s">
        <v>373</v>
      </c>
      <c r="C148" t="s">
        <v>348</v>
      </c>
      <c r="D148" t="s">
        <v>1387</v>
      </c>
      <c r="E148" t="s">
        <v>349</v>
      </c>
      <c r="F148" s="47">
        <v>1</v>
      </c>
      <c r="G148" s="34" t="s">
        <v>1399</v>
      </c>
      <c r="H148" s="47">
        <v>0.50836363636363646</v>
      </c>
      <c r="I148" s="34" t="s">
        <v>1399</v>
      </c>
    </row>
    <row r="149" spans="1:10" x14ac:dyDescent="0.25">
      <c r="A149" t="s">
        <v>143</v>
      </c>
      <c r="B149" t="s">
        <v>374</v>
      </c>
      <c r="C149" t="s">
        <v>348</v>
      </c>
      <c r="D149" t="s">
        <v>1388</v>
      </c>
      <c r="E149" t="s">
        <v>349</v>
      </c>
      <c r="F149" s="47">
        <v>1</v>
      </c>
      <c r="G149" s="34" t="s">
        <v>1399</v>
      </c>
      <c r="H149" s="47">
        <v>0.60166666666666668</v>
      </c>
      <c r="I149" s="34" t="s">
        <v>1399</v>
      </c>
    </row>
    <row r="150" spans="1:10" x14ac:dyDescent="0.25">
      <c r="A150" t="s">
        <v>143</v>
      </c>
      <c r="B150" t="s">
        <v>375</v>
      </c>
      <c r="C150" t="s">
        <v>348</v>
      </c>
      <c r="D150" t="s">
        <v>1387</v>
      </c>
      <c r="E150" t="s">
        <v>349</v>
      </c>
      <c r="F150" s="47">
        <v>1</v>
      </c>
      <c r="G150" s="34" t="s">
        <v>1399</v>
      </c>
      <c r="H150" s="47">
        <v>0.154</v>
      </c>
      <c r="I150" s="34" t="s">
        <v>1399</v>
      </c>
    </row>
    <row r="151" spans="1:10" x14ac:dyDescent="0.25">
      <c r="A151" t="s">
        <v>143</v>
      </c>
      <c r="B151" t="s">
        <v>376</v>
      </c>
      <c r="C151" t="s">
        <v>348</v>
      </c>
      <c r="D151" t="s">
        <v>1388</v>
      </c>
      <c r="E151" t="s">
        <v>349</v>
      </c>
      <c r="F151" s="47">
        <v>1</v>
      </c>
      <c r="G151" s="34" t="s">
        <v>1399</v>
      </c>
      <c r="H151" s="47">
        <v>0.82333333333333325</v>
      </c>
      <c r="I151" s="34" t="s">
        <v>1399</v>
      </c>
    </row>
    <row r="152" spans="1:10" x14ac:dyDescent="0.25">
      <c r="A152" t="s">
        <v>143</v>
      </c>
      <c r="B152" t="s">
        <v>377</v>
      </c>
      <c r="C152" t="s">
        <v>348</v>
      </c>
      <c r="D152" t="s">
        <v>1388</v>
      </c>
      <c r="E152" t="s">
        <v>349</v>
      </c>
      <c r="F152" s="47">
        <v>1</v>
      </c>
      <c r="G152" s="34" t="s">
        <v>1399</v>
      </c>
      <c r="H152" s="47">
        <v>0.48166666666666663</v>
      </c>
      <c r="I152" s="34" t="s">
        <v>1399</v>
      </c>
    </row>
    <row r="153" spans="1:10" x14ac:dyDescent="0.25">
      <c r="A153" t="s">
        <v>145</v>
      </c>
      <c r="C153" t="s">
        <v>348</v>
      </c>
      <c r="D153" t="s">
        <v>1388</v>
      </c>
      <c r="E153" t="s">
        <v>349</v>
      </c>
      <c r="F153" s="47">
        <v>0.93500000000000005</v>
      </c>
      <c r="G153" s="34" t="s">
        <v>904</v>
      </c>
      <c r="H153" s="47">
        <v>0.17599999999999999</v>
      </c>
      <c r="I153" s="34" t="s">
        <v>904</v>
      </c>
    </row>
    <row r="154" spans="1:10" x14ac:dyDescent="0.25">
      <c r="A154" t="s">
        <v>965</v>
      </c>
      <c r="B154" t="s">
        <v>321</v>
      </c>
      <c r="C154" t="s">
        <v>348</v>
      </c>
      <c r="D154" t="s">
        <v>1388</v>
      </c>
      <c r="E154" t="s">
        <v>349</v>
      </c>
      <c r="F154" s="47">
        <v>1</v>
      </c>
      <c r="G154" s="34" t="s">
        <v>902</v>
      </c>
      <c r="H154" s="52">
        <v>0.99299999999999999</v>
      </c>
      <c r="I154" s="34" t="s">
        <v>902</v>
      </c>
    </row>
    <row r="155" spans="1:10" x14ac:dyDescent="0.25">
      <c r="A155" t="s">
        <v>965</v>
      </c>
      <c r="B155" t="s">
        <v>380</v>
      </c>
      <c r="C155" t="s">
        <v>348</v>
      </c>
      <c r="D155" t="s">
        <v>1388</v>
      </c>
      <c r="E155" t="s">
        <v>349</v>
      </c>
      <c r="F155" s="47">
        <v>1</v>
      </c>
      <c r="G155" s="34" t="s">
        <v>902</v>
      </c>
      <c r="H155" s="52">
        <v>0.94499999999999995</v>
      </c>
      <c r="I155" s="34" t="s">
        <v>902</v>
      </c>
    </row>
    <row r="156" spans="1:10" x14ac:dyDescent="0.25">
      <c r="A156" t="s">
        <v>965</v>
      </c>
      <c r="B156" t="s">
        <v>391</v>
      </c>
      <c r="C156" t="s">
        <v>348</v>
      </c>
      <c r="D156" t="s">
        <v>1388</v>
      </c>
      <c r="E156" t="s">
        <v>349</v>
      </c>
      <c r="F156" s="47">
        <v>1</v>
      </c>
      <c r="G156" s="34" t="s">
        <v>902</v>
      </c>
      <c r="H156" s="52">
        <v>0.93200000000000005</v>
      </c>
      <c r="I156" s="34" t="s">
        <v>902</v>
      </c>
    </row>
    <row r="157" spans="1:10" x14ac:dyDescent="0.25">
      <c r="A157" t="s">
        <v>913</v>
      </c>
      <c r="B157" t="s">
        <v>87</v>
      </c>
      <c r="C157" t="s">
        <v>348</v>
      </c>
      <c r="D157" t="s">
        <v>1388</v>
      </c>
      <c r="E157" t="s">
        <v>356</v>
      </c>
      <c r="F157" s="47"/>
      <c r="G157" s="34"/>
      <c r="H157" s="47">
        <v>0.15</v>
      </c>
      <c r="I157" s="34" t="s">
        <v>904</v>
      </c>
    </row>
    <row r="158" spans="1:10" x14ac:dyDescent="0.25">
      <c r="A158" t="s">
        <v>913</v>
      </c>
      <c r="B158" t="s">
        <v>88</v>
      </c>
      <c r="C158" t="s">
        <v>348</v>
      </c>
      <c r="D158" t="s">
        <v>1388</v>
      </c>
      <c r="E158" t="s">
        <v>356</v>
      </c>
      <c r="F158" s="47"/>
      <c r="G158" s="34"/>
      <c r="H158" s="47">
        <v>0.23</v>
      </c>
      <c r="I158" s="34" t="s">
        <v>904</v>
      </c>
    </row>
    <row r="159" spans="1:10" x14ac:dyDescent="0.25">
      <c r="A159" t="s">
        <v>913</v>
      </c>
      <c r="B159" t="s">
        <v>89</v>
      </c>
      <c r="C159" t="s">
        <v>348</v>
      </c>
      <c r="D159" t="s">
        <v>1388</v>
      </c>
      <c r="E159" t="s">
        <v>356</v>
      </c>
      <c r="F159" s="47"/>
      <c r="G159" s="34"/>
      <c r="H159" s="47">
        <v>0.12675</v>
      </c>
      <c r="I159" s="34" t="s">
        <v>904</v>
      </c>
      <c r="J159" t="s">
        <v>1496</v>
      </c>
    </row>
    <row r="160" spans="1:10" x14ac:dyDescent="0.25">
      <c r="A160" t="s">
        <v>913</v>
      </c>
      <c r="B160" t="s">
        <v>90</v>
      </c>
      <c r="C160" t="s">
        <v>348</v>
      </c>
      <c r="D160" t="s">
        <v>1388</v>
      </c>
      <c r="E160" t="s">
        <v>356</v>
      </c>
      <c r="F160" s="47"/>
      <c r="G160" s="34"/>
      <c r="H160" s="52">
        <v>0.82699999999999996</v>
      </c>
      <c r="I160" s="34" t="s">
        <v>904</v>
      </c>
    </row>
    <row r="161" spans="1:10" x14ac:dyDescent="0.25">
      <c r="A161" t="s">
        <v>913</v>
      </c>
      <c r="B161" t="s">
        <v>91</v>
      </c>
      <c r="C161" t="s">
        <v>348</v>
      </c>
      <c r="D161" t="s">
        <v>1388</v>
      </c>
      <c r="E161" t="s">
        <v>356</v>
      </c>
      <c r="F161" s="47"/>
      <c r="G161" s="34"/>
      <c r="H161" s="47">
        <v>0.1464</v>
      </c>
      <c r="I161" s="34" t="s">
        <v>904</v>
      </c>
    </row>
    <row r="162" spans="1:10" x14ac:dyDescent="0.25">
      <c r="A162" t="s">
        <v>913</v>
      </c>
      <c r="B162" t="s">
        <v>1212</v>
      </c>
      <c r="C162" t="s">
        <v>348</v>
      </c>
      <c r="D162" t="s">
        <v>1388</v>
      </c>
      <c r="E162" t="s">
        <v>356</v>
      </c>
      <c r="F162" s="47"/>
      <c r="G162" s="34"/>
      <c r="H162" s="52">
        <v>8.7999999999999995E-2</v>
      </c>
      <c r="I162" s="34" t="s">
        <v>904</v>
      </c>
    </row>
    <row r="163" spans="1:10" x14ac:dyDescent="0.25">
      <c r="A163" t="s">
        <v>913</v>
      </c>
      <c r="B163" t="s">
        <v>93</v>
      </c>
      <c r="C163" t="s">
        <v>348</v>
      </c>
      <c r="D163" t="s">
        <v>1388</v>
      </c>
      <c r="E163" t="s">
        <v>356</v>
      </c>
      <c r="F163" s="47"/>
      <c r="G163" s="34"/>
      <c r="H163" s="52">
        <v>0.19700000000000001</v>
      </c>
      <c r="I163" s="34" t="s">
        <v>904</v>
      </c>
    </row>
    <row r="164" spans="1:10" x14ac:dyDescent="0.25">
      <c r="A164" t="s">
        <v>913</v>
      </c>
      <c r="B164" t="s">
        <v>1213</v>
      </c>
      <c r="C164" t="s">
        <v>348</v>
      </c>
      <c r="D164" t="s">
        <v>1388</v>
      </c>
      <c r="E164" t="s">
        <v>356</v>
      </c>
      <c r="F164" s="47"/>
      <c r="G164" s="34"/>
      <c r="H164" s="52">
        <v>0.105</v>
      </c>
      <c r="I164" s="34" t="s">
        <v>904</v>
      </c>
    </row>
    <row r="165" spans="1:10" x14ac:dyDescent="0.25">
      <c r="A165" t="s">
        <v>913</v>
      </c>
      <c r="B165" t="s">
        <v>95</v>
      </c>
      <c r="C165" t="s">
        <v>348</v>
      </c>
      <c r="D165" t="s">
        <v>1388</v>
      </c>
      <c r="E165" t="s">
        <v>356</v>
      </c>
      <c r="F165" s="47"/>
      <c r="G165" s="34"/>
      <c r="H165" s="52">
        <v>0.157</v>
      </c>
      <c r="I165" s="34" t="s">
        <v>904</v>
      </c>
    </row>
    <row r="166" spans="1:10" x14ac:dyDescent="0.25">
      <c r="A166" t="s">
        <v>913</v>
      </c>
      <c r="B166" t="s">
        <v>96</v>
      </c>
      <c r="C166" t="s">
        <v>348</v>
      </c>
      <c r="D166" t="s">
        <v>1388</v>
      </c>
      <c r="E166" t="s">
        <v>356</v>
      </c>
      <c r="F166" s="47"/>
      <c r="G166" s="34"/>
      <c r="H166" s="52">
        <v>0.13600000000000001</v>
      </c>
      <c r="I166" s="34" t="s">
        <v>904</v>
      </c>
    </row>
    <row r="167" spans="1:10" x14ac:dyDescent="0.25">
      <c r="A167" t="s">
        <v>913</v>
      </c>
      <c r="B167" t="s">
        <v>97</v>
      </c>
      <c r="C167" t="s">
        <v>348</v>
      </c>
      <c r="D167" t="s">
        <v>1388</v>
      </c>
      <c r="E167" t="s">
        <v>356</v>
      </c>
      <c r="F167" s="47"/>
      <c r="G167" s="34"/>
      <c r="H167" s="47">
        <v>0.23</v>
      </c>
      <c r="I167" s="34" t="s">
        <v>904</v>
      </c>
    </row>
    <row r="168" spans="1:10" x14ac:dyDescent="0.25">
      <c r="A168" t="s">
        <v>913</v>
      </c>
      <c r="B168" t="s">
        <v>903</v>
      </c>
      <c r="C168" t="s">
        <v>348</v>
      </c>
      <c r="D168" t="s">
        <v>1388</v>
      </c>
      <c r="E168" t="s">
        <v>356</v>
      </c>
      <c r="F168" s="47"/>
      <c r="G168" s="34"/>
      <c r="H168" s="47">
        <v>0.95</v>
      </c>
      <c r="I168" s="34" t="s">
        <v>904</v>
      </c>
    </row>
    <row r="169" spans="1:10" x14ac:dyDescent="0.25">
      <c r="A169" t="s">
        <v>913</v>
      </c>
      <c r="B169" t="s">
        <v>907</v>
      </c>
      <c r="C169" t="s">
        <v>348</v>
      </c>
      <c r="D169" t="s">
        <v>1388</v>
      </c>
      <c r="E169" t="s">
        <v>356</v>
      </c>
      <c r="F169" s="47"/>
      <c r="G169" s="34"/>
      <c r="H169" s="52">
        <v>0.57599999999999996</v>
      </c>
      <c r="I169" s="34" t="s">
        <v>902</v>
      </c>
    </row>
    <row r="170" spans="1:10" x14ac:dyDescent="0.25">
      <c r="A170" t="s">
        <v>913</v>
      </c>
      <c r="B170" t="s">
        <v>908</v>
      </c>
      <c r="C170" t="s">
        <v>348</v>
      </c>
      <c r="D170" t="s">
        <v>1388</v>
      </c>
      <c r="E170" t="s">
        <v>356</v>
      </c>
      <c r="F170" s="47"/>
      <c r="G170" s="34"/>
      <c r="H170" s="52">
        <v>0.95499999999999996</v>
      </c>
      <c r="I170" s="34" t="s">
        <v>904</v>
      </c>
    </row>
    <row r="171" spans="1:10" x14ac:dyDescent="0.25">
      <c r="A171" t="s">
        <v>913</v>
      </c>
      <c r="B171" t="s">
        <v>921</v>
      </c>
      <c r="C171" t="s">
        <v>348</v>
      </c>
      <c r="D171" t="s">
        <v>1388</v>
      </c>
      <c r="E171" t="s">
        <v>356</v>
      </c>
      <c r="F171" s="47"/>
      <c r="G171" s="34"/>
      <c r="H171" s="52">
        <v>0.96099999999999997</v>
      </c>
      <c r="I171" s="34" t="s">
        <v>904</v>
      </c>
    </row>
    <row r="172" spans="1:10" x14ac:dyDescent="0.25">
      <c r="A172" t="s">
        <v>913</v>
      </c>
      <c r="B172" t="s">
        <v>911</v>
      </c>
      <c r="C172" t="s">
        <v>348</v>
      </c>
      <c r="D172" t="s">
        <v>1388</v>
      </c>
      <c r="E172" t="s">
        <v>356</v>
      </c>
      <c r="F172" s="47"/>
      <c r="G172" s="34"/>
      <c r="H172" s="52">
        <v>0.95499999999999996</v>
      </c>
      <c r="I172" s="34" t="s">
        <v>904</v>
      </c>
      <c r="J172" t="s">
        <v>1493</v>
      </c>
    </row>
    <row r="173" spans="1:10" x14ac:dyDescent="0.25">
      <c r="A173" t="s">
        <v>913</v>
      </c>
      <c r="B173" t="s">
        <v>922</v>
      </c>
      <c r="C173" t="s">
        <v>348</v>
      </c>
      <c r="D173" t="s">
        <v>1388</v>
      </c>
      <c r="E173" t="s">
        <v>356</v>
      </c>
      <c r="F173" s="47"/>
      <c r="G173" s="34"/>
      <c r="H173" s="47">
        <f>AVERAGE(H168,H169,H170,H171,H172)</f>
        <v>0.87939999999999985</v>
      </c>
      <c r="I173" s="34" t="s">
        <v>1399</v>
      </c>
    </row>
    <row r="174" spans="1:10" x14ac:dyDescent="0.25">
      <c r="A174" t="s">
        <v>913</v>
      </c>
      <c r="B174" t="s">
        <v>378</v>
      </c>
      <c r="C174" t="s">
        <v>348</v>
      </c>
      <c r="D174" t="s">
        <v>1387</v>
      </c>
      <c r="E174" t="s">
        <v>356</v>
      </c>
      <c r="F174" s="47"/>
      <c r="G174" s="34"/>
      <c r="H174" s="52">
        <v>0.13</v>
      </c>
      <c r="I174" s="34" t="s">
        <v>902</v>
      </c>
    </row>
    <row r="175" spans="1:10" x14ac:dyDescent="0.25">
      <c r="A175" t="s">
        <v>913</v>
      </c>
      <c r="B175" t="s">
        <v>350</v>
      </c>
      <c r="C175" t="s">
        <v>348</v>
      </c>
      <c r="D175" t="s">
        <v>1388</v>
      </c>
      <c r="E175" t="s">
        <v>356</v>
      </c>
      <c r="F175" s="47"/>
      <c r="G175" s="34"/>
      <c r="H175" s="52">
        <v>0.44728571428571434</v>
      </c>
      <c r="I175" s="34" t="s">
        <v>1399</v>
      </c>
    </row>
    <row r="176" spans="1:10" x14ac:dyDescent="0.25">
      <c r="A176" t="s">
        <v>913</v>
      </c>
      <c r="B176" t="s">
        <v>1391</v>
      </c>
      <c r="C176" t="s">
        <v>348</v>
      </c>
      <c r="D176" t="s">
        <v>1387</v>
      </c>
      <c r="E176" t="s">
        <v>356</v>
      </c>
      <c r="F176" s="47"/>
      <c r="G176" s="34"/>
      <c r="H176" s="52">
        <v>0.186</v>
      </c>
      <c r="I176" s="34" t="s">
        <v>1399</v>
      </c>
    </row>
    <row r="177" spans="1:10" x14ac:dyDescent="0.25">
      <c r="A177" t="s">
        <v>913</v>
      </c>
      <c r="B177" t="s">
        <v>87</v>
      </c>
      <c r="C177" t="s">
        <v>348</v>
      </c>
      <c r="D177" t="s">
        <v>1388</v>
      </c>
      <c r="E177" t="s">
        <v>358</v>
      </c>
      <c r="F177" s="47"/>
      <c r="G177" s="34"/>
      <c r="H177" s="47">
        <v>0.15</v>
      </c>
      <c r="I177" s="34" t="s">
        <v>904</v>
      </c>
    </row>
    <row r="178" spans="1:10" x14ac:dyDescent="0.25">
      <c r="A178" t="s">
        <v>913</v>
      </c>
      <c r="B178" t="s">
        <v>88</v>
      </c>
      <c r="C178" t="s">
        <v>348</v>
      </c>
      <c r="D178" t="s">
        <v>1388</v>
      </c>
      <c r="E178" t="s">
        <v>358</v>
      </c>
      <c r="F178" s="47"/>
      <c r="G178" s="34"/>
      <c r="H178" s="47">
        <v>0.23</v>
      </c>
      <c r="I178" s="34" t="s">
        <v>904</v>
      </c>
    </row>
    <row r="179" spans="1:10" x14ac:dyDescent="0.25">
      <c r="A179" t="s">
        <v>913</v>
      </c>
      <c r="B179" t="s">
        <v>89</v>
      </c>
      <c r="C179" t="s">
        <v>348</v>
      </c>
      <c r="D179" t="s">
        <v>1388</v>
      </c>
      <c r="E179" t="s">
        <v>358</v>
      </c>
      <c r="F179" s="47"/>
      <c r="G179" s="34"/>
      <c r="H179" s="47">
        <v>0.12675</v>
      </c>
      <c r="I179" s="34" t="s">
        <v>904</v>
      </c>
      <c r="J179" t="s">
        <v>1496</v>
      </c>
    </row>
    <row r="180" spans="1:10" x14ac:dyDescent="0.25">
      <c r="A180" t="s">
        <v>913</v>
      </c>
      <c r="B180" t="s">
        <v>90</v>
      </c>
      <c r="C180" t="s">
        <v>348</v>
      </c>
      <c r="D180" t="s">
        <v>1388</v>
      </c>
      <c r="E180" t="s">
        <v>358</v>
      </c>
      <c r="F180" s="47"/>
      <c r="G180" s="34"/>
      <c r="H180" s="52">
        <v>0.82699999999999996</v>
      </c>
      <c r="I180" s="34" t="s">
        <v>904</v>
      </c>
    </row>
    <row r="181" spans="1:10" x14ac:dyDescent="0.25">
      <c r="A181" t="s">
        <v>913</v>
      </c>
      <c r="B181" t="s">
        <v>91</v>
      </c>
      <c r="C181" t="s">
        <v>348</v>
      </c>
      <c r="D181" t="s">
        <v>1388</v>
      </c>
      <c r="E181" t="s">
        <v>358</v>
      </c>
      <c r="F181" s="47"/>
      <c r="G181" s="34"/>
      <c r="H181" s="47">
        <v>0.1464</v>
      </c>
      <c r="I181" s="34" t="s">
        <v>904</v>
      </c>
    </row>
    <row r="182" spans="1:10" x14ac:dyDescent="0.25">
      <c r="A182" t="s">
        <v>913</v>
      </c>
      <c r="B182" t="s">
        <v>1212</v>
      </c>
      <c r="C182" t="s">
        <v>348</v>
      </c>
      <c r="D182" t="s">
        <v>1388</v>
      </c>
      <c r="E182" t="s">
        <v>358</v>
      </c>
      <c r="F182" s="47"/>
      <c r="G182" s="34"/>
      <c r="H182" s="52">
        <v>8.7999999999999995E-2</v>
      </c>
      <c r="I182" s="34" t="s">
        <v>904</v>
      </c>
    </row>
    <row r="183" spans="1:10" x14ac:dyDescent="0.25">
      <c r="A183" t="s">
        <v>913</v>
      </c>
      <c r="B183" t="s">
        <v>93</v>
      </c>
      <c r="C183" t="s">
        <v>348</v>
      </c>
      <c r="D183" t="s">
        <v>1388</v>
      </c>
      <c r="E183" t="s">
        <v>358</v>
      </c>
      <c r="F183" s="47"/>
      <c r="G183" s="34"/>
      <c r="H183" s="52">
        <v>0.19700000000000001</v>
      </c>
      <c r="I183" s="34" t="s">
        <v>904</v>
      </c>
    </row>
    <row r="184" spans="1:10" x14ac:dyDescent="0.25">
      <c r="A184" t="s">
        <v>913</v>
      </c>
      <c r="B184" t="s">
        <v>1213</v>
      </c>
      <c r="C184" t="s">
        <v>348</v>
      </c>
      <c r="D184" t="s">
        <v>1388</v>
      </c>
      <c r="E184" t="s">
        <v>358</v>
      </c>
      <c r="F184" s="47"/>
      <c r="G184" s="34"/>
      <c r="H184" s="52">
        <v>0.105</v>
      </c>
      <c r="I184" s="34" t="s">
        <v>904</v>
      </c>
    </row>
    <row r="185" spans="1:10" x14ac:dyDescent="0.25">
      <c r="A185" t="s">
        <v>913</v>
      </c>
      <c r="B185" t="s">
        <v>95</v>
      </c>
      <c r="C185" t="s">
        <v>348</v>
      </c>
      <c r="D185" t="s">
        <v>1388</v>
      </c>
      <c r="E185" t="s">
        <v>358</v>
      </c>
      <c r="F185" s="47"/>
      <c r="G185" s="34"/>
      <c r="H185" s="52">
        <v>0.157</v>
      </c>
      <c r="I185" s="34" t="s">
        <v>904</v>
      </c>
    </row>
    <row r="186" spans="1:10" x14ac:dyDescent="0.25">
      <c r="A186" t="s">
        <v>913</v>
      </c>
      <c r="B186" t="s">
        <v>96</v>
      </c>
      <c r="C186" t="s">
        <v>348</v>
      </c>
      <c r="D186" t="s">
        <v>1388</v>
      </c>
      <c r="E186" t="s">
        <v>358</v>
      </c>
      <c r="F186" s="47"/>
      <c r="G186" s="34"/>
      <c r="H186" s="52">
        <v>0.13600000000000001</v>
      </c>
      <c r="I186" s="34" t="s">
        <v>904</v>
      </c>
    </row>
    <row r="187" spans="1:10" x14ac:dyDescent="0.25">
      <c r="A187" t="s">
        <v>913</v>
      </c>
      <c r="B187" t="s">
        <v>97</v>
      </c>
      <c r="C187" t="s">
        <v>348</v>
      </c>
      <c r="D187" t="s">
        <v>1388</v>
      </c>
      <c r="E187" t="s">
        <v>358</v>
      </c>
      <c r="F187" s="47"/>
      <c r="G187" s="34"/>
      <c r="H187" s="47">
        <v>0.23</v>
      </c>
      <c r="I187" s="34" t="s">
        <v>904</v>
      </c>
    </row>
    <row r="188" spans="1:10" x14ac:dyDescent="0.25">
      <c r="A188" t="s">
        <v>913</v>
      </c>
      <c r="B188" t="s">
        <v>903</v>
      </c>
      <c r="C188" t="s">
        <v>348</v>
      </c>
      <c r="D188" t="s">
        <v>1388</v>
      </c>
      <c r="E188" t="s">
        <v>358</v>
      </c>
      <c r="F188" s="47"/>
      <c r="G188" s="34"/>
      <c r="H188" s="47">
        <v>0.95</v>
      </c>
      <c r="I188" s="34" t="s">
        <v>904</v>
      </c>
    </row>
    <row r="189" spans="1:10" x14ac:dyDescent="0.25">
      <c r="A189" t="s">
        <v>913</v>
      </c>
      <c r="B189" t="s">
        <v>907</v>
      </c>
      <c r="C189" t="s">
        <v>348</v>
      </c>
      <c r="D189" t="s">
        <v>1388</v>
      </c>
      <c r="E189" t="s">
        <v>358</v>
      </c>
      <c r="F189" s="47"/>
      <c r="G189" s="34"/>
      <c r="H189" s="52">
        <v>0.57599999999999996</v>
      </c>
      <c r="I189" s="34" t="s">
        <v>902</v>
      </c>
    </row>
    <row r="190" spans="1:10" x14ac:dyDescent="0.25">
      <c r="A190" t="s">
        <v>913</v>
      </c>
      <c r="B190" t="s">
        <v>908</v>
      </c>
      <c r="C190" t="s">
        <v>348</v>
      </c>
      <c r="D190" t="s">
        <v>1388</v>
      </c>
      <c r="E190" t="s">
        <v>358</v>
      </c>
      <c r="F190" s="47"/>
      <c r="G190" s="34"/>
      <c r="H190" s="52">
        <v>0.95499999999999996</v>
      </c>
      <c r="I190" s="34" t="s">
        <v>904</v>
      </c>
    </row>
    <row r="191" spans="1:10" x14ac:dyDescent="0.25">
      <c r="A191" t="s">
        <v>913</v>
      </c>
      <c r="B191" t="s">
        <v>921</v>
      </c>
      <c r="C191" t="s">
        <v>348</v>
      </c>
      <c r="D191" t="s">
        <v>1388</v>
      </c>
      <c r="E191" t="s">
        <v>358</v>
      </c>
      <c r="F191" s="47"/>
      <c r="G191" s="34"/>
      <c r="H191" s="52">
        <v>0.96099999999999997</v>
      </c>
      <c r="I191" s="34" t="s">
        <v>904</v>
      </c>
      <c r="J191" t="s">
        <v>1493</v>
      </c>
    </row>
    <row r="192" spans="1:10" x14ac:dyDescent="0.25">
      <c r="A192" t="s">
        <v>913</v>
      </c>
      <c r="B192" t="s">
        <v>911</v>
      </c>
      <c r="C192" t="s">
        <v>348</v>
      </c>
      <c r="D192" t="s">
        <v>1388</v>
      </c>
      <c r="E192" t="s">
        <v>358</v>
      </c>
      <c r="F192" s="47"/>
      <c r="G192" s="34"/>
      <c r="H192" s="52">
        <v>0.95499999999999996</v>
      </c>
      <c r="I192" s="34" t="s">
        <v>904</v>
      </c>
    </row>
    <row r="193" spans="1:9" x14ac:dyDescent="0.25">
      <c r="A193" t="s">
        <v>913</v>
      </c>
      <c r="B193" t="s">
        <v>922</v>
      </c>
      <c r="C193" t="s">
        <v>348</v>
      </c>
      <c r="D193" t="s">
        <v>1388</v>
      </c>
      <c r="E193" t="s">
        <v>358</v>
      </c>
      <c r="F193" s="47"/>
      <c r="G193" s="34"/>
      <c r="H193" s="47">
        <f>AVERAGE(H188,H189,H190,H191,H192)</f>
        <v>0.87939999999999985</v>
      </c>
      <c r="I193" s="34" t="s">
        <v>1399</v>
      </c>
    </row>
    <row r="194" spans="1:9" x14ac:dyDescent="0.25">
      <c r="A194" t="s">
        <v>913</v>
      </c>
      <c r="B194" t="s">
        <v>378</v>
      </c>
      <c r="C194" t="s">
        <v>348</v>
      </c>
      <c r="D194" t="s">
        <v>1387</v>
      </c>
      <c r="E194" t="s">
        <v>358</v>
      </c>
      <c r="F194" s="47"/>
      <c r="G194" s="34"/>
      <c r="H194" s="52">
        <v>0.13</v>
      </c>
      <c r="I194" s="34" t="s">
        <v>902</v>
      </c>
    </row>
    <row r="195" spans="1:9" x14ac:dyDescent="0.25">
      <c r="A195" t="s">
        <v>913</v>
      </c>
      <c r="B195" t="s">
        <v>350</v>
      </c>
      <c r="C195" t="s">
        <v>348</v>
      </c>
      <c r="D195" t="s">
        <v>1388</v>
      </c>
      <c r="E195" t="s">
        <v>358</v>
      </c>
      <c r="F195" s="47"/>
      <c r="G195" s="34"/>
      <c r="H195" s="52">
        <v>0.44728571428571434</v>
      </c>
      <c r="I195" s="34" t="s">
        <v>1399</v>
      </c>
    </row>
    <row r="196" spans="1:9" x14ac:dyDescent="0.25">
      <c r="A196" t="s">
        <v>913</v>
      </c>
      <c r="B196" t="s">
        <v>1391</v>
      </c>
      <c r="C196" t="s">
        <v>348</v>
      </c>
      <c r="D196" t="s">
        <v>1387</v>
      </c>
      <c r="E196" t="s">
        <v>358</v>
      </c>
      <c r="F196" s="47"/>
      <c r="G196" s="34"/>
      <c r="H196" s="52">
        <v>0.186</v>
      </c>
      <c r="I196" s="34" t="s">
        <v>1399</v>
      </c>
    </row>
    <row r="197" spans="1:9" x14ac:dyDescent="0.25">
      <c r="A197" t="s">
        <v>98</v>
      </c>
      <c r="B197" t="s">
        <v>100</v>
      </c>
      <c r="C197" t="s">
        <v>348</v>
      </c>
      <c r="D197" t="s">
        <v>1388</v>
      </c>
      <c r="E197" t="s">
        <v>356</v>
      </c>
      <c r="F197" s="47"/>
      <c r="G197" s="34"/>
      <c r="H197" s="52">
        <v>7.9000000000000001E-2</v>
      </c>
      <c r="I197" s="34" t="s">
        <v>904</v>
      </c>
    </row>
    <row r="198" spans="1:9" x14ac:dyDescent="0.25">
      <c r="A198" t="s">
        <v>98</v>
      </c>
      <c r="B198" t="s">
        <v>101</v>
      </c>
      <c r="C198" t="s">
        <v>348</v>
      </c>
      <c r="D198" t="s">
        <v>1388</v>
      </c>
      <c r="E198" t="s">
        <v>356</v>
      </c>
      <c r="F198" s="47"/>
      <c r="G198" s="34"/>
      <c r="H198" s="52">
        <v>5.8000000000000003E-2</v>
      </c>
      <c r="I198" s="34" t="s">
        <v>904</v>
      </c>
    </row>
    <row r="199" spans="1:9" x14ac:dyDescent="0.25">
      <c r="A199" t="s">
        <v>98</v>
      </c>
      <c r="B199" t="s">
        <v>102</v>
      </c>
      <c r="C199" t="s">
        <v>348</v>
      </c>
      <c r="D199" t="s">
        <v>1388</v>
      </c>
      <c r="E199" t="s">
        <v>356</v>
      </c>
      <c r="F199" s="47"/>
      <c r="G199" s="34"/>
      <c r="H199" s="47">
        <v>8.9390243902439048E-2</v>
      </c>
      <c r="I199" s="34" t="s">
        <v>904</v>
      </c>
    </row>
    <row r="200" spans="1:9" x14ac:dyDescent="0.25">
      <c r="A200" t="s">
        <v>98</v>
      </c>
      <c r="B200" t="s">
        <v>103</v>
      </c>
      <c r="C200" t="s">
        <v>348</v>
      </c>
      <c r="D200" t="s">
        <v>1388</v>
      </c>
      <c r="E200" t="s">
        <v>356</v>
      </c>
      <c r="F200" s="47"/>
      <c r="G200" s="34"/>
      <c r="H200" s="52">
        <v>0.39200000000000002</v>
      </c>
      <c r="I200" s="34" t="s">
        <v>904</v>
      </c>
    </row>
    <row r="201" spans="1:9" x14ac:dyDescent="0.25">
      <c r="A201" t="s">
        <v>98</v>
      </c>
      <c r="B201" t="s">
        <v>104</v>
      </c>
      <c r="C201" t="s">
        <v>348</v>
      </c>
      <c r="D201" t="s">
        <v>1388</v>
      </c>
      <c r="E201" t="s">
        <v>356</v>
      </c>
      <c r="F201" s="47"/>
      <c r="G201" s="34"/>
      <c r="H201" s="52">
        <v>0.20599999999999999</v>
      </c>
      <c r="I201" s="34" t="s">
        <v>904</v>
      </c>
    </row>
    <row r="202" spans="1:9" x14ac:dyDescent="0.25">
      <c r="A202" t="s">
        <v>98</v>
      </c>
      <c r="B202" t="s">
        <v>105</v>
      </c>
      <c r="C202" t="s">
        <v>348</v>
      </c>
      <c r="D202" t="s">
        <v>1388</v>
      </c>
      <c r="E202" t="s">
        <v>356</v>
      </c>
      <c r="F202" s="47"/>
      <c r="G202" s="34"/>
      <c r="H202" s="52">
        <v>0.12799999999999995</v>
      </c>
      <c r="I202" s="34" t="s">
        <v>904</v>
      </c>
    </row>
    <row r="203" spans="1:9" x14ac:dyDescent="0.25">
      <c r="A203" t="s">
        <v>98</v>
      </c>
      <c r="B203" t="s">
        <v>363</v>
      </c>
      <c r="C203" t="s">
        <v>348</v>
      </c>
      <c r="D203" t="s">
        <v>1388</v>
      </c>
      <c r="E203" t="s">
        <v>356</v>
      </c>
      <c r="F203" s="47"/>
      <c r="G203" s="34"/>
      <c r="H203" s="52">
        <v>0.26480000000000004</v>
      </c>
      <c r="I203" s="34" t="s">
        <v>902</v>
      </c>
    </row>
    <row r="204" spans="1:9" x14ac:dyDescent="0.25">
      <c r="A204" t="s">
        <v>98</v>
      </c>
      <c r="B204" t="s">
        <v>906</v>
      </c>
      <c r="C204" t="s">
        <v>348</v>
      </c>
      <c r="D204" t="s">
        <v>1388</v>
      </c>
      <c r="E204" t="s">
        <v>356</v>
      </c>
      <c r="F204" s="47"/>
      <c r="G204" s="34"/>
      <c r="H204" s="52">
        <v>0.16775000000000001</v>
      </c>
      <c r="I204" s="34" t="s">
        <v>902</v>
      </c>
    </row>
    <row r="205" spans="1:9" x14ac:dyDescent="0.25">
      <c r="A205" t="s">
        <v>98</v>
      </c>
      <c r="B205" t="s">
        <v>1281</v>
      </c>
      <c r="C205" t="s">
        <v>348</v>
      </c>
      <c r="D205" t="s">
        <v>1388</v>
      </c>
      <c r="E205" t="s">
        <v>356</v>
      </c>
      <c r="F205" s="47"/>
      <c r="G205" s="34"/>
      <c r="H205" s="47">
        <v>0.22814285714285715</v>
      </c>
      <c r="I205" s="34" t="s">
        <v>904</v>
      </c>
    </row>
    <row r="206" spans="1:9" x14ac:dyDescent="0.25">
      <c r="A206" t="s">
        <v>98</v>
      </c>
      <c r="B206" t="s">
        <v>100</v>
      </c>
      <c r="C206" t="s">
        <v>348</v>
      </c>
      <c r="D206" t="s">
        <v>1388</v>
      </c>
      <c r="E206" t="s">
        <v>358</v>
      </c>
      <c r="F206" s="47"/>
      <c r="G206" s="34"/>
      <c r="H206" s="52">
        <v>7.9000000000000001E-2</v>
      </c>
      <c r="I206" s="34" t="s">
        <v>904</v>
      </c>
    </row>
    <row r="207" spans="1:9" x14ac:dyDescent="0.25">
      <c r="A207" t="s">
        <v>98</v>
      </c>
      <c r="B207" t="s">
        <v>101</v>
      </c>
      <c r="C207" t="s">
        <v>348</v>
      </c>
      <c r="D207" t="s">
        <v>1388</v>
      </c>
      <c r="E207" t="s">
        <v>358</v>
      </c>
      <c r="F207" s="47"/>
      <c r="G207" s="34"/>
      <c r="H207" s="52">
        <v>5.8000000000000003E-2</v>
      </c>
      <c r="I207" s="34" t="s">
        <v>904</v>
      </c>
    </row>
    <row r="208" spans="1:9" x14ac:dyDescent="0.25">
      <c r="A208" t="s">
        <v>98</v>
      </c>
      <c r="B208" t="s">
        <v>102</v>
      </c>
      <c r="C208" t="s">
        <v>348</v>
      </c>
      <c r="D208" t="s">
        <v>1388</v>
      </c>
      <c r="E208" t="s">
        <v>358</v>
      </c>
      <c r="F208" s="47"/>
      <c r="G208" s="34"/>
      <c r="H208" s="47">
        <v>8.9390243902439048E-2</v>
      </c>
      <c r="I208" s="34" t="s">
        <v>904</v>
      </c>
    </row>
    <row r="209" spans="1:9" x14ac:dyDescent="0.25">
      <c r="A209" t="s">
        <v>98</v>
      </c>
      <c r="B209" t="s">
        <v>103</v>
      </c>
      <c r="C209" t="s">
        <v>348</v>
      </c>
      <c r="D209" t="s">
        <v>1388</v>
      </c>
      <c r="E209" t="s">
        <v>358</v>
      </c>
      <c r="F209" s="47"/>
      <c r="G209" s="34"/>
      <c r="H209" s="52">
        <v>0.39200000000000002</v>
      </c>
      <c r="I209" s="34" t="s">
        <v>904</v>
      </c>
    </row>
    <row r="210" spans="1:9" x14ac:dyDescent="0.25">
      <c r="A210" t="s">
        <v>98</v>
      </c>
      <c r="B210" t="s">
        <v>104</v>
      </c>
      <c r="C210" t="s">
        <v>348</v>
      </c>
      <c r="D210" t="s">
        <v>1388</v>
      </c>
      <c r="E210" t="s">
        <v>358</v>
      </c>
      <c r="F210" s="47"/>
      <c r="G210" s="34"/>
      <c r="H210" s="52">
        <v>0.20599999999999999</v>
      </c>
      <c r="I210" s="34" t="s">
        <v>904</v>
      </c>
    </row>
    <row r="211" spans="1:9" x14ac:dyDescent="0.25">
      <c r="A211" t="s">
        <v>98</v>
      </c>
      <c r="B211" t="s">
        <v>105</v>
      </c>
      <c r="C211" t="s">
        <v>348</v>
      </c>
      <c r="D211" t="s">
        <v>1388</v>
      </c>
      <c r="E211" t="s">
        <v>358</v>
      </c>
      <c r="F211" s="47"/>
      <c r="G211" s="34"/>
      <c r="H211" s="52">
        <v>0.12799999999999995</v>
      </c>
      <c r="I211" s="34" t="s">
        <v>904</v>
      </c>
    </row>
    <row r="212" spans="1:9" x14ac:dyDescent="0.25">
      <c r="A212" t="s">
        <v>98</v>
      </c>
      <c r="B212" t="s">
        <v>363</v>
      </c>
      <c r="C212" t="s">
        <v>348</v>
      </c>
      <c r="D212" t="s">
        <v>1388</v>
      </c>
      <c r="E212" t="s">
        <v>358</v>
      </c>
      <c r="F212" s="47"/>
      <c r="G212" s="34"/>
      <c r="H212" s="52">
        <v>0.26480000000000004</v>
      </c>
      <c r="I212" s="34" t="s">
        <v>902</v>
      </c>
    </row>
    <row r="213" spans="1:9" x14ac:dyDescent="0.25">
      <c r="A213" t="s">
        <v>98</v>
      </c>
      <c r="B213" t="s">
        <v>906</v>
      </c>
      <c r="C213" t="s">
        <v>348</v>
      </c>
      <c r="D213" t="s">
        <v>1388</v>
      </c>
      <c r="E213" t="s">
        <v>358</v>
      </c>
      <c r="F213" s="47"/>
      <c r="G213" s="34"/>
      <c r="H213" s="52">
        <v>0.16775000000000001</v>
      </c>
      <c r="I213" s="34" t="s">
        <v>902</v>
      </c>
    </row>
    <row r="214" spans="1:9" x14ac:dyDescent="0.25">
      <c r="A214" t="s">
        <v>98</v>
      </c>
      <c r="B214" t="s">
        <v>1281</v>
      </c>
      <c r="C214" t="s">
        <v>348</v>
      </c>
      <c r="D214" t="s">
        <v>1388</v>
      </c>
      <c r="E214" t="s">
        <v>358</v>
      </c>
      <c r="F214" s="47"/>
      <c r="G214" s="34"/>
      <c r="H214" s="47">
        <v>0.22814285714285715</v>
      </c>
      <c r="I214" s="34" t="s">
        <v>904</v>
      </c>
    </row>
    <row r="215" spans="1:9" x14ac:dyDescent="0.25">
      <c r="A215" t="s">
        <v>106</v>
      </c>
      <c r="B215" t="s">
        <v>106</v>
      </c>
      <c r="C215" t="s">
        <v>348</v>
      </c>
      <c r="D215" t="s">
        <v>1388</v>
      </c>
      <c r="E215" t="s">
        <v>356</v>
      </c>
      <c r="F215" s="47"/>
      <c r="G215" s="34"/>
      <c r="H215" s="52">
        <v>0.215</v>
      </c>
      <c r="I215" s="34" t="s">
        <v>904</v>
      </c>
    </row>
    <row r="216" spans="1:9" x14ac:dyDescent="0.25">
      <c r="A216" t="s">
        <v>106</v>
      </c>
      <c r="B216" t="s">
        <v>910</v>
      </c>
      <c r="C216" t="s">
        <v>348</v>
      </c>
      <c r="D216" t="s">
        <v>1388</v>
      </c>
      <c r="E216" t="s">
        <v>356</v>
      </c>
      <c r="F216" s="47"/>
      <c r="G216" s="34"/>
      <c r="H216" s="52">
        <v>0.19900000000000001</v>
      </c>
      <c r="I216" s="34" t="s">
        <v>902</v>
      </c>
    </row>
    <row r="217" spans="1:9" x14ac:dyDescent="0.25">
      <c r="A217" t="s">
        <v>106</v>
      </c>
      <c r="B217" t="s">
        <v>365</v>
      </c>
      <c r="C217" t="s">
        <v>348</v>
      </c>
      <c r="D217" t="s">
        <v>1388</v>
      </c>
      <c r="E217" t="s">
        <v>356</v>
      </c>
      <c r="F217" s="47"/>
      <c r="G217" s="34"/>
      <c r="H217" s="52">
        <v>0.58699999999999997</v>
      </c>
      <c r="I217" s="34" t="s">
        <v>902</v>
      </c>
    </row>
    <row r="218" spans="1:9" x14ac:dyDescent="0.25">
      <c r="A218" t="s">
        <v>106</v>
      </c>
      <c r="B218" t="s">
        <v>106</v>
      </c>
      <c r="C218" t="s">
        <v>348</v>
      </c>
      <c r="D218" t="s">
        <v>1388</v>
      </c>
      <c r="E218" t="s">
        <v>358</v>
      </c>
      <c r="F218" s="47"/>
      <c r="G218" s="34"/>
      <c r="H218" s="52">
        <v>0.215</v>
      </c>
      <c r="I218" s="34" t="s">
        <v>904</v>
      </c>
    </row>
    <row r="219" spans="1:9" x14ac:dyDescent="0.25">
      <c r="A219" t="s">
        <v>106</v>
      </c>
      <c r="B219" t="s">
        <v>910</v>
      </c>
      <c r="C219" t="s">
        <v>348</v>
      </c>
      <c r="D219" t="s">
        <v>1388</v>
      </c>
      <c r="E219" t="s">
        <v>358</v>
      </c>
      <c r="F219" s="47"/>
      <c r="G219" s="34"/>
      <c r="H219" s="52">
        <v>0.19900000000000001</v>
      </c>
      <c r="I219" s="34" t="s">
        <v>902</v>
      </c>
    </row>
    <row r="220" spans="1:9" x14ac:dyDescent="0.25">
      <c r="A220" t="s">
        <v>106</v>
      </c>
      <c r="B220" t="s">
        <v>365</v>
      </c>
      <c r="C220" t="s">
        <v>348</v>
      </c>
      <c r="D220" t="s">
        <v>1388</v>
      </c>
      <c r="E220" t="s">
        <v>358</v>
      </c>
      <c r="F220" s="47"/>
      <c r="G220" s="34"/>
      <c r="H220" s="52">
        <v>0.58699999999999997</v>
      </c>
      <c r="I220" s="34" t="s">
        <v>902</v>
      </c>
    </row>
    <row r="221" spans="1:9" x14ac:dyDescent="0.25">
      <c r="A221" t="s">
        <v>108</v>
      </c>
      <c r="C221" t="s">
        <v>348</v>
      </c>
      <c r="D221" t="s">
        <v>1388</v>
      </c>
      <c r="E221" t="s">
        <v>356</v>
      </c>
      <c r="F221" s="47"/>
      <c r="G221" s="34"/>
      <c r="H221" s="52">
        <v>0.995</v>
      </c>
      <c r="I221" s="34" t="s">
        <v>904</v>
      </c>
    </row>
    <row r="222" spans="1:9" x14ac:dyDescent="0.25">
      <c r="A222" t="s">
        <v>108</v>
      </c>
      <c r="C222" t="s">
        <v>348</v>
      </c>
      <c r="D222" t="s">
        <v>1388</v>
      </c>
      <c r="E222" t="s">
        <v>358</v>
      </c>
      <c r="F222" s="47"/>
      <c r="G222" s="34"/>
      <c r="H222" s="52">
        <v>0.995</v>
      </c>
      <c r="I222" s="34" t="s">
        <v>904</v>
      </c>
    </row>
    <row r="223" spans="1:9" x14ac:dyDescent="0.25">
      <c r="A223" t="s">
        <v>110</v>
      </c>
      <c r="B223" t="s">
        <v>176</v>
      </c>
      <c r="C223" t="s">
        <v>348</v>
      </c>
      <c r="D223" t="s">
        <v>1387</v>
      </c>
      <c r="E223" t="s">
        <v>356</v>
      </c>
      <c r="F223" s="47"/>
      <c r="G223" s="34"/>
      <c r="H223" s="52">
        <v>1</v>
      </c>
      <c r="I223" s="34" t="s">
        <v>904</v>
      </c>
    </row>
    <row r="224" spans="1:9" x14ac:dyDescent="0.25">
      <c r="A224" t="s">
        <v>110</v>
      </c>
      <c r="B224" t="s">
        <v>178</v>
      </c>
      <c r="C224" t="s">
        <v>348</v>
      </c>
      <c r="D224" t="s">
        <v>1387</v>
      </c>
      <c r="E224" t="s">
        <v>356</v>
      </c>
      <c r="F224" s="47"/>
      <c r="G224" s="34"/>
      <c r="H224" s="52">
        <v>1</v>
      </c>
      <c r="I224" s="34" t="s">
        <v>902</v>
      </c>
    </row>
    <row r="225" spans="1:9" x14ac:dyDescent="0.25">
      <c r="A225" t="s">
        <v>110</v>
      </c>
      <c r="B225" t="s">
        <v>179</v>
      </c>
      <c r="C225" t="s">
        <v>348</v>
      </c>
      <c r="D225" t="s">
        <v>1387</v>
      </c>
      <c r="E225" t="s">
        <v>356</v>
      </c>
      <c r="F225" s="47"/>
      <c r="G225" s="34"/>
      <c r="H225" s="52">
        <v>1</v>
      </c>
      <c r="I225" s="34" t="s">
        <v>904</v>
      </c>
    </row>
    <row r="226" spans="1:9" x14ac:dyDescent="0.25">
      <c r="A226" t="s">
        <v>110</v>
      </c>
      <c r="B226" t="s">
        <v>180</v>
      </c>
      <c r="C226" t="s">
        <v>348</v>
      </c>
      <c r="D226" t="s">
        <v>1387</v>
      </c>
      <c r="E226" t="s">
        <v>356</v>
      </c>
      <c r="F226" s="47"/>
      <c r="G226" s="34"/>
      <c r="H226" s="52">
        <v>1</v>
      </c>
      <c r="I226" s="34" t="s">
        <v>904</v>
      </c>
    </row>
    <row r="227" spans="1:9" x14ac:dyDescent="0.25">
      <c r="A227" t="s">
        <v>110</v>
      </c>
      <c r="B227" t="s">
        <v>181</v>
      </c>
      <c r="C227" t="s">
        <v>348</v>
      </c>
      <c r="D227" t="s">
        <v>1387</v>
      </c>
      <c r="E227" t="s">
        <v>356</v>
      </c>
      <c r="F227" s="47"/>
      <c r="G227" s="34"/>
      <c r="H227" s="52">
        <v>1</v>
      </c>
      <c r="I227" s="34" t="s">
        <v>902</v>
      </c>
    </row>
    <row r="228" spans="1:9" x14ac:dyDescent="0.25">
      <c r="A228" t="s">
        <v>110</v>
      </c>
      <c r="B228" t="s">
        <v>182</v>
      </c>
      <c r="C228" t="s">
        <v>348</v>
      </c>
      <c r="D228" t="s">
        <v>1388</v>
      </c>
      <c r="E228" t="s">
        <v>356</v>
      </c>
      <c r="F228" s="47"/>
      <c r="G228" s="34"/>
      <c r="H228" s="52">
        <v>0.42</v>
      </c>
      <c r="I228" s="34" t="s">
        <v>904</v>
      </c>
    </row>
    <row r="229" spans="1:9" x14ac:dyDescent="0.25">
      <c r="A229" t="s">
        <v>110</v>
      </c>
      <c r="B229" t="s">
        <v>183</v>
      </c>
      <c r="C229" t="s">
        <v>348</v>
      </c>
      <c r="D229" t="s">
        <v>1387</v>
      </c>
      <c r="E229" t="s">
        <v>356</v>
      </c>
      <c r="F229" s="47"/>
      <c r="G229" s="34"/>
      <c r="H229" s="52">
        <v>1</v>
      </c>
      <c r="I229" s="34" t="s">
        <v>904</v>
      </c>
    </row>
    <row r="230" spans="1:9" x14ac:dyDescent="0.25">
      <c r="A230" t="s">
        <v>110</v>
      </c>
      <c r="B230" t="s">
        <v>176</v>
      </c>
      <c r="C230" t="s">
        <v>348</v>
      </c>
      <c r="D230" t="s">
        <v>1387</v>
      </c>
      <c r="E230" t="s">
        <v>358</v>
      </c>
      <c r="F230" s="47"/>
      <c r="G230" s="34"/>
      <c r="H230" s="52">
        <v>1</v>
      </c>
      <c r="I230" s="34" t="s">
        <v>904</v>
      </c>
    </row>
    <row r="231" spans="1:9" x14ac:dyDescent="0.25">
      <c r="A231" t="s">
        <v>110</v>
      </c>
      <c r="B231" t="s">
        <v>178</v>
      </c>
      <c r="C231" t="s">
        <v>348</v>
      </c>
      <c r="D231" t="s">
        <v>1387</v>
      </c>
      <c r="E231" t="s">
        <v>358</v>
      </c>
      <c r="F231" s="47"/>
      <c r="G231" s="34"/>
      <c r="H231" s="52">
        <v>1</v>
      </c>
      <c r="I231" s="34" t="s">
        <v>902</v>
      </c>
    </row>
    <row r="232" spans="1:9" x14ac:dyDescent="0.25">
      <c r="A232" t="s">
        <v>110</v>
      </c>
      <c r="B232" t="s">
        <v>179</v>
      </c>
      <c r="C232" t="s">
        <v>348</v>
      </c>
      <c r="D232" t="s">
        <v>1387</v>
      </c>
      <c r="E232" t="s">
        <v>358</v>
      </c>
      <c r="F232" s="47"/>
      <c r="G232" s="34"/>
      <c r="H232" s="52">
        <v>1</v>
      </c>
      <c r="I232" s="34" t="s">
        <v>904</v>
      </c>
    </row>
    <row r="233" spans="1:9" x14ac:dyDescent="0.25">
      <c r="A233" t="s">
        <v>110</v>
      </c>
      <c r="B233" t="s">
        <v>180</v>
      </c>
      <c r="C233" t="s">
        <v>348</v>
      </c>
      <c r="D233" t="s">
        <v>1387</v>
      </c>
      <c r="E233" t="s">
        <v>358</v>
      </c>
      <c r="F233" s="47"/>
      <c r="G233" s="34"/>
      <c r="H233" s="52">
        <v>1</v>
      </c>
      <c r="I233" s="34" t="s">
        <v>904</v>
      </c>
    </row>
    <row r="234" spans="1:9" x14ac:dyDescent="0.25">
      <c r="A234" t="s">
        <v>110</v>
      </c>
      <c r="B234" t="s">
        <v>181</v>
      </c>
      <c r="C234" t="s">
        <v>348</v>
      </c>
      <c r="D234" t="s">
        <v>1387</v>
      </c>
      <c r="E234" t="s">
        <v>358</v>
      </c>
      <c r="F234" s="47"/>
      <c r="G234" s="34"/>
      <c r="H234" s="52">
        <v>1</v>
      </c>
      <c r="I234" s="34" t="s">
        <v>902</v>
      </c>
    </row>
    <row r="235" spans="1:9" x14ac:dyDescent="0.25">
      <c r="A235" t="s">
        <v>110</v>
      </c>
      <c r="B235" t="s">
        <v>182</v>
      </c>
      <c r="C235" t="s">
        <v>348</v>
      </c>
      <c r="D235" t="s">
        <v>1388</v>
      </c>
      <c r="E235" t="s">
        <v>358</v>
      </c>
      <c r="F235" s="47"/>
      <c r="G235" s="34"/>
      <c r="H235" s="52">
        <v>0.42</v>
      </c>
      <c r="I235" s="34" t="s">
        <v>904</v>
      </c>
    </row>
    <row r="236" spans="1:9" x14ac:dyDescent="0.25">
      <c r="A236" t="s">
        <v>110</v>
      </c>
      <c r="B236" t="s">
        <v>183</v>
      </c>
      <c r="C236" t="s">
        <v>348</v>
      </c>
      <c r="D236" t="s">
        <v>1387</v>
      </c>
      <c r="E236" t="s">
        <v>358</v>
      </c>
      <c r="F236" s="47"/>
      <c r="G236" s="34"/>
      <c r="H236" s="52">
        <v>1</v>
      </c>
      <c r="I236" s="34" t="s">
        <v>904</v>
      </c>
    </row>
    <row r="237" spans="1:9" x14ac:dyDescent="0.25">
      <c r="A237" t="s">
        <v>68</v>
      </c>
      <c r="B237" t="s">
        <v>248</v>
      </c>
      <c r="C237" t="s">
        <v>348</v>
      </c>
      <c r="D237" t="s">
        <v>1388</v>
      </c>
      <c r="E237" t="s">
        <v>356</v>
      </c>
      <c r="F237" s="47"/>
      <c r="G237" s="34"/>
      <c r="H237" s="52">
        <v>0.89700000000000002</v>
      </c>
      <c r="I237" s="34" t="s">
        <v>904</v>
      </c>
    </row>
    <row r="238" spans="1:9" x14ac:dyDescent="0.25">
      <c r="A238" t="s">
        <v>68</v>
      </c>
      <c r="B238" t="s">
        <v>366</v>
      </c>
      <c r="C238" t="s">
        <v>348</v>
      </c>
      <c r="D238" t="s">
        <v>1388</v>
      </c>
      <c r="E238" t="s">
        <v>356</v>
      </c>
      <c r="F238" s="47"/>
      <c r="G238" s="34"/>
      <c r="H238" s="52">
        <v>0.85799999999999998</v>
      </c>
      <c r="I238" s="34" t="s">
        <v>904</v>
      </c>
    </row>
    <row r="239" spans="1:9" x14ac:dyDescent="0.25">
      <c r="A239" t="s">
        <v>68</v>
      </c>
      <c r="B239" t="s">
        <v>367</v>
      </c>
      <c r="C239" t="s">
        <v>348</v>
      </c>
      <c r="D239" t="s">
        <v>1388</v>
      </c>
      <c r="E239" t="s">
        <v>356</v>
      </c>
      <c r="F239" s="47"/>
      <c r="G239" s="34"/>
      <c r="H239" s="47">
        <v>0.69</v>
      </c>
      <c r="I239" s="34" t="s">
        <v>904</v>
      </c>
    </row>
    <row r="240" spans="1:9" x14ac:dyDescent="0.25">
      <c r="A240" t="s">
        <v>68</v>
      </c>
      <c r="B240" t="s">
        <v>368</v>
      </c>
      <c r="C240" t="s">
        <v>348</v>
      </c>
      <c r="D240" t="s">
        <v>1388</v>
      </c>
      <c r="E240" t="s">
        <v>356</v>
      </c>
      <c r="F240" s="47"/>
      <c r="G240" s="34"/>
      <c r="H240" s="52">
        <v>0.88</v>
      </c>
      <c r="I240" s="34" t="s">
        <v>902</v>
      </c>
    </row>
    <row r="241" spans="1:9" x14ac:dyDescent="0.25">
      <c r="A241" t="s">
        <v>68</v>
      </c>
      <c r="B241" t="s">
        <v>369</v>
      </c>
      <c r="C241" t="s">
        <v>348</v>
      </c>
      <c r="D241" t="s">
        <v>1388</v>
      </c>
      <c r="E241" t="s">
        <v>356</v>
      </c>
      <c r="F241" s="47"/>
      <c r="G241" s="34"/>
      <c r="H241" s="47">
        <v>0.98</v>
      </c>
      <c r="I241" s="34" t="s">
        <v>904</v>
      </c>
    </row>
    <row r="242" spans="1:9" x14ac:dyDescent="0.25">
      <c r="A242" t="s">
        <v>68</v>
      </c>
      <c r="B242" t="s">
        <v>370</v>
      </c>
      <c r="C242" t="s">
        <v>348</v>
      </c>
      <c r="D242" t="s">
        <v>1388</v>
      </c>
      <c r="E242" t="s">
        <v>356</v>
      </c>
      <c r="F242" s="47"/>
      <c r="G242" s="34"/>
      <c r="H242" s="52">
        <v>0.89200000000000002</v>
      </c>
      <c r="I242" s="34" t="s">
        <v>904</v>
      </c>
    </row>
    <row r="243" spans="1:9" x14ac:dyDescent="0.25">
      <c r="A243" t="s">
        <v>68</v>
      </c>
      <c r="B243" t="s">
        <v>371</v>
      </c>
      <c r="C243" t="s">
        <v>348</v>
      </c>
      <c r="D243" t="s">
        <v>1387</v>
      </c>
      <c r="E243" t="s">
        <v>356</v>
      </c>
      <c r="F243" s="47"/>
      <c r="G243" s="34"/>
      <c r="H243" s="47">
        <v>0.06</v>
      </c>
      <c r="I243" s="34" t="s">
        <v>902</v>
      </c>
    </row>
    <row r="244" spans="1:9" x14ac:dyDescent="0.25">
      <c r="A244" t="s">
        <v>68</v>
      </c>
      <c r="B244" t="s">
        <v>372</v>
      </c>
      <c r="C244" t="s">
        <v>348</v>
      </c>
      <c r="D244" t="s">
        <v>1388</v>
      </c>
      <c r="E244" t="s">
        <v>356</v>
      </c>
      <c r="F244" s="47"/>
      <c r="G244" s="34"/>
      <c r="H244" s="47">
        <v>0.93</v>
      </c>
      <c r="I244" s="34" t="s">
        <v>902</v>
      </c>
    </row>
    <row r="245" spans="1:9" x14ac:dyDescent="0.25">
      <c r="A245" t="s">
        <v>68</v>
      </c>
      <c r="B245" t="s">
        <v>248</v>
      </c>
      <c r="C245" t="s">
        <v>348</v>
      </c>
      <c r="D245" t="s">
        <v>1388</v>
      </c>
      <c r="E245" t="s">
        <v>358</v>
      </c>
      <c r="F245" s="47"/>
      <c r="G245" s="34"/>
      <c r="H245" s="52">
        <v>0.89700000000000002</v>
      </c>
      <c r="I245" s="34" t="s">
        <v>904</v>
      </c>
    </row>
    <row r="246" spans="1:9" x14ac:dyDescent="0.25">
      <c r="A246" t="s">
        <v>68</v>
      </c>
      <c r="B246" t="s">
        <v>366</v>
      </c>
      <c r="C246" t="s">
        <v>348</v>
      </c>
      <c r="D246" t="s">
        <v>1388</v>
      </c>
      <c r="E246" t="s">
        <v>358</v>
      </c>
      <c r="F246" s="47"/>
      <c r="G246" s="34"/>
      <c r="H246" s="52">
        <v>0.85799999999999998</v>
      </c>
      <c r="I246" s="34" t="s">
        <v>904</v>
      </c>
    </row>
    <row r="247" spans="1:9" x14ac:dyDescent="0.25">
      <c r="A247" t="s">
        <v>68</v>
      </c>
      <c r="B247" t="s">
        <v>367</v>
      </c>
      <c r="C247" t="s">
        <v>348</v>
      </c>
      <c r="D247" t="s">
        <v>1388</v>
      </c>
      <c r="E247" t="s">
        <v>358</v>
      </c>
      <c r="F247" s="47"/>
      <c r="G247" s="34"/>
      <c r="H247" s="47">
        <v>0.69</v>
      </c>
      <c r="I247" s="34" t="s">
        <v>904</v>
      </c>
    </row>
    <row r="248" spans="1:9" x14ac:dyDescent="0.25">
      <c r="A248" t="s">
        <v>68</v>
      </c>
      <c r="B248" t="s">
        <v>368</v>
      </c>
      <c r="C248" t="s">
        <v>348</v>
      </c>
      <c r="D248" t="s">
        <v>1388</v>
      </c>
      <c r="E248" t="s">
        <v>358</v>
      </c>
      <c r="F248" s="47"/>
      <c r="G248" s="34"/>
      <c r="H248" s="52">
        <v>0.88</v>
      </c>
      <c r="I248" s="34" t="s">
        <v>902</v>
      </c>
    </row>
    <row r="249" spans="1:9" x14ac:dyDescent="0.25">
      <c r="A249" t="s">
        <v>68</v>
      </c>
      <c r="B249" t="s">
        <v>369</v>
      </c>
      <c r="C249" t="s">
        <v>348</v>
      </c>
      <c r="D249" t="s">
        <v>1388</v>
      </c>
      <c r="E249" t="s">
        <v>358</v>
      </c>
      <c r="F249" s="47"/>
      <c r="G249" s="34"/>
      <c r="H249" s="47">
        <v>0.98</v>
      </c>
      <c r="I249" s="34" t="s">
        <v>904</v>
      </c>
    </row>
    <row r="250" spans="1:9" x14ac:dyDescent="0.25">
      <c r="A250" t="s">
        <v>68</v>
      </c>
      <c r="B250" t="s">
        <v>370</v>
      </c>
      <c r="C250" t="s">
        <v>348</v>
      </c>
      <c r="D250" t="s">
        <v>1388</v>
      </c>
      <c r="E250" t="s">
        <v>358</v>
      </c>
      <c r="F250" s="47"/>
      <c r="G250" s="34"/>
      <c r="H250" s="52">
        <v>0.89200000000000002</v>
      </c>
      <c r="I250" s="34" t="s">
        <v>904</v>
      </c>
    </row>
    <row r="251" spans="1:9" x14ac:dyDescent="0.25">
      <c r="A251" t="s">
        <v>68</v>
      </c>
      <c r="B251" t="s">
        <v>371</v>
      </c>
      <c r="C251" t="s">
        <v>348</v>
      </c>
      <c r="D251" t="s">
        <v>1387</v>
      </c>
      <c r="E251" t="s">
        <v>358</v>
      </c>
      <c r="F251" s="47"/>
      <c r="G251" s="34"/>
      <c r="H251" s="47">
        <v>0.06</v>
      </c>
      <c r="I251" s="34" t="s">
        <v>902</v>
      </c>
    </row>
    <row r="252" spans="1:9" x14ac:dyDescent="0.25">
      <c r="A252" t="s">
        <v>68</v>
      </c>
      <c r="B252" t="s">
        <v>372</v>
      </c>
      <c r="C252" t="s">
        <v>348</v>
      </c>
      <c r="D252" t="s">
        <v>1388</v>
      </c>
      <c r="E252" t="s">
        <v>358</v>
      </c>
      <c r="F252" s="47"/>
      <c r="G252" s="34"/>
      <c r="H252" s="47">
        <v>0.93</v>
      </c>
      <c r="I252" s="34" t="s">
        <v>902</v>
      </c>
    </row>
    <row r="253" spans="1:9" x14ac:dyDescent="0.25">
      <c r="A253" t="s">
        <v>120</v>
      </c>
      <c r="B253" t="s">
        <v>124</v>
      </c>
      <c r="C253" t="s">
        <v>348</v>
      </c>
      <c r="D253" t="s">
        <v>1388</v>
      </c>
      <c r="E253" t="s">
        <v>356</v>
      </c>
      <c r="F253" s="47"/>
      <c r="G253" s="34"/>
      <c r="H253" s="47">
        <v>0.44</v>
      </c>
      <c r="I253" s="34" t="s">
        <v>902</v>
      </c>
    </row>
    <row r="254" spans="1:9" x14ac:dyDescent="0.25">
      <c r="A254" t="s">
        <v>120</v>
      </c>
      <c r="B254" t="s">
        <v>126</v>
      </c>
      <c r="C254" t="s">
        <v>348</v>
      </c>
      <c r="D254" t="s">
        <v>1388</v>
      </c>
      <c r="E254" t="s">
        <v>356</v>
      </c>
      <c r="F254" s="47"/>
      <c r="G254" s="34"/>
      <c r="H254" s="52">
        <v>0.47199999999999998</v>
      </c>
      <c r="I254" s="34" t="s">
        <v>902</v>
      </c>
    </row>
    <row r="255" spans="1:9" x14ac:dyDescent="0.25">
      <c r="A255" t="s">
        <v>120</v>
      </c>
      <c r="B255" t="s">
        <v>127</v>
      </c>
      <c r="C255" t="s">
        <v>348</v>
      </c>
      <c r="D255" t="s">
        <v>1388</v>
      </c>
      <c r="E255" t="s">
        <v>356</v>
      </c>
      <c r="F255" s="47"/>
      <c r="G255" s="34"/>
      <c r="H255" s="52">
        <v>0.32499999999999996</v>
      </c>
      <c r="I255" s="34" t="s">
        <v>1399</v>
      </c>
    </row>
    <row r="256" spans="1:9" x14ac:dyDescent="0.25">
      <c r="A256" t="s">
        <v>120</v>
      </c>
      <c r="B256" t="s">
        <v>128</v>
      </c>
      <c r="C256" t="s">
        <v>348</v>
      </c>
      <c r="D256" t="s">
        <v>1388</v>
      </c>
      <c r="E256" t="s">
        <v>356</v>
      </c>
      <c r="F256" s="47"/>
      <c r="G256" s="34"/>
      <c r="H256" s="52">
        <v>0.45600000000000002</v>
      </c>
      <c r="I256" s="34" t="s">
        <v>902</v>
      </c>
    </row>
    <row r="257" spans="1:9" x14ac:dyDescent="0.25">
      <c r="A257" t="s">
        <v>120</v>
      </c>
      <c r="B257" t="s">
        <v>905</v>
      </c>
      <c r="C257" t="s">
        <v>348</v>
      </c>
      <c r="D257" t="s">
        <v>1388</v>
      </c>
      <c r="E257" t="s">
        <v>356</v>
      </c>
      <c r="F257" s="47"/>
      <c r="G257" s="34"/>
      <c r="H257" s="4">
        <v>0.99</v>
      </c>
      <c r="I257" s="34" t="s">
        <v>902</v>
      </c>
    </row>
    <row r="258" spans="1:9" x14ac:dyDescent="0.25">
      <c r="A258" t="s">
        <v>120</v>
      </c>
      <c r="B258" t="s">
        <v>909</v>
      </c>
      <c r="C258" t="s">
        <v>348</v>
      </c>
      <c r="D258" t="s">
        <v>1388</v>
      </c>
      <c r="E258" t="s">
        <v>356</v>
      </c>
      <c r="F258" s="47"/>
      <c r="G258" s="34"/>
      <c r="H258" s="4">
        <v>0.26318750000000002</v>
      </c>
      <c r="I258" s="34" t="s">
        <v>904</v>
      </c>
    </row>
    <row r="259" spans="1:9" x14ac:dyDescent="0.25">
      <c r="A259" t="s">
        <v>120</v>
      </c>
      <c r="B259" t="s">
        <v>124</v>
      </c>
      <c r="C259" t="s">
        <v>348</v>
      </c>
      <c r="D259" t="s">
        <v>1388</v>
      </c>
      <c r="E259" t="s">
        <v>358</v>
      </c>
      <c r="F259" s="47"/>
      <c r="G259" s="34"/>
      <c r="H259" s="47">
        <v>0.44</v>
      </c>
      <c r="I259" s="34" t="s">
        <v>902</v>
      </c>
    </row>
    <row r="260" spans="1:9" x14ac:dyDescent="0.25">
      <c r="A260" t="s">
        <v>120</v>
      </c>
      <c r="B260" t="s">
        <v>126</v>
      </c>
      <c r="C260" t="s">
        <v>348</v>
      </c>
      <c r="D260" t="s">
        <v>1388</v>
      </c>
      <c r="E260" t="s">
        <v>358</v>
      </c>
      <c r="F260" s="47"/>
      <c r="G260" s="34"/>
      <c r="H260" s="52">
        <v>0.47199999999999998</v>
      </c>
      <c r="I260" s="34" t="s">
        <v>902</v>
      </c>
    </row>
    <row r="261" spans="1:9" x14ac:dyDescent="0.25">
      <c r="A261" t="s">
        <v>120</v>
      </c>
      <c r="B261" t="s">
        <v>127</v>
      </c>
      <c r="C261" t="s">
        <v>348</v>
      </c>
      <c r="D261" t="s">
        <v>1388</v>
      </c>
      <c r="E261" t="s">
        <v>358</v>
      </c>
      <c r="F261" s="47"/>
      <c r="G261" s="34"/>
      <c r="H261" s="52">
        <v>0.32499999999999996</v>
      </c>
      <c r="I261" s="34" t="s">
        <v>1399</v>
      </c>
    </row>
    <row r="262" spans="1:9" x14ac:dyDescent="0.25">
      <c r="A262" t="s">
        <v>120</v>
      </c>
      <c r="B262" t="s">
        <v>128</v>
      </c>
      <c r="C262" t="s">
        <v>348</v>
      </c>
      <c r="D262" t="s">
        <v>1388</v>
      </c>
      <c r="E262" t="s">
        <v>358</v>
      </c>
      <c r="F262" s="47"/>
      <c r="G262" s="34"/>
      <c r="H262" s="52">
        <v>0.45600000000000002</v>
      </c>
      <c r="I262" s="34" t="s">
        <v>902</v>
      </c>
    </row>
    <row r="263" spans="1:9" x14ac:dyDescent="0.25">
      <c r="A263" t="s">
        <v>120</v>
      </c>
      <c r="B263" t="s">
        <v>905</v>
      </c>
      <c r="C263" t="s">
        <v>348</v>
      </c>
      <c r="D263" t="s">
        <v>1388</v>
      </c>
      <c r="E263" t="s">
        <v>358</v>
      </c>
      <c r="F263" s="47"/>
      <c r="G263" s="34"/>
      <c r="H263" s="4">
        <v>0.99</v>
      </c>
      <c r="I263" s="34" t="s">
        <v>902</v>
      </c>
    </row>
    <row r="264" spans="1:9" x14ac:dyDescent="0.25">
      <c r="A264" t="s">
        <v>120</v>
      </c>
      <c r="B264" t="s">
        <v>909</v>
      </c>
      <c r="C264" t="s">
        <v>348</v>
      </c>
      <c r="D264" t="s">
        <v>1388</v>
      </c>
      <c r="E264" t="s">
        <v>358</v>
      </c>
      <c r="F264" s="47"/>
      <c r="G264" s="34"/>
      <c r="H264" s="4">
        <v>0.26318750000000002</v>
      </c>
      <c r="I264" s="34" t="s">
        <v>904</v>
      </c>
    </row>
    <row r="265" spans="1:9" x14ac:dyDescent="0.25">
      <c r="A265" t="s">
        <v>130</v>
      </c>
      <c r="C265" t="s">
        <v>348</v>
      </c>
      <c r="D265" t="s">
        <v>1388</v>
      </c>
      <c r="E265" t="s">
        <v>356</v>
      </c>
      <c r="F265" s="47"/>
      <c r="G265" s="34"/>
      <c r="H265" s="52">
        <v>0.36846666666666661</v>
      </c>
      <c r="I265" s="34" t="s">
        <v>1399</v>
      </c>
    </row>
    <row r="266" spans="1:9" x14ac:dyDescent="0.25">
      <c r="A266" t="s">
        <v>130</v>
      </c>
      <c r="C266" t="s">
        <v>348</v>
      </c>
      <c r="D266" t="s">
        <v>1388</v>
      </c>
      <c r="E266" t="s">
        <v>358</v>
      </c>
      <c r="F266" s="47"/>
      <c r="G266" s="34"/>
      <c r="H266" s="52">
        <v>0.36846666666666661</v>
      </c>
      <c r="I266" s="34" t="s">
        <v>1399</v>
      </c>
    </row>
    <row r="267" spans="1:9" x14ac:dyDescent="0.25">
      <c r="A267" t="s">
        <v>143</v>
      </c>
      <c r="B267" t="s">
        <v>373</v>
      </c>
      <c r="C267" t="s">
        <v>348</v>
      </c>
      <c r="D267" t="s">
        <v>1387</v>
      </c>
      <c r="E267" t="s">
        <v>356</v>
      </c>
      <c r="F267" s="47"/>
      <c r="G267" s="34"/>
      <c r="H267" s="52">
        <v>0.50836363636363646</v>
      </c>
      <c r="I267" s="34" t="s">
        <v>1399</v>
      </c>
    </row>
    <row r="268" spans="1:9" x14ac:dyDescent="0.25">
      <c r="A268" t="s">
        <v>143</v>
      </c>
      <c r="B268" t="s">
        <v>374</v>
      </c>
      <c r="C268" t="s">
        <v>348</v>
      </c>
      <c r="D268" t="s">
        <v>1388</v>
      </c>
      <c r="E268" t="s">
        <v>356</v>
      </c>
      <c r="F268" s="47"/>
      <c r="G268" s="34"/>
      <c r="H268" s="52">
        <v>0.60166666666666668</v>
      </c>
      <c r="I268" s="34" t="s">
        <v>1399</v>
      </c>
    </row>
    <row r="269" spans="1:9" x14ac:dyDescent="0.25">
      <c r="A269" t="s">
        <v>143</v>
      </c>
      <c r="B269" t="s">
        <v>375</v>
      </c>
      <c r="C269" t="s">
        <v>348</v>
      </c>
      <c r="D269" t="s">
        <v>1387</v>
      </c>
      <c r="E269" t="s">
        <v>356</v>
      </c>
      <c r="F269" s="47"/>
      <c r="G269" s="34"/>
      <c r="H269" s="47">
        <v>0.154</v>
      </c>
      <c r="I269" s="34" t="s">
        <v>1399</v>
      </c>
    </row>
    <row r="270" spans="1:9" x14ac:dyDescent="0.25">
      <c r="A270" t="s">
        <v>143</v>
      </c>
      <c r="B270" t="s">
        <v>376</v>
      </c>
      <c r="C270" t="s">
        <v>348</v>
      </c>
      <c r="D270" t="s">
        <v>1388</v>
      </c>
      <c r="E270" t="s">
        <v>356</v>
      </c>
      <c r="F270" s="47"/>
      <c r="G270" s="34"/>
      <c r="H270" s="47">
        <v>0.82333333333333325</v>
      </c>
      <c r="I270" s="34" t="s">
        <v>1399</v>
      </c>
    </row>
    <row r="271" spans="1:9" x14ac:dyDescent="0.25">
      <c r="A271" t="s">
        <v>143</v>
      </c>
      <c r="B271" t="s">
        <v>377</v>
      </c>
      <c r="C271" t="s">
        <v>348</v>
      </c>
      <c r="D271" t="s">
        <v>1388</v>
      </c>
      <c r="E271" t="s">
        <v>356</v>
      </c>
      <c r="F271" s="47"/>
      <c r="G271" s="34"/>
      <c r="H271" s="52">
        <v>0.48166666666666663</v>
      </c>
      <c r="I271" s="34" t="s">
        <v>1399</v>
      </c>
    </row>
    <row r="272" spans="1:9" x14ac:dyDescent="0.25">
      <c r="A272" t="s">
        <v>143</v>
      </c>
      <c r="B272" t="s">
        <v>373</v>
      </c>
      <c r="C272" t="s">
        <v>348</v>
      </c>
      <c r="D272" t="s">
        <v>1387</v>
      </c>
      <c r="E272" t="s">
        <v>358</v>
      </c>
      <c r="F272" s="47"/>
      <c r="G272" s="34"/>
      <c r="H272" s="52">
        <v>0.50836363636363646</v>
      </c>
      <c r="I272" s="34" t="s">
        <v>1399</v>
      </c>
    </row>
    <row r="273" spans="1:9" x14ac:dyDescent="0.25">
      <c r="A273" t="s">
        <v>143</v>
      </c>
      <c r="B273" t="s">
        <v>374</v>
      </c>
      <c r="C273" t="s">
        <v>348</v>
      </c>
      <c r="D273" t="s">
        <v>1388</v>
      </c>
      <c r="E273" t="s">
        <v>358</v>
      </c>
      <c r="F273" s="47"/>
      <c r="G273" s="34"/>
      <c r="H273" s="52">
        <v>0.60166666666666668</v>
      </c>
      <c r="I273" s="34" t="s">
        <v>1399</v>
      </c>
    </row>
    <row r="274" spans="1:9" x14ac:dyDescent="0.25">
      <c r="A274" t="s">
        <v>143</v>
      </c>
      <c r="B274" t="s">
        <v>375</v>
      </c>
      <c r="C274" t="s">
        <v>348</v>
      </c>
      <c r="D274" t="s">
        <v>1387</v>
      </c>
      <c r="E274" t="s">
        <v>358</v>
      </c>
      <c r="F274" s="47"/>
      <c r="G274" s="34"/>
      <c r="H274" s="52">
        <v>0.154</v>
      </c>
      <c r="I274" s="34" t="s">
        <v>1399</v>
      </c>
    </row>
    <row r="275" spans="1:9" x14ac:dyDescent="0.25">
      <c r="A275" t="s">
        <v>143</v>
      </c>
      <c r="B275" t="s">
        <v>376</v>
      </c>
      <c r="C275" t="s">
        <v>348</v>
      </c>
      <c r="D275" t="s">
        <v>1388</v>
      </c>
      <c r="E275" t="s">
        <v>358</v>
      </c>
      <c r="F275" s="47"/>
      <c r="G275" s="34"/>
      <c r="H275" s="47">
        <v>0.82333333333333325</v>
      </c>
      <c r="I275" s="34" t="s">
        <v>1399</v>
      </c>
    </row>
    <row r="276" spans="1:9" x14ac:dyDescent="0.25">
      <c r="A276" t="s">
        <v>143</v>
      </c>
      <c r="B276" t="s">
        <v>377</v>
      </c>
      <c r="C276" t="s">
        <v>348</v>
      </c>
      <c r="D276" t="s">
        <v>1388</v>
      </c>
      <c r="E276" t="s">
        <v>358</v>
      </c>
      <c r="F276" s="47"/>
      <c r="G276" s="34"/>
      <c r="H276" s="52">
        <v>0.48166666666666663</v>
      </c>
      <c r="I276" s="34" t="s">
        <v>1399</v>
      </c>
    </row>
    <row r="277" spans="1:9" x14ac:dyDescent="0.25">
      <c r="A277" t="s">
        <v>145</v>
      </c>
      <c r="C277" t="s">
        <v>348</v>
      </c>
      <c r="D277" t="s">
        <v>1388</v>
      </c>
      <c r="E277" t="s">
        <v>356</v>
      </c>
      <c r="F277" s="47"/>
      <c r="G277" s="34"/>
      <c r="H277" s="47">
        <v>0.17599999999999999</v>
      </c>
      <c r="I277" s="34" t="s">
        <v>904</v>
      </c>
    </row>
    <row r="278" spans="1:9" x14ac:dyDescent="0.25">
      <c r="A278" t="s">
        <v>145</v>
      </c>
      <c r="C278" t="s">
        <v>348</v>
      </c>
      <c r="D278" t="s">
        <v>1388</v>
      </c>
      <c r="E278" t="s">
        <v>358</v>
      </c>
      <c r="F278" s="47"/>
      <c r="G278" s="34"/>
      <c r="H278" s="47">
        <v>0.17599999999999999</v>
      </c>
      <c r="I278" s="34" t="s">
        <v>904</v>
      </c>
    </row>
    <row r="279" spans="1:9" x14ac:dyDescent="0.25">
      <c r="A279" t="s">
        <v>965</v>
      </c>
      <c r="B279" t="s">
        <v>321</v>
      </c>
      <c r="C279" t="s">
        <v>348</v>
      </c>
      <c r="D279" t="s">
        <v>1388</v>
      </c>
      <c r="E279" t="s">
        <v>356</v>
      </c>
      <c r="F279" s="47"/>
      <c r="G279" s="34"/>
      <c r="H279" s="52">
        <v>0.99299999999999999</v>
      </c>
      <c r="I279" s="34" t="s">
        <v>902</v>
      </c>
    </row>
    <row r="280" spans="1:9" x14ac:dyDescent="0.25">
      <c r="A280" t="s">
        <v>965</v>
      </c>
      <c r="B280" t="s">
        <v>321</v>
      </c>
      <c r="C280" t="s">
        <v>348</v>
      </c>
      <c r="D280" t="s">
        <v>1388</v>
      </c>
      <c r="E280" t="s">
        <v>358</v>
      </c>
      <c r="F280" s="47"/>
      <c r="G280" s="34"/>
      <c r="H280" s="52">
        <v>0.99299999999999999</v>
      </c>
      <c r="I280" s="34" t="s">
        <v>902</v>
      </c>
    </row>
    <row r="281" spans="1:9" x14ac:dyDescent="0.25">
      <c r="A281" t="s">
        <v>965</v>
      </c>
      <c r="B281" t="s">
        <v>380</v>
      </c>
      <c r="C281" t="s">
        <v>348</v>
      </c>
      <c r="D281" t="s">
        <v>1388</v>
      </c>
      <c r="E281" t="s">
        <v>356</v>
      </c>
      <c r="F281" s="47"/>
      <c r="G281" s="34"/>
      <c r="H281" s="52">
        <v>0.94499999999999995</v>
      </c>
      <c r="I281" s="34" t="s">
        <v>902</v>
      </c>
    </row>
    <row r="282" spans="1:9" x14ac:dyDescent="0.25">
      <c r="A282" t="s">
        <v>965</v>
      </c>
      <c r="B282" t="s">
        <v>380</v>
      </c>
      <c r="C282" t="s">
        <v>348</v>
      </c>
      <c r="D282" t="s">
        <v>1388</v>
      </c>
      <c r="E282" t="s">
        <v>358</v>
      </c>
      <c r="F282" s="47"/>
      <c r="G282" s="34"/>
      <c r="H282" s="52">
        <v>0.94499999999999995</v>
      </c>
      <c r="I282" s="34" t="s">
        <v>902</v>
      </c>
    </row>
    <row r="283" spans="1:9" x14ac:dyDescent="0.25">
      <c r="A283" t="s">
        <v>965</v>
      </c>
      <c r="B283" t="s">
        <v>380</v>
      </c>
      <c r="C283" t="s">
        <v>348</v>
      </c>
      <c r="D283" t="s">
        <v>1388</v>
      </c>
      <c r="E283" t="s">
        <v>1421</v>
      </c>
      <c r="F283" s="47"/>
      <c r="G283" s="34"/>
      <c r="H283" s="52">
        <v>0.94499999999999995</v>
      </c>
      <c r="I283" s="34" t="s">
        <v>902</v>
      </c>
    </row>
    <row r="284" spans="1:9" x14ac:dyDescent="0.25">
      <c r="A284" t="s">
        <v>965</v>
      </c>
      <c r="B284" t="s">
        <v>380</v>
      </c>
      <c r="C284" t="s">
        <v>348</v>
      </c>
      <c r="D284" t="s">
        <v>1388</v>
      </c>
      <c r="E284" t="s">
        <v>1422</v>
      </c>
      <c r="F284" s="47"/>
      <c r="G284" s="34"/>
      <c r="H284" s="52">
        <v>0.94499999999999995</v>
      </c>
      <c r="I284" s="34" t="s">
        <v>902</v>
      </c>
    </row>
    <row r="285" spans="1:9" x14ac:dyDescent="0.25">
      <c r="A285" t="s">
        <v>965</v>
      </c>
      <c r="B285" t="s">
        <v>380</v>
      </c>
      <c r="C285" t="s">
        <v>348</v>
      </c>
      <c r="D285" t="s">
        <v>1387</v>
      </c>
      <c r="E285" t="s">
        <v>1008</v>
      </c>
      <c r="F285" s="47"/>
      <c r="G285" s="34"/>
      <c r="H285" s="52">
        <v>6.0000000000000001E-3</v>
      </c>
      <c r="I285" s="34" t="s">
        <v>902</v>
      </c>
    </row>
    <row r="286" spans="1:9" x14ac:dyDescent="0.25">
      <c r="A286" t="s">
        <v>965</v>
      </c>
      <c r="B286" t="s">
        <v>380</v>
      </c>
      <c r="C286" t="s">
        <v>348</v>
      </c>
      <c r="D286" t="s">
        <v>1387</v>
      </c>
      <c r="E286" t="s">
        <v>1012</v>
      </c>
      <c r="F286" s="47"/>
      <c r="G286" s="34"/>
      <c r="H286" s="52">
        <v>6.0000000000000001E-3</v>
      </c>
      <c r="I286" s="34" t="s">
        <v>902</v>
      </c>
    </row>
    <row r="287" spans="1:9" x14ac:dyDescent="0.25">
      <c r="A287" t="s">
        <v>965</v>
      </c>
      <c r="B287" t="s">
        <v>391</v>
      </c>
      <c r="C287" t="s">
        <v>348</v>
      </c>
      <c r="D287" t="s">
        <v>1388</v>
      </c>
      <c r="E287" t="s">
        <v>356</v>
      </c>
      <c r="F287" s="47"/>
      <c r="G287" s="34"/>
      <c r="H287" s="52">
        <v>0.93200000000000005</v>
      </c>
      <c r="I287" s="34" t="s">
        <v>902</v>
      </c>
    </row>
    <row r="288" spans="1:9" x14ac:dyDescent="0.25">
      <c r="A288" t="s">
        <v>965</v>
      </c>
      <c r="B288" t="s">
        <v>391</v>
      </c>
      <c r="C288" t="s">
        <v>348</v>
      </c>
      <c r="D288" t="s">
        <v>1388</v>
      </c>
      <c r="E288" t="s">
        <v>358</v>
      </c>
      <c r="F288" s="47"/>
      <c r="G288" s="34"/>
      <c r="H288" s="52">
        <v>0.93200000000000005</v>
      </c>
      <c r="I288" s="34" t="s">
        <v>902</v>
      </c>
    </row>
    <row r="289" spans="1:9" x14ac:dyDescent="0.25">
      <c r="A289" t="s">
        <v>965</v>
      </c>
      <c r="B289" t="s">
        <v>391</v>
      </c>
      <c r="C289" t="s">
        <v>348</v>
      </c>
      <c r="D289" t="s">
        <v>1387</v>
      </c>
      <c r="E289" t="s">
        <v>1008</v>
      </c>
      <c r="F289" s="47"/>
      <c r="G289" s="34"/>
      <c r="H289" s="52">
        <v>6.0000000000000001E-3</v>
      </c>
      <c r="I289" s="34" t="s">
        <v>902</v>
      </c>
    </row>
    <row r="290" spans="1:9" x14ac:dyDescent="0.25">
      <c r="A290" t="s">
        <v>965</v>
      </c>
      <c r="B290" t="s">
        <v>391</v>
      </c>
      <c r="C290" t="s">
        <v>348</v>
      </c>
      <c r="D290" t="s">
        <v>1387</v>
      </c>
      <c r="E290" t="s">
        <v>1012</v>
      </c>
      <c r="F290" s="52"/>
      <c r="G290" s="34"/>
      <c r="H290" s="52">
        <v>6.0000000000000001E-3</v>
      </c>
      <c r="I290" s="34" t="s">
        <v>902</v>
      </c>
    </row>
  </sheetData>
  <mergeCells count="1">
    <mergeCell ref="K1:AL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D293"/>
  <sheetViews>
    <sheetView showGridLines="0" zoomScale="92" zoomScaleNormal="100" zoomScaleSheetLayoutView="50" workbookViewId="0">
      <selection activeCell="AB100" sqref="AB100"/>
    </sheetView>
  </sheetViews>
  <sheetFormatPr defaultRowHeight="15" x14ac:dyDescent="0.25"/>
  <cols>
    <col min="1" max="1" width="2.85546875" customWidth="1"/>
  </cols>
  <sheetData>
    <row r="6" spans="2:38" ht="15.75" thickBot="1" x14ac:dyDescent="0.3"/>
    <row r="7" spans="2:38" ht="18.75" x14ac:dyDescent="0.3">
      <c r="B7" s="22" t="s">
        <v>393</v>
      </c>
      <c r="C7" s="14"/>
      <c r="D7" s="14"/>
      <c r="E7" s="14"/>
      <c r="F7" s="14"/>
      <c r="G7" s="14"/>
      <c r="H7" s="14"/>
      <c r="I7" s="14"/>
      <c r="J7" s="14"/>
      <c r="K7" s="14"/>
      <c r="L7" s="14"/>
      <c r="M7" s="14"/>
      <c r="N7" s="15"/>
      <c r="O7" s="11"/>
      <c r="P7" s="11"/>
      <c r="Q7" s="11"/>
      <c r="R7" s="11"/>
      <c r="S7" s="22" t="s">
        <v>129</v>
      </c>
      <c r="T7" s="25"/>
      <c r="U7" s="25"/>
      <c r="V7" s="25"/>
      <c r="W7" s="25"/>
      <c r="X7" s="25"/>
      <c r="Y7" s="25"/>
      <c r="Z7" s="25"/>
      <c r="AA7" s="25"/>
      <c r="AB7" s="25"/>
      <c r="AC7" s="25"/>
      <c r="AD7" s="25"/>
      <c r="AE7" s="25"/>
      <c r="AF7" s="25"/>
      <c r="AG7" s="25"/>
      <c r="AH7" s="25"/>
      <c r="AI7" s="25"/>
      <c r="AJ7" s="25"/>
      <c r="AK7" s="25"/>
      <c r="AL7" s="26"/>
    </row>
    <row r="8" spans="2:38" x14ac:dyDescent="0.25">
      <c r="B8" s="16"/>
      <c r="C8" s="11"/>
      <c r="D8" s="11"/>
      <c r="E8" s="11"/>
      <c r="F8" s="11"/>
      <c r="G8" s="11"/>
      <c r="H8" s="11"/>
      <c r="I8" s="11"/>
      <c r="J8" s="11"/>
      <c r="K8" s="11"/>
      <c r="L8" s="11"/>
      <c r="M8" s="11"/>
      <c r="N8" s="17"/>
      <c r="O8" s="11"/>
      <c r="P8" s="11"/>
      <c r="Q8" s="11"/>
      <c r="R8" s="11"/>
      <c r="S8" s="16"/>
      <c r="AL8" s="27"/>
    </row>
    <row r="9" spans="2:38" x14ac:dyDescent="0.25">
      <c r="B9" s="16"/>
      <c r="C9" s="11"/>
      <c r="D9" s="11"/>
      <c r="E9" s="11"/>
      <c r="F9" s="11"/>
      <c r="G9" s="11"/>
      <c r="H9" s="11"/>
      <c r="I9" s="11"/>
      <c r="J9" s="11"/>
      <c r="K9" s="11"/>
      <c r="L9" s="11"/>
      <c r="M9" s="11"/>
      <c r="N9" s="17"/>
      <c r="O9" s="11"/>
      <c r="P9" s="11"/>
      <c r="Q9" s="11"/>
      <c r="R9" s="11"/>
      <c r="S9" s="16"/>
      <c r="AL9" s="27"/>
    </row>
    <row r="10" spans="2:38" x14ac:dyDescent="0.25">
      <c r="B10" s="16"/>
      <c r="C10" s="11"/>
      <c r="D10" s="11"/>
      <c r="E10" s="11"/>
      <c r="F10" s="11"/>
      <c r="G10" s="11"/>
      <c r="H10" s="11"/>
      <c r="I10" s="11"/>
      <c r="J10" s="11"/>
      <c r="K10" s="11"/>
      <c r="L10" s="11"/>
      <c r="M10" s="11"/>
      <c r="N10" s="17"/>
      <c r="O10" s="11"/>
      <c r="P10" s="11"/>
      <c r="Q10" s="11"/>
      <c r="R10" s="11"/>
      <c r="S10" s="16"/>
      <c r="AL10" s="27"/>
    </row>
    <row r="11" spans="2:38" x14ac:dyDescent="0.25">
      <c r="B11" s="16"/>
      <c r="C11" s="11"/>
      <c r="D11" s="11"/>
      <c r="E11" s="11"/>
      <c r="F11" s="11"/>
      <c r="G11" s="11"/>
      <c r="H11" s="11"/>
      <c r="I11" s="11"/>
      <c r="J11" s="11"/>
      <c r="K11" s="11"/>
      <c r="L11" s="11"/>
      <c r="M11" s="11"/>
      <c r="N11" s="17"/>
      <c r="O11" s="11"/>
      <c r="P11" s="11"/>
      <c r="Q11" s="11"/>
      <c r="R11" s="11"/>
      <c r="S11" s="16"/>
      <c r="AL11" s="27"/>
    </row>
    <row r="12" spans="2:38" x14ac:dyDescent="0.25">
      <c r="B12" s="16"/>
      <c r="C12" s="11"/>
      <c r="D12" s="11"/>
      <c r="E12" s="11"/>
      <c r="F12" s="11"/>
      <c r="G12" s="11"/>
      <c r="H12" s="11"/>
      <c r="I12" s="11"/>
      <c r="J12" s="11"/>
      <c r="K12" s="11"/>
      <c r="L12" s="11"/>
      <c r="M12" s="11"/>
      <c r="N12" s="17"/>
      <c r="O12" s="11"/>
      <c r="P12" s="11"/>
      <c r="Q12" s="11"/>
      <c r="R12" s="11"/>
      <c r="S12" s="16"/>
      <c r="AL12" s="27"/>
    </row>
    <row r="13" spans="2:38" x14ac:dyDescent="0.25">
      <c r="B13" s="16"/>
      <c r="C13" s="11"/>
      <c r="D13" s="11"/>
      <c r="E13" s="11"/>
      <c r="F13" s="11"/>
      <c r="G13" s="11"/>
      <c r="H13" s="11"/>
      <c r="I13" s="11"/>
      <c r="J13" s="11"/>
      <c r="K13" s="11"/>
      <c r="L13" s="11"/>
      <c r="M13" s="11"/>
      <c r="N13" s="17"/>
      <c r="O13" s="11"/>
      <c r="P13" s="11"/>
      <c r="Q13" s="11"/>
      <c r="R13" s="11"/>
      <c r="S13" s="16"/>
      <c r="AL13" s="27"/>
    </row>
    <row r="14" spans="2:38" x14ac:dyDescent="0.25">
      <c r="B14" s="16"/>
      <c r="C14" s="11"/>
      <c r="D14" s="11"/>
      <c r="E14" s="11"/>
      <c r="F14" s="11"/>
      <c r="G14" s="11"/>
      <c r="H14" s="11"/>
      <c r="I14" s="11"/>
      <c r="J14" s="11"/>
      <c r="K14" s="11"/>
      <c r="L14" s="11"/>
      <c r="M14" s="11"/>
      <c r="N14" s="17"/>
      <c r="O14" s="11"/>
      <c r="P14" s="11"/>
      <c r="Q14" s="11"/>
      <c r="R14" s="11"/>
      <c r="S14" s="16"/>
      <c r="AL14" s="27"/>
    </row>
    <row r="15" spans="2:38" x14ac:dyDescent="0.25">
      <c r="B15" s="16"/>
      <c r="C15" s="11"/>
      <c r="D15" s="11"/>
      <c r="E15" s="11"/>
      <c r="F15" s="11"/>
      <c r="G15" s="11"/>
      <c r="H15" s="11"/>
      <c r="I15" s="11"/>
      <c r="J15" s="11"/>
      <c r="K15" s="11"/>
      <c r="L15" s="11"/>
      <c r="M15" s="11"/>
      <c r="N15" s="17"/>
      <c r="O15" s="11"/>
      <c r="P15" s="11"/>
      <c r="Q15" s="11"/>
      <c r="R15" s="11"/>
      <c r="S15" s="16"/>
      <c r="AL15" s="27"/>
    </row>
    <row r="16" spans="2:38" x14ac:dyDescent="0.25">
      <c r="B16" s="16"/>
      <c r="C16" s="11"/>
      <c r="D16" s="11"/>
      <c r="E16" s="11"/>
      <c r="F16" s="11"/>
      <c r="G16" s="11"/>
      <c r="H16" s="11"/>
      <c r="I16" s="11"/>
      <c r="J16" s="11"/>
      <c r="K16" s="11"/>
      <c r="L16" s="11"/>
      <c r="M16" s="11"/>
      <c r="N16" s="17"/>
      <c r="O16" s="11"/>
      <c r="P16" s="11"/>
      <c r="Q16" s="11"/>
      <c r="R16" s="11"/>
      <c r="S16" s="16"/>
      <c r="AL16" s="27"/>
    </row>
    <row r="17" spans="2:38" x14ac:dyDescent="0.25">
      <c r="B17" s="16"/>
      <c r="C17" s="11"/>
      <c r="D17" s="11"/>
      <c r="E17" s="11"/>
      <c r="F17" s="11"/>
      <c r="G17" s="11"/>
      <c r="H17" s="11"/>
      <c r="I17" s="11"/>
      <c r="J17" s="11"/>
      <c r="K17" s="11"/>
      <c r="L17" s="11"/>
      <c r="M17" s="11"/>
      <c r="N17" s="17"/>
      <c r="O17" s="11"/>
      <c r="P17" s="11"/>
      <c r="Q17" s="11"/>
      <c r="R17" s="11"/>
      <c r="S17" s="16"/>
      <c r="AL17" s="27"/>
    </row>
    <row r="18" spans="2:38" x14ac:dyDescent="0.25">
      <c r="B18" s="16"/>
      <c r="C18" s="11"/>
      <c r="D18" s="11"/>
      <c r="E18" s="11"/>
      <c r="F18" s="11"/>
      <c r="G18" s="11"/>
      <c r="H18" s="11"/>
      <c r="I18" s="11"/>
      <c r="J18" s="11"/>
      <c r="K18" s="11"/>
      <c r="L18" s="11"/>
      <c r="M18" s="11"/>
      <c r="N18" s="17"/>
      <c r="O18" s="11"/>
      <c r="P18" s="11"/>
      <c r="Q18" s="11"/>
      <c r="R18" s="11"/>
      <c r="S18" s="16"/>
      <c r="AL18" s="27"/>
    </row>
    <row r="19" spans="2:38" x14ac:dyDescent="0.25">
      <c r="B19" s="16"/>
      <c r="C19" s="11"/>
      <c r="D19" s="11"/>
      <c r="E19" s="11"/>
      <c r="F19" s="11"/>
      <c r="G19" s="11"/>
      <c r="H19" s="11"/>
      <c r="I19" s="11"/>
      <c r="J19" s="11"/>
      <c r="K19" s="11"/>
      <c r="L19" s="11"/>
      <c r="M19" s="11"/>
      <c r="N19" s="17"/>
      <c r="O19" s="11"/>
      <c r="P19" s="11"/>
      <c r="Q19" s="11"/>
      <c r="R19" s="11"/>
      <c r="S19" s="16"/>
      <c r="AL19" s="27"/>
    </row>
    <row r="20" spans="2:38" x14ac:dyDescent="0.25">
      <c r="B20" s="16"/>
      <c r="C20" s="11"/>
      <c r="D20" s="11"/>
      <c r="E20" s="11"/>
      <c r="F20" s="11"/>
      <c r="G20" s="11"/>
      <c r="H20" s="11"/>
      <c r="I20" s="11"/>
      <c r="J20" s="11"/>
      <c r="K20" s="11"/>
      <c r="L20" s="11"/>
      <c r="M20" s="11"/>
      <c r="N20" s="17"/>
      <c r="O20" s="11"/>
      <c r="P20" s="11"/>
      <c r="Q20" s="11"/>
      <c r="R20" s="11"/>
      <c r="S20" s="16"/>
      <c r="AL20" s="27"/>
    </row>
    <row r="21" spans="2:38" x14ac:dyDescent="0.25">
      <c r="B21" s="16"/>
      <c r="C21" s="11"/>
      <c r="D21" s="11"/>
      <c r="E21" s="11"/>
      <c r="F21" s="11"/>
      <c r="G21" s="11"/>
      <c r="H21" s="11"/>
      <c r="I21" s="11"/>
      <c r="J21" s="11"/>
      <c r="K21" s="11"/>
      <c r="L21" s="11"/>
      <c r="M21" s="11"/>
      <c r="N21" s="17"/>
      <c r="O21" s="11"/>
      <c r="P21" s="11"/>
      <c r="Q21" s="11"/>
      <c r="R21" s="11"/>
      <c r="S21" s="16"/>
      <c r="AL21" s="27"/>
    </row>
    <row r="22" spans="2:38" x14ac:dyDescent="0.25">
      <c r="B22" s="16"/>
      <c r="C22" s="11"/>
      <c r="D22" s="11"/>
      <c r="E22" s="11"/>
      <c r="F22" s="11"/>
      <c r="G22" s="11"/>
      <c r="H22" s="11"/>
      <c r="I22" s="11"/>
      <c r="J22" s="11"/>
      <c r="K22" s="11"/>
      <c r="L22" s="11"/>
      <c r="M22" s="11"/>
      <c r="N22" s="17"/>
      <c r="O22" s="11"/>
      <c r="P22" s="11"/>
      <c r="Q22" s="11"/>
      <c r="R22" s="11"/>
      <c r="S22" s="16"/>
      <c r="AL22" s="27"/>
    </row>
    <row r="23" spans="2:38" x14ac:dyDescent="0.25">
      <c r="B23" s="16"/>
      <c r="C23" s="11"/>
      <c r="D23" s="11"/>
      <c r="E23" s="11"/>
      <c r="F23" s="11"/>
      <c r="G23" s="11"/>
      <c r="H23" s="11"/>
      <c r="I23" s="11"/>
      <c r="J23" s="11"/>
      <c r="K23" s="11"/>
      <c r="L23" s="11"/>
      <c r="M23" s="11"/>
      <c r="N23" s="17"/>
      <c r="O23" s="11"/>
      <c r="P23" s="11"/>
      <c r="Q23" s="11"/>
      <c r="R23" s="11"/>
      <c r="S23" s="16"/>
      <c r="AL23" s="27"/>
    </row>
    <row r="24" spans="2:38" x14ac:dyDescent="0.25">
      <c r="B24" s="16"/>
      <c r="C24" s="11"/>
      <c r="D24" s="11"/>
      <c r="E24" s="11"/>
      <c r="F24" s="11"/>
      <c r="G24" s="11"/>
      <c r="H24" s="11"/>
      <c r="I24" s="11"/>
      <c r="J24" s="11"/>
      <c r="K24" s="11"/>
      <c r="L24" s="11"/>
      <c r="M24" s="11"/>
      <c r="N24" s="17"/>
      <c r="O24" s="11"/>
      <c r="P24" s="11"/>
      <c r="Q24" s="11"/>
      <c r="R24" s="11"/>
      <c r="S24" s="16"/>
      <c r="AL24" s="27"/>
    </row>
    <row r="25" spans="2:38" x14ac:dyDescent="0.25">
      <c r="B25" s="16"/>
      <c r="C25" s="11"/>
      <c r="D25" s="11"/>
      <c r="E25" s="11"/>
      <c r="F25" s="11"/>
      <c r="G25" s="11"/>
      <c r="H25" s="11"/>
      <c r="I25" s="11"/>
      <c r="J25" s="11"/>
      <c r="K25" s="11"/>
      <c r="L25" s="11"/>
      <c r="M25" s="11"/>
      <c r="N25" s="17"/>
      <c r="O25" s="11"/>
      <c r="P25" s="11"/>
      <c r="Q25" s="11"/>
      <c r="R25" s="11"/>
      <c r="S25" s="16"/>
      <c r="AL25" s="27"/>
    </row>
    <row r="26" spans="2:38" ht="15.75" thickBot="1" x14ac:dyDescent="0.3">
      <c r="B26" s="18"/>
      <c r="C26" s="19"/>
      <c r="D26" s="19"/>
      <c r="E26" s="19"/>
      <c r="F26" s="19"/>
      <c r="G26" s="19"/>
      <c r="H26" s="19"/>
      <c r="I26" s="19"/>
      <c r="J26" s="19"/>
      <c r="K26" s="19"/>
      <c r="L26" s="19"/>
      <c r="M26" s="19"/>
      <c r="N26" s="20"/>
      <c r="O26" s="11"/>
      <c r="P26" s="11"/>
      <c r="Q26" s="11"/>
      <c r="R26" s="11"/>
      <c r="S26" s="16"/>
      <c r="AL26" s="27"/>
    </row>
    <row r="27" spans="2:38" ht="243.6" customHeight="1" thickBot="1" x14ac:dyDescent="0.3">
      <c r="B27" s="11"/>
      <c r="C27" s="11"/>
      <c r="D27" s="11"/>
      <c r="E27" s="11"/>
      <c r="F27" s="11"/>
      <c r="G27" s="11"/>
      <c r="H27" s="11"/>
      <c r="I27" s="11"/>
      <c r="J27" s="11"/>
      <c r="K27" s="11"/>
      <c r="L27" s="11"/>
      <c r="M27" s="11"/>
      <c r="N27" s="11"/>
      <c r="O27" s="11"/>
      <c r="P27" s="11"/>
      <c r="Q27" s="11"/>
      <c r="R27" s="11"/>
      <c r="S27" s="18"/>
      <c r="T27" s="28"/>
      <c r="U27" s="28"/>
      <c r="V27" s="28"/>
      <c r="W27" s="28"/>
      <c r="X27" s="28"/>
      <c r="Y27" s="28"/>
      <c r="Z27" s="28"/>
      <c r="AA27" s="28"/>
      <c r="AB27" s="28"/>
      <c r="AC27" s="28"/>
      <c r="AD27" s="28"/>
      <c r="AE27" s="28"/>
      <c r="AF27" s="28"/>
      <c r="AG27" s="28"/>
      <c r="AH27" s="28"/>
      <c r="AI27" s="28"/>
      <c r="AJ27" s="28"/>
      <c r="AK27" s="28"/>
      <c r="AL27" s="29"/>
    </row>
    <row r="28" spans="2:38" ht="15.75" thickBot="1" x14ac:dyDescent="0.3">
      <c r="B28" s="11"/>
      <c r="C28" s="11"/>
      <c r="D28" s="11"/>
      <c r="E28" s="11"/>
      <c r="F28" s="11"/>
      <c r="G28" s="11"/>
      <c r="H28" s="11"/>
      <c r="I28" s="11"/>
      <c r="J28" s="11"/>
      <c r="K28" s="11"/>
      <c r="L28" s="11"/>
      <c r="M28" s="11"/>
      <c r="N28" s="11"/>
      <c r="O28" s="11"/>
      <c r="P28" s="11"/>
      <c r="Q28" s="11"/>
      <c r="R28" s="11"/>
      <c r="S28" s="11"/>
    </row>
    <row r="29" spans="2:38" ht="18.75" x14ac:dyDescent="0.3">
      <c r="B29" s="22" t="s">
        <v>168</v>
      </c>
      <c r="C29" s="14"/>
      <c r="D29" s="14"/>
      <c r="E29" s="14"/>
      <c r="F29" s="14"/>
      <c r="G29" s="14"/>
      <c r="H29" s="14"/>
      <c r="I29" s="14"/>
      <c r="J29" s="14"/>
      <c r="K29" s="14"/>
      <c r="L29" s="14"/>
      <c r="M29" s="14"/>
      <c r="N29" s="15"/>
      <c r="O29" s="11"/>
      <c r="P29" s="11"/>
      <c r="Q29" s="11"/>
      <c r="R29" s="11"/>
      <c r="S29" s="11"/>
    </row>
    <row r="30" spans="2:38" x14ac:dyDescent="0.25">
      <c r="B30" s="16"/>
      <c r="C30" s="11"/>
      <c r="D30" s="11"/>
      <c r="E30" s="11"/>
      <c r="F30" s="11"/>
      <c r="G30" s="11"/>
      <c r="H30" s="11"/>
      <c r="I30" s="11"/>
      <c r="J30" s="11"/>
      <c r="K30" s="11"/>
      <c r="L30" s="11"/>
      <c r="M30" s="11"/>
      <c r="N30" s="17"/>
      <c r="O30" s="11"/>
      <c r="P30" s="11"/>
      <c r="Q30" s="11"/>
      <c r="R30" s="11"/>
      <c r="S30" s="11"/>
    </row>
    <row r="31" spans="2:38" x14ac:dyDescent="0.25">
      <c r="B31" s="16"/>
      <c r="C31" s="11"/>
      <c r="D31" s="11"/>
      <c r="E31" s="11"/>
      <c r="F31" s="11"/>
      <c r="G31" s="11"/>
      <c r="H31" s="11"/>
      <c r="I31" s="11"/>
      <c r="J31" s="11"/>
      <c r="K31" s="11"/>
      <c r="L31" s="11"/>
      <c r="M31" s="11"/>
      <c r="N31" s="17"/>
      <c r="O31" s="11"/>
      <c r="P31" s="11"/>
      <c r="Q31" s="11"/>
      <c r="R31" s="11"/>
      <c r="S31" s="11"/>
    </row>
    <row r="32" spans="2:38" x14ac:dyDescent="0.25">
      <c r="B32" s="16"/>
      <c r="C32" s="11"/>
      <c r="D32" s="11"/>
      <c r="E32" s="11"/>
      <c r="F32" s="11"/>
      <c r="G32" s="11"/>
      <c r="H32" s="11"/>
      <c r="I32" s="11"/>
      <c r="J32" s="11"/>
      <c r="K32" s="11"/>
      <c r="L32" s="11"/>
      <c r="M32" s="11"/>
      <c r="N32" s="17"/>
      <c r="O32" s="11"/>
      <c r="P32" s="11"/>
      <c r="Q32" s="11"/>
      <c r="R32" s="11"/>
      <c r="S32" s="11"/>
    </row>
    <row r="33" spans="2:19" x14ac:dyDescent="0.25">
      <c r="B33" s="16"/>
      <c r="C33" s="11"/>
      <c r="D33" s="11"/>
      <c r="E33" s="11"/>
      <c r="F33" s="11"/>
      <c r="G33" s="11"/>
      <c r="H33" s="11"/>
      <c r="I33" s="11"/>
      <c r="J33" s="11"/>
      <c r="K33" s="11"/>
      <c r="L33" s="11"/>
      <c r="M33" s="11"/>
      <c r="N33" s="17"/>
      <c r="O33" s="11"/>
      <c r="P33" s="11"/>
      <c r="Q33" s="11"/>
      <c r="R33" s="11"/>
      <c r="S33" s="11"/>
    </row>
    <row r="34" spans="2:19" x14ac:dyDescent="0.25">
      <c r="B34" s="16"/>
      <c r="C34" s="11"/>
      <c r="D34" s="11"/>
      <c r="E34" s="11"/>
      <c r="F34" s="11"/>
      <c r="G34" s="11"/>
      <c r="H34" s="11"/>
      <c r="I34" s="11"/>
      <c r="J34" s="11"/>
      <c r="K34" s="11"/>
      <c r="L34" s="11"/>
      <c r="M34" s="11"/>
      <c r="N34" s="17"/>
      <c r="O34" s="11"/>
      <c r="P34" s="11"/>
      <c r="Q34" s="11"/>
      <c r="R34" s="11"/>
      <c r="S34" s="11"/>
    </row>
    <row r="35" spans="2:19" x14ac:dyDescent="0.25">
      <c r="B35" s="16"/>
      <c r="C35" s="11"/>
      <c r="D35" s="11"/>
      <c r="E35" s="11"/>
      <c r="F35" s="11"/>
      <c r="G35" s="11"/>
      <c r="H35" s="11"/>
      <c r="I35" s="11"/>
      <c r="J35" s="11"/>
      <c r="K35" s="11"/>
      <c r="L35" s="11"/>
      <c r="M35" s="11"/>
      <c r="N35" s="17"/>
      <c r="O35" s="11"/>
      <c r="P35" s="11"/>
      <c r="Q35" s="11"/>
      <c r="R35" s="11"/>
      <c r="S35" s="11"/>
    </row>
    <row r="36" spans="2:19" x14ac:dyDescent="0.25">
      <c r="B36" s="16"/>
      <c r="C36" s="11"/>
      <c r="D36" s="11"/>
      <c r="E36" s="11"/>
      <c r="F36" s="11"/>
      <c r="G36" s="11"/>
      <c r="H36" s="11"/>
      <c r="I36" s="11"/>
      <c r="J36" s="11"/>
      <c r="K36" s="11"/>
      <c r="L36" s="11"/>
      <c r="M36" s="11"/>
      <c r="N36" s="17"/>
      <c r="O36" s="11"/>
      <c r="P36" s="11"/>
      <c r="Q36" s="11"/>
      <c r="R36" s="11"/>
      <c r="S36" s="11"/>
    </row>
    <row r="37" spans="2:19" x14ac:dyDescent="0.25">
      <c r="B37" s="16"/>
      <c r="C37" s="11"/>
      <c r="D37" s="11"/>
      <c r="E37" s="11"/>
      <c r="F37" s="11"/>
      <c r="G37" s="11"/>
      <c r="H37" s="11"/>
      <c r="I37" s="11"/>
      <c r="J37" s="11"/>
      <c r="K37" s="11"/>
      <c r="L37" s="11"/>
      <c r="M37" s="11"/>
      <c r="N37" s="17"/>
      <c r="O37" s="11"/>
      <c r="P37" s="11"/>
      <c r="Q37" s="11"/>
      <c r="R37" s="11"/>
      <c r="S37" s="11"/>
    </row>
    <row r="38" spans="2:19" x14ac:dyDescent="0.25">
      <c r="B38" s="16"/>
      <c r="C38" s="11"/>
      <c r="D38" s="11"/>
      <c r="E38" s="11"/>
      <c r="F38" s="11"/>
      <c r="G38" s="11"/>
      <c r="H38" s="11"/>
      <c r="I38" s="11"/>
      <c r="J38" s="11"/>
      <c r="K38" s="11"/>
      <c r="L38" s="11"/>
      <c r="M38" s="11"/>
      <c r="N38" s="17"/>
      <c r="O38" s="11"/>
      <c r="P38" s="11"/>
      <c r="Q38" s="11"/>
      <c r="R38" s="11"/>
      <c r="S38" s="11"/>
    </row>
    <row r="39" spans="2:19" x14ac:dyDescent="0.25">
      <c r="B39" s="16"/>
      <c r="C39" s="11"/>
      <c r="D39" s="11"/>
      <c r="E39" s="11"/>
      <c r="F39" s="11"/>
      <c r="G39" s="11"/>
      <c r="H39" s="11"/>
      <c r="I39" s="11"/>
      <c r="J39" s="11"/>
      <c r="K39" s="11"/>
      <c r="L39" s="11"/>
      <c r="M39" s="11"/>
      <c r="N39" s="17"/>
      <c r="O39" s="11"/>
      <c r="P39" s="11"/>
      <c r="Q39" s="11"/>
      <c r="R39" s="11"/>
      <c r="S39" s="11"/>
    </row>
    <row r="40" spans="2:19" x14ac:dyDescent="0.25">
      <c r="B40" s="16"/>
      <c r="C40" s="11"/>
      <c r="D40" s="11"/>
      <c r="E40" s="11"/>
      <c r="F40" s="11"/>
      <c r="G40" s="11"/>
      <c r="H40" s="11"/>
      <c r="I40" s="11"/>
      <c r="J40" s="11"/>
      <c r="K40" s="11"/>
      <c r="L40" s="11"/>
      <c r="M40" s="11"/>
      <c r="N40" s="17"/>
      <c r="O40" s="11"/>
      <c r="P40" s="11"/>
      <c r="Q40" s="11"/>
      <c r="R40" s="11"/>
      <c r="S40" s="11"/>
    </row>
    <row r="41" spans="2:19" x14ac:dyDescent="0.25">
      <c r="B41" s="16"/>
      <c r="C41" s="11"/>
      <c r="D41" s="11"/>
      <c r="E41" s="11"/>
      <c r="F41" s="11"/>
      <c r="G41" s="11"/>
      <c r="H41" s="11"/>
      <c r="I41" s="11"/>
      <c r="J41" s="11"/>
      <c r="K41" s="11"/>
      <c r="L41" s="11"/>
      <c r="M41" s="11"/>
      <c r="N41" s="17"/>
      <c r="O41" s="11"/>
      <c r="P41" s="11"/>
      <c r="Q41" s="11"/>
      <c r="R41" s="11"/>
      <c r="S41" s="11"/>
    </row>
    <row r="42" spans="2:19" x14ac:dyDescent="0.25">
      <c r="B42" s="16"/>
      <c r="C42" s="11"/>
      <c r="D42" s="11"/>
      <c r="E42" s="11"/>
      <c r="F42" s="11"/>
      <c r="G42" s="11"/>
      <c r="H42" s="11"/>
      <c r="I42" s="11"/>
      <c r="J42" s="11"/>
      <c r="K42" s="11"/>
      <c r="L42" s="11"/>
      <c r="M42" s="11"/>
      <c r="N42" s="17"/>
      <c r="O42" s="11"/>
      <c r="P42" s="11"/>
      <c r="Q42" s="11"/>
      <c r="R42" s="11"/>
      <c r="S42" s="11"/>
    </row>
    <row r="43" spans="2:19" x14ac:dyDescent="0.25">
      <c r="B43" s="16"/>
      <c r="C43" s="11"/>
      <c r="D43" s="11"/>
      <c r="E43" s="11"/>
      <c r="F43" s="11"/>
      <c r="G43" s="11"/>
      <c r="H43" s="11"/>
      <c r="I43" s="11"/>
      <c r="J43" s="11"/>
      <c r="K43" s="11"/>
      <c r="L43" s="11"/>
      <c r="M43" s="11"/>
      <c r="N43" s="17"/>
      <c r="O43" s="11"/>
      <c r="P43" s="11"/>
      <c r="Q43" s="11"/>
      <c r="R43" s="11"/>
      <c r="S43" s="11"/>
    </row>
    <row r="44" spans="2:19" x14ac:dyDescent="0.25">
      <c r="B44" s="16"/>
      <c r="C44" s="11"/>
      <c r="D44" s="11"/>
      <c r="E44" s="11"/>
      <c r="F44" s="11"/>
      <c r="G44" s="11"/>
      <c r="H44" s="11"/>
      <c r="I44" s="11"/>
      <c r="J44" s="11"/>
      <c r="K44" s="11"/>
      <c r="L44" s="11"/>
      <c r="M44" s="11"/>
      <c r="N44" s="17"/>
      <c r="O44" s="11"/>
      <c r="P44" s="11"/>
      <c r="Q44" s="11"/>
      <c r="R44" s="11"/>
      <c r="S44" s="11"/>
    </row>
    <row r="45" spans="2:19" x14ac:dyDescent="0.25">
      <c r="B45" s="16"/>
      <c r="C45" s="11"/>
      <c r="D45" s="11"/>
      <c r="E45" s="11"/>
      <c r="F45" s="11"/>
      <c r="G45" s="11"/>
      <c r="H45" s="11"/>
      <c r="I45" s="11"/>
      <c r="J45" s="11"/>
      <c r="K45" s="11"/>
      <c r="L45" s="11"/>
      <c r="M45" s="11"/>
      <c r="N45" s="17"/>
      <c r="O45" s="11"/>
      <c r="P45" s="11"/>
      <c r="Q45" s="11"/>
      <c r="R45" s="11"/>
      <c r="S45" s="11"/>
    </row>
    <row r="46" spans="2:19" x14ac:dyDescent="0.25">
      <c r="B46" s="16"/>
      <c r="C46" s="11"/>
      <c r="D46" s="11"/>
      <c r="E46" s="11"/>
      <c r="F46" s="11"/>
      <c r="G46" s="11"/>
      <c r="H46" s="11"/>
      <c r="I46" s="11"/>
      <c r="J46" s="11"/>
      <c r="K46" s="11"/>
      <c r="L46" s="11"/>
      <c r="M46" s="11"/>
      <c r="N46" s="17"/>
      <c r="O46" s="11"/>
      <c r="P46" s="11"/>
      <c r="Q46" s="11"/>
      <c r="R46" s="11"/>
      <c r="S46" s="11"/>
    </row>
    <row r="47" spans="2:19" x14ac:dyDescent="0.25">
      <c r="B47" s="16"/>
      <c r="C47" s="11"/>
      <c r="D47" s="11"/>
      <c r="E47" s="11"/>
      <c r="F47" s="11"/>
      <c r="G47" s="11"/>
      <c r="H47" s="11"/>
      <c r="I47" s="11"/>
      <c r="J47" s="11"/>
      <c r="K47" s="11"/>
      <c r="L47" s="11"/>
      <c r="M47" s="11"/>
      <c r="N47" s="17"/>
      <c r="O47" s="11"/>
      <c r="P47" s="11"/>
      <c r="Q47" s="11"/>
      <c r="R47" s="11"/>
      <c r="S47" s="11"/>
    </row>
    <row r="48" spans="2:19" ht="15.75" thickBot="1" x14ac:dyDescent="0.3">
      <c r="B48" s="18"/>
      <c r="C48" s="19"/>
      <c r="D48" s="19"/>
      <c r="E48" s="19"/>
      <c r="F48" s="19"/>
      <c r="G48" s="19"/>
      <c r="H48" s="19"/>
      <c r="I48" s="19"/>
      <c r="J48" s="19"/>
      <c r="K48" s="19"/>
      <c r="L48" s="19"/>
      <c r="M48" s="19"/>
      <c r="N48" s="20"/>
      <c r="O48" s="11"/>
      <c r="P48" s="11"/>
      <c r="Q48" s="11"/>
      <c r="R48" s="11"/>
      <c r="S48" s="11"/>
    </row>
    <row r="49" spans="2:28" x14ac:dyDescent="0.25">
      <c r="B49" s="11"/>
      <c r="C49" s="11"/>
      <c r="D49" s="11"/>
      <c r="E49" s="11"/>
      <c r="F49" s="11"/>
      <c r="G49" s="11"/>
      <c r="H49" s="11"/>
      <c r="I49" s="11"/>
      <c r="J49" s="11"/>
      <c r="K49" s="11"/>
      <c r="L49" s="11"/>
      <c r="M49" s="11"/>
      <c r="N49" s="11"/>
      <c r="O49" s="11"/>
      <c r="P49" s="11"/>
      <c r="Q49" s="11"/>
      <c r="R49" s="11"/>
      <c r="S49" s="11"/>
    </row>
    <row r="50" spans="2:28" ht="15.75" thickBot="1" x14ac:dyDescent="0.3">
      <c r="B50" s="11"/>
      <c r="C50" s="11"/>
      <c r="D50" s="11"/>
      <c r="E50" s="11"/>
      <c r="F50" s="11"/>
      <c r="G50" s="11"/>
      <c r="H50" s="11"/>
      <c r="I50" s="11"/>
      <c r="J50" s="11"/>
      <c r="K50" s="11"/>
      <c r="L50" s="11"/>
      <c r="M50" s="11"/>
      <c r="N50" s="11"/>
      <c r="O50" s="11"/>
      <c r="P50" s="11"/>
      <c r="Q50" s="11"/>
      <c r="R50" s="11"/>
      <c r="S50" s="11"/>
    </row>
    <row r="51" spans="2:28" ht="18.75" x14ac:dyDescent="0.3">
      <c r="B51" s="22" t="s">
        <v>193</v>
      </c>
      <c r="C51" s="14"/>
      <c r="D51" s="14"/>
      <c r="E51" s="14"/>
      <c r="F51" s="14"/>
      <c r="G51" s="14"/>
      <c r="H51" s="14"/>
      <c r="I51" s="14"/>
      <c r="J51" s="14"/>
      <c r="K51" s="14"/>
      <c r="L51" s="14"/>
      <c r="M51" s="14"/>
      <c r="N51" s="15"/>
      <c r="O51" s="11"/>
      <c r="P51" s="22" t="s">
        <v>394</v>
      </c>
      <c r="Q51" s="14"/>
      <c r="R51" s="14"/>
      <c r="S51" s="14"/>
      <c r="T51" s="14"/>
      <c r="U51" s="14"/>
      <c r="V51" s="14"/>
      <c r="W51" s="14"/>
      <c r="X51" s="14"/>
      <c r="Y51" s="14"/>
      <c r="Z51" s="14"/>
      <c r="AA51" s="14"/>
      <c r="AB51" s="15"/>
    </row>
    <row r="52" spans="2:28" x14ac:dyDescent="0.25">
      <c r="B52" s="16"/>
      <c r="C52" s="11"/>
      <c r="D52" s="11"/>
      <c r="E52" s="11"/>
      <c r="F52" s="11"/>
      <c r="G52" s="11"/>
      <c r="H52" s="11"/>
      <c r="I52" s="11"/>
      <c r="J52" s="11"/>
      <c r="K52" s="11"/>
      <c r="L52" s="11"/>
      <c r="M52" s="11"/>
      <c r="N52" s="17"/>
      <c r="O52" s="11"/>
      <c r="P52" s="16"/>
      <c r="Q52" s="11"/>
      <c r="R52" s="11"/>
      <c r="S52" s="11"/>
      <c r="T52" s="11"/>
      <c r="U52" s="11"/>
      <c r="V52" s="11"/>
      <c r="W52" s="11"/>
      <c r="X52" s="11"/>
      <c r="Y52" s="11"/>
      <c r="Z52" s="11"/>
      <c r="AA52" s="11"/>
      <c r="AB52" s="17"/>
    </row>
    <row r="53" spans="2:28" x14ac:dyDescent="0.25">
      <c r="B53" s="16"/>
      <c r="C53" s="11"/>
      <c r="D53" s="11"/>
      <c r="E53" s="11"/>
      <c r="F53" s="11"/>
      <c r="G53" s="11"/>
      <c r="H53" s="11"/>
      <c r="I53" s="11"/>
      <c r="J53" s="11"/>
      <c r="K53" s="11"/>
      <c r="L53" s="11"/>
      <c r="M53" s="11"/>
      <c r="N53" s="17"/>
      <c r="O53" s="11"/>
      <c r="P53" s="16"/>
      <c r="Q53" s="11"/>
      <c r="R53" s="11"/>
      <c r="S53" s="11"/>
      <c r="T53" s="11"/>
      <c r="U53" s="11"/>
      <c r="V53" s="11"/>
      <c r="W53" s="11"/>
      <c r="X53" s="11"/>
      <c r="Y53" s="11"/>
      <c r="Z53" s="11"/>
      <c r="AA53" s="11"/>
      <c r="AB53" s="17"/>
    </row>
    <row r="54" spans="2:28" x14ac:dyDescent="0.25">
      <c r="B54" s="16"/>
      <c r="C54" s="11"/>
      <c r="D54" s="11"/>
      <c r="E54" s="11"/>
      <c r="F54" s="11"/>
      <c r="G54" s="11"/>
      <c r="H54" s="11"/>
      <c r="I54" s="11"/>
      <c r="J54" s="11"/>
      <c r="K54" s="11"/>
      <c r="L54" s="11"/>
      <c r="M54" s="11"/>
      <c r="N54" s="17"/>
      <c r="O54" s="11"/>
      <c r="P54" s="16"/>
      <c r="Q54" s="11"/>
      <c r="R54" s="11"/>
      <c r="S54" s="11"/>
      <c r="T54" s="11"/>
      <c r="U54" s="11"/>
      <c r="V54" s="11"/>
      <c r="W54" s="11"/>
      <c r="X54" s="11"/>
      <c r="Y54" s="11"/>
      <c r="Z54" s="11"/>
      <c r="AA54" s="11"/>
      <c r="AB54" s="17"/>
    </row>
    <row r="55" spans="2:28" x14ac:dyDescent="0.25">
      <c r="B55" s="16"/>
      <c r="C55" s="11"/>
      <c r="D55" s="11"/>
      <c r="E55" s="11"/>
      <c r="F55" s="11"/>
      <c r="G55" s="11"/>
      <c r="H55" s="11"/>
      <c r="I55" s="11"/>
      <c r="J55" s="11"/>
      <c r="K55" s="11"/>
      <c r="L55" s="11"/>
      <c r="M55" s="11"/>
      <c r="N55" s="17"/>
      <c r="O55" s="11"/>
      <c r="P55" s="16"/>
      <c r="Q55" s="11"/>
      <c r="R55" s="11"/>
      <c r="S55" s="11"/>
      <c r="T55" s="11"/>
      <c r="U55" s="11"/>
      <c r="V55" s="11"/>
      <c r="W55" s="11"/>
      <c r="X55" s="11"/>
      <c r="Y55" s="11"/>
      <c r="Z55" s="11"/>
      <c r="AA55" s="11"/>
      <c r="AB55" s="17"/>
    </row>
    <row r="56" spans="2:28" x14ac:dyDescent="0.25">
      <c r="B56" s="16"/>
      <c r="C56" s="11"/>
      <c r="D56" s="11"/>
      <c r="E56" s="11"/>
      <c r="F56" s="11"/>
      <c r="G56" s="11"/>
      <c r="H56" s="11"/>
      <c r="I56" s="11"/>
      <c r="J56" s="11"/>
      <c r="K56" s="11"/>
      <c r="L56" s="11"/>
      <c r="M56" s="11"/>
      <c r="N56" s="17"/>
      <c r="O56" s="11"/>
      <c r="P56" s="16"/>
      <c r="Q56" s="11"/>
      <c r="R56" s="11"/>
      <c r="S56" s="11"/>
      <c r="T56" s="11"/>
      <c r="U56" s="11"/>
      <c r="V56" s="11"/>
      <c r="W56" s="11"/>
      <c r="X56" s="11"/>
      <c r="Y56" s="11"/>
      <c r="Z56" s="11"/>
      <c r="AA56" s="11"/>
      <c r="AB56" s="17"/>
    </row>
    <row r="57" spans="2:28" x14ac:dyDescent="0.25">
      <c r="B57" s="16"/>
      <c r="C57" s="11"/>
      <c r="D57" s="11"/>
      <c r="E57" s="11"/>
      <c r="F57" s="11"/>
      <c r="G57" s="11"/>
      <c r="H57" s="11"/>
      <c r="I57" s="11"/>
      <c r="J57" s="11"/>
      <c r="K57" s="11"/>
      <c r="L57" s="11"/>
      <c r="M57" s="11"/>
      <c r="N57" s="17"/>
      <c r="O57" s="11"/>
      <c r="P57" s="16"/>
      <c r="Q57" s="11"/>
      <c r="R57" s="11"/>
      <c r="S57" s="11"/>
      <c r="T57" s="11"/>
      <c r="U57" s="11"/>
      <c r="V57" s="11"/>
      <c r="W57" s="11"/>
      <c r="X57" s="11"/>
      <c r="Y57" s="11"/>
      <c r="Z57" s="11"/>
      <c r="AA57" s="11"/>
      <c r="AB57" s="17"/>
    </row>
    <row r="58" spans="2:28" x14ac:dyDescent="0.25">
      <c r="B58" s="16"/>
      <c r="C58" s="11"/>
      <c r="D58" s="11"/>
      <c r="E58" s="11"/>
      <c r="F58" s="11"/>
      <c r="G58" s="11"/>
      <c r="H58" s="11"/>
      <c r="I58" s="11"/>
      <c r="J58" s="11"/>
      <c r="K58" s="11"/>
      <c r="L58" s="11"/>
      <c r="M58" s="11"/>
      <c r="N58" s="17"/>
      <c r="O58" s="11"/>
      <c r="P58" s="16"/>
      <c r="Q58" s="11"/>
      <c r="R58" s="11"/>
      <c r="S58" s="11"/>
      <c r="T58" s="11"/>
      <c r="U58" s="11"/>
      <c r="V58" s="11"/>
      <c r="W58" s="11"/>
      <c r="X58" s="11"/>
      <c r="Y58" s="11"/>
      <c r="Z58" s="11"/>
      <c r="AA58" s="11"/>
      <c r="AB58" s="17"/>
    </row>
    <row r="59" spans="2:28" x14ac:dyDescent="0.25">
      <c r="B59" s="16"/>
      <c r="C59" s="11"/>
      <c r="D59" s="11"/>
      <c r="E59" s="11"/>
      <c r="F59" s="11"/>
      <c r="G59" s="11"/>
      <c r="H59" s="11"/>
      <c r="I59" s="11"/>
      <c r="J59" s="11"/>
      <c r="K59" s="11"/>
      <c r="L59" s="11"/>
      <c r="M59" s="11"/>
      <c r="N59" s="17"/>
      <c r="O59" s="11"/>
      <c r="P59" s="16"/>
      <c r="Q59" s="11"/>
      <c r="R59" s="11"/>
      <c r="S59" s="11"/>
      <c r="T59" s="11"/>
      <c r="U59" s="11"/>
      <c r="V59" s="11"/>
      <c r="W59" s="11"/>
      <c r="X59" s="11"/>
      <c r="Y59" s="11"/>
      <c r="Z59" s="11"/>
      <c r="AA59" s="11"/>
      <c r="AB59" s="17"/>
    </row>
    <row r="60" spans="2:28" x14ac:dyDescent="0.25">
      <c r="B60" s="16"/>
      <c r="C60" s="11"/>
      <c r="D60" s="11"/>
      <c r="E60" s="11"/>
      <c r="F60" s="11"/>
      <c r="G60" s="11"/>
      <c r="H60" s="11"/>
      <c r="I60" s="11"/>
      <c r="J60" s="11"/>
      <c r="K60" s="11"/>
      <c r="L60" s="11"/>
      <c r="M60" s="11"/>
      <c r="N60" s="17"/>
      <c r="O60" s="11"/>
      <c r="P60" s="16"/>
      <c r="Q60" s="11"/>
      <c r="R60" s="11"/>
      <c r="S60" s="11"/>
      <c r="T60" s="11"/>
      <c r="U60" s="11"/>
      <c r="V60" s="11"/>
      <c r="W60" s="11"/>
      <c r="X60" s="11"/>
      <c r="Y60" s="11"/>
      <c r="Z60" s="11"/>
      <c r="AA60" s="11"/>
      <c r="AB60" s="17"/>
    </row>
    <row r="61" spans="2:28" x14ac:dyDescent="0.25">
      <c r="B61" s="16"/>
      <c r="C61" s="11"/>
      <c r="D61" s="11"/>
      <c r="E61" s="11"/>
      <c r="F61" s="11"/>
      <c r="G61" s="11"/>
      <c r="H61" s="11"/>
      <c r="I61" s="11"/>
      <c r="J61" s="11"/>
      <c r="K61" s="11"/>
      <c r="L61" s="11"/>
      <c r="M61" s="11"/>
      <c r="N61" s="17"/>
      <c r="O61" s="11"/>
      <c r="P61" s="16"/>
      <c r="Q61" s="11"/>
      <c r="R61" s="11"/>
      <c r="S61" s="11"/>
      <c r="T61" s="11"/>
      <c r="U61" s="11"/>
      <c r="V61" s="11"/>
      <c r="W61" s="11"/>
      <c r="X61" s="11"/>
      <c r="Y61" s="11"/>
      <c r="Z61" s="11"/>
      <c r="AA61" s="11"/>
      <c r="AB61" s="17"/>
    </row>
    <row r="62" spans="2:28" x14ac:dyDescent="0.25">
      <c r="B62" s="16"/>
      <c r="C62" s="11"/>
      <c r="D62" s="11"/>
      <c r="E62" s="11"/>
      <c r="F62" s="11"/>
      <c r="G62" s="11"/>
      <c r="H62" s="11"/>
      <c r="I62" s="11"/>
      <c r="J62" s="11"/>
      <c r="K62" s="11"/>
      <c r="L62" s="11"/>
      <c r="M62" s="11"/>
      <c r="N62" s="17"/>
      <c r="O62" s="11"/>
      <c r="P62" s="16"/>
      <c r="Q62" s="11"/>
      <c r="R62" s="11"/>
      <c r="S62" s="11"/>
      <c r="T62" s="11"/>
      <c r="U62" s="11"/>
      <c r="V62" s="11"/>
      <c r="W62" s="11"/>
      <c r="X62" s="11"/>
      <c r="Y62" s="11"/>
      <c r="Z62" s="11"/>
      <c r="AA62" s="11"/>
      <c r="AB62" s="17"/>
    </row>
    <row r="63" spans="2:28" x14ac:dyDescent="0.25">
      <c r="B63" s="16"/>
      <c r="C63" s="11"/>
      <c r="D63" s="11"/>
      <c r="E63" s="11"/>
      <c r="F63" s="11"/>
      <c r="G63" s="11"/>
      <c r="H63" s="11"/>
      <c r="I63" s="11"/>
      <c r="J63" s="11"/>
      <c r="K63" s="11"/>
      <c r="L63" s="11"/>
      <c r="M63" s="11"/>
      <c r="N63" s="17"/>
      <c r="O63" s="11"/>
      <c r="P63" s="16"/>
      <c r="Q63" s="11"/>
      <c r="R63" s="11"/>
      <c r="S63" s="11"/>
      <c r="T63" s="11"/>
      <c r="U63" s="11"/>
      <c r="V63" s="11"/>
      <c r="W63" s="11"/>
      <c r="X63" s="11"/>
      <c r="Y63" s="11"/>
      <c r="Z63" s="11"/>
      <c r="AA63" s="11"/>
      <c r="AB63" s="17"/>
    </row>
    <row r="64" spans="2:28" x14ac:dyDescent="0.25">
      <c r="B64" s="16"/>
      <c r="C64" s="11"/>
      <c r="D64" s="11"/>
      <c r="E64" s="11"/>
      <c r="F64" s="11"/>
      <c r="G64" s="11"/>
      <c r="H64" s="11"/>
      <c r="I64" s="11"/>
      <c r="J64" s="11"/>
      <c r="K64" s="11"/>
      <c r="L64" s="11"/>
      <c r="M64" s="11"/>
      <c r="N64" s="17"/>
      <c r="O64" s="11"/>
      <c r="P64" s="16"/>
      <c r="Q64" s="11"/>
      <c r="R64" s="11"/>
      <c r="S64" s="11"/>
      <c r="T64" s="11"/>
      <c r="U64" s="11"/>
      <c r="V64" s="11"/>
      <c r="W64" s="11"/>
      <c r="X64" s="11"/>
      <c r="Y64" s="11"/>
      <c r="Z64" s="11"/>
      <c r="AA64" s="11"/>
      <c r="AB64" s="17"/>
    </row>
    <row r="65" spans="2:28" x14ac:dyDescent="0.25">
      <c r="B65" s="16"/>
      <c r="C65" s="11"/>
      <c r="D65" s="11"/>
      <c r="E65" s="11"/>
      <c r="F65" s="11"/>
      <c r="G65" s="11"/>
      <c r="H65" s="11"/>
      <c r="I65" s="11"/>
      <c r="J65" s="11"/>
      <c r="K65" s="11"/>
      <c r="L65" s="11"/>
      <c r="M65" s="11"/>
      <c r="N65" s="17"/>
      <c r="O65" s="11"/>
      <c r="P65" s="16"/>
      <c r="Q65" s="11"/>
      <c r="R65" s="11"/>
      <c r="S65" s="11"/>
      <c r="T65" s="11"/>
      <c r="U65" s="11"/>
      <c r="V65" s="11"/>
      <c r="W65" s="11"/>
      <c r="X65" s="11"/>
      <c r="Y65" s="11"/>
      <c r="Z65" s="11"/>
      <c r="AA65" s="11"/>
      <c r="AB65" s="17"/>
    </row>
    <row r="66" spans="2:28" x14ac:dyDescent="0.25">
      <c r="B66" s="16"/>
      <c r="C66" s="11"/>
      <c r="D66" s="11"/>
      <c r="E66" s="11"/>
      <c r="F66" s="11"/>
      <c r="G66" s="11"/>
      <c r="H66" s="11"/>
      <c r="I66" s="11"/>
      <c r="J66" s="11"/>
      <c r="K66" s="11"/>
      <c r="L66" s="11"/>
      <c r="M66" s="11"/>
      <c r="N66" s="17"/>
      <c r="O66" s="11"/>
      <c r="P66" s="16"/>
      <c r="Q66" s="11"/>
      <c r="R66" s="11"/>
      <c r="S66" s="11"/>
      <c r="T66" s="11"/>
      <c r="U66" s="11"/>
      <c r="V66" s="11"/>
      <c r="W66" s="11"/>
      <c r="X66" s="11"/>
      <c r="Y66" s="11"/>
      <c r="Z66" s="11"/>
      <c r="AA66" s="11"/>
      <c r="AB66" s="17"/>
    </row>
    <row r="67" spans="2:28" x14ac:dyDescent="0.25">
      <c r="B67" s="16"/>
      <c r="C67" s="11"/>
      <c r="D67" s="11"/>
      <c r="E67" s="11"/>
      <c r="F67" s="11"/>
      <c r="G67" s="11"/>
      <c r="H67" s="11"/>
      <c r="I67" s="11"/>
      <c r="J67" s="11"/>
      <c r="K67" s="11"/>
      <c r="L67" s="11"/>
      <c r="M67" s="11"/>
      <c r="N67" s="17"/>
      <c r="O67" s="11"/>
      <c r="P67" s="16"/>
      <c r="Q67" s="11"/>
      <c r="R67" s="11"/>
      <c r="S67" s="11"/>
      <c r="T67" s="11"/>
      <c r="U67" s="11"/>
      <c r="V67" s="11"/>
      <c r="W67" s="11"/>
      <c r="X67" s="11"/>
      <c r="Y67" s="11"/>
      <c r="Z67" s="11"/>
      <c r="AA67" s="11"/>
      <c r="AB67" s="17"/>
    </row>
    <row r="68" spans="2:28" x14ac:dyDescent="0.25">
      <c r="B68" s="16"/>
      <c r="C68" s="11"/>
      <c r="D68" s="11"/>
      <c r="E68" s="11"/>
      <c r="F68" s="11"/>
      <c r="G68" s="11"/>
      <c r="H68" s="11"/>
      <c r="I68" s="11"/>
      <c r="J68" s="11"/>
      <c r="K68" s="11"/>
      <c r="L68" s="11"/>
      <c r="M68" s="11"/>
      <c r="N68" s="17"/>
      <c r="O68" s="11"/>
      <c r="P68" s="16"/>
      <c r="Q68" s="11"/>
      <c r="R68" s="11"/>
      <c r="S68" s="11"/>
      <c r="T68" s="11"/>
      <c r="U68" s="11"/>
      <c r="V68" s="11"/>
      <c r="W68" s="11"/>
      <c r="X68" s="11"/>
      <c r="Y68" s="11"/>
      <c r="Z68" s="11"/>
      <c r="AA68" s="11"/>
      <c r="AB68" s="17"/>
    </row>
    <row r="69" spans="2:28" x14ac:dyDescent="0.25">
      <c r="B69" s="16"/>
      <c r="C69" s="11"/>
      <c r="D69" s="11"/>
      <c r="E69" s="11"/>
      <c r="F69" s="11"/>
      <c r="G69" s="11"/>
      <c r="H69" s="11"/>
      <c r="I69" s="11"/>
      <c r="J69" s="11"/>
      <c r="K69" s="11"/>
      <c r="L69" s="11"/>
      <c r="M69" s="11"/>
      <c r="N69" s="17"/>
      <c r="O69" s="11"/>
      <c r="P69" s="16"/>
      <c r="Q69" s="11"/>
      <c r="R69" s="11"/>
      <c r="S69" s="11"/>
      <c r="T69" s="11"/>
      <c r="U69" s="11"/>
      <c r="V69" s="11"/>
      <c r="W69" s="11"/>
      <c r="X69" s="11"/>
      <c r="Y69" s="11"/>
      <c r="Z69" s="11"/>
      <c r="AA69" s="11"/>
      <c r="AB69" s="17"/>
    </row>
    <row r="70" spans="2:28" ht="15.75" thickBot="1" x14ac:dyDescent="0.3">
      <c r="B70" s="18"/>
      <c r="C70" s="19"/>
      <c r="D70" s="19"/>
      <c r="E70" s="19"/>
      <c r="F70" s="19"/>
      <c r="G70" s="19"/>
      <c r="H70" s="19"/>
      <c r="I70" s="19"/>
      <c r="J70" s="19"/>
      <c r="K70" s="19"/>
      <c r="L70" s="19"/>
      <c r="M70" s="19"/>
      <c r="N70" s="20"/>
      <c r="O70" s="11"/>
      <c r="P70" s="18"/>
      <c r="Q70" s="19"/>
      <c r="R70" s="19"/>
      <c r="S70" s="19"/>
      <c r="T70" s="19"/>
      <c r="U70" s="19"/>
      <c r="V70" s="19"/>
      <c r="W70" s="19"/>
      <c r="X70" s="19"/>
      <c r="Y70" s="19"/>
      <c r="Z70" s="19"/>
      <c r="AA70" s="19"/>
      <c r="AB70" s="20"/>
    </row>
    <row r="71" spans="2:28" x14ac:dyDescent="0.25">
      <c r="B71" s="11"/>
      <c r="C71" s="11"/>
      <c r="D71" s="11"/>
      <c r="E71" s="11"/>
      <c r="F71" s="11"/>
      <c r="G71" s="11"/>
      <c r="H71" s="11"/>
      <c r="I71" s="11"/>
      <c r="J71" s="11"/>
      <c r="K71" s="11"/>
      <c r="L71" s="11"/>
      <c r="M71" s="11"/>
      <c r="N71" s="11"/>
      <c r="O71" s="11"/>
      <c r="P71" s="11"/>
      <c r="Q71" s="11"/>
      <c r="R71" s="11"/>
      <c r="S71" s="11"/>
    </row>
    <row r="72" spans="2:28" ht="15.75" thickBot="1" x14ac:dyDescent="0.3">
      <c r="B72" s="11"/>
      <c r="C72" s="11"/>
      <c r="D72" s="11"/>
      <c r="E72" s="11"/>
      <c r="F72" s="11"/>
      <c r="G72" s="11"/>
      <c r="H72" s="11"/>
      <c r="I72" s="11"/>
      <c r="J72" s="11"/>
      <c r="K72" s="11"/>
      <c r="L72" s="11"/>
      <c r="M72" s="11"/>
      <c r="N72" s="11"/>
      <c r="O72" s="11"/>
      <c r="P72" s="11"/>
      <c r="Q72" s="11"/>
      <c r="R72" s="11"/>
      <c r="S72" s="11"/>
    </row>
    <row r="73" spans="2:28" ht="18.75" x14ac:dyDescent="0.3">
      <c r="B73" s="22" t="s">
        <v>159</v>
      </c>
      <c r="C73" s="14"/>
      <c r="D73" s="14"/>
      <c r="E73" s="14"/>
      <c r="F73" s="14"/>
      <c r="G73" s="14"/>
      <c r="H73" s="14"/>
      <c r="I73" s="14"/>
      <c r="J73" s="14"/>
      <c r="K73" s="14"/>
      <c r="L73" s="14"/>
      <c r="M73" s="14"/>
      <c r="N73" s="15"/>
      <c r="O73" s="11"/>
      <c r="P73" s="11"/>
      <c r="Q73" s="11"/>
      <c r="R73" s="11"/>
      <c r="S73" s="11"/>
    </row>
    <row r="74" spans="2:28" x14ac:dyDescent="0.25">
      <c r="B74" s="16"/>
      <c r="C74" s="11"/>
      <c r="D74" s="11"/>
      <c r="E74" s="11"/>
      <c r="F74" s="11"/>
      <c r="G74" s="11"/>
      <c r="H74" s="11"/>
      <c r="I74" s="11"/>
      <c r="J74" s="11"/>
      <c r="K74" s="11"/>
      <c r="L74" s="11"/>
      <c r="M74" s="11"/>
      <c r="N74" s="17"/>
      <c r="O74" s="11"/>
      <c r="P74" s="11"/>
      <c r="Q74" s="11"/>
      <c r="R74" s="11"/>
      <c r="S74" s="11"/>
    </row>
    <row r="75" spans="2:28" x14ac:dyDescent="0.25">
      <c r="B75" s="16"/>
      <c r="C75" s="11"/>
      <c r="D75" s="11"/>
      <c r="E75" s="11"/>
      <c r="F75" s="11"/>
      <c r="G75" s="11"/>
      <c r="H75" s="11"/>
      <c r="I75" s="11"/>
      <c r="J75" s="11"/>
      <c r="K75" s="11"/>
      <c r="L75" s="11"/>
      <c r="M75" s="11"/>
      <c r="N75" s="17"/>
      <c r="O75" s="11"/>
      <c r="P75" s="11"/>
      <c r="Q75" s="11"/>
      <c r="R75" s="11"/>
      <c r="S75" s="11"/>
    </row>
    <row r="76" spans="2:28" x14ac:dyDescent="0.25">
      <c r="B76" s="16"/>
      <c r="C76" s="11"/>
      <c r="D76" s="11"/>
      <c r="E76" s="11"/>
      <c r="F76" s="11"/>
      <c r="G76" s="11"/>
      <c r="H76" s="11"/>
      <c r="I76" s="11"/>
      <c r="J76" s="11"/>
      <c r="K76" s="11"/>
      <c r="L76" s="11"/>
      <c r="M76" s="11"/>
      <c r="N76" s="17"/>
      <c r="O76" s="11"/>
      <c r="P76" s="11"/>
      <c r="Q76" s="11"/>
      <c r="R76" s="11"/>
      <c r="S76" s="11"/>
    </row>
    <row r="77" spans="2:28" x14ac:dyDescent="0.25">
      <c r="B77" s="16"/>
      <c r="C77" s="11"/>
      <c r="D77" s="11"/>
      <c r="E77" s="11"/>
      <c r="F77" s="11"/>
      <c r="G77" s="11"/>
      <c r="H77" s="11"/>
      <c r="I77" s="11"/>
      <c r="J77" s="11"/>
      <c r="K77" s="11"/>
      <c r="L77" s="11"/>
      <c r="M77" s="11"/>
      <c r="N77" s="17"/>
      <c r="O77" s="11"/>
      <c r="P77" s="11"/>
      <c r="Q77" s="11"/>
      <c r="R77" s="11"/>
      <c r="S77" s="11"/>
    </row>
    <row r="78" spans="2:28" x14ac:dyDescent="0.25">
      <c r="B78" s="16"/>
      <c r="C78" s="11"/>
      <c r="D78" s="11"/>
      <c r="E78" s="11"/>
      <c r="F78" s="11"/>
      <c r="G78" s="11"/>
      <c r="H78" s="11"/>
      <c r="I78" s="11"/>
      <c r="J78" s="11"/>
      <c r="K78" s="11"/>
      <c r="L78" s="11"/>
      <c r="M78" s="11"/>
      <c r="N78" s="17"/>
      <c r="O78" s="11"/>
      <c r="P78" s="11"/>
      <c r="Q78" s="11"/>
      <c r="R78" s="11"/>
      <c r="S78" s="11"/>
    </row>
    <row r="79" spans="2:28" x14ac:dyDescent="0.25">
      <c r="B79" s="16"/>
      <c r="C79" s="11"/>
      <c r="D79" s="11"/>
      <c r="E79" s="11"/>
      <c r="F79" s="11"/>
      <c r="G79" s="11"/>
      <c r="H79" s="11"/>
      <c r="I79" s="11"/>
      <c r="J79" s="11"/>
      <c r="K79" s="11"/>
      <c r="L79" s="11"/>
      <c r="M79" s="11"/>
      <c r="N79" s="17"/>
      <c r="O79" s="11"/>
      <c r="P79" s="11"/>
      <c r="Q79" s="11"/>
      <c r="R79" s="11"/>
      <c r="S79" s="11"/>
    </row>
    <row r="80" spans="2:28" x14ac:dyDescent="0.25">
      <c r="B80" s="16"/>
      <c r="C80" s="11"/>
      <c r="D80" s="11"/>
      <c r="E80" s="11"/>
      <c r="F80" s="11"/>
      <c r="G80" s="11"/>
      <c r="H80" s="11"/>
      <c r="I80" s="11"/>
      <c r="J80" s="11"/>
      <c r="K80" s="11"/>
      <c r="L80" s="11"/>
      <c r="M80" s="11"/>
      <c r="N80" s="17"/>
      <c r="O80" s="11"/>
      <c r="P80" s="11"/>
      <c r="Q80" s="11"/>
      <c r="R80" s="11"/>
      <c r="S80" s="11"/>
    </row>
    <row r="81" spans="2:27" x14ac:dyDescent="0.25">
      <c r="B81" s="16"/>
      <c r="C81" s="11"/>
      <c r="D81" s="11"/>
      <c r="E81" s="11"/>
      <c r="F81" s="11"/>
      <c r="G81" s="11"/>
      <c r="H81" s="11"/>
      <c r="I81" s="11"/>
      <c r="J81" s="11"/>
      <c r="K81" s="11"/>
      <c r="L81" s="11"/>
      <c r="M81" s="11"/>
      <c r="N81" s="17"/>
      <c r="O81" s="11"/>
      <c r="P81" s="11"/>
      <c r="Q81" s="11"/>
      <c r="R81" s="11"/>
      <c r="S81" s="11"/>
    </row>
    <row r="82" spans="2:27" x14ac:dyDescent="0.25">
      <c r="B82" s="16"/>
      <c r="C82" s="11"/>
      <c r="D82" s="11"/>
      <c r="E82" s="11"/>
      <c r="F82" s="11"/>
      <c r="G82" s="11"/>
      <c r="H82" s="11"/>
      <c r="I82" s="11"/>
      <c r="J82" s="11"/>
      <c r="K82" s="11"/>
      <c r="L82" s="11"/>
      <c r="M82" s="11"/>
      <c r="N82" s="17"/>
      <c r="O82" s="11"/>
      <c r="P82" s="11"/>
      <c r="Q82" s="11"/>
      <c r="R82" s="11"/>
      <c r="S82" s="11"/>
    </row>
    <row r="83" spans="2:27" x14ac:dyDescent="0.25">
      <c r="B83" s="16"/>
      <c r="C83" s="11"/>
      <c r="D83" s="11"/>
      <c r="E83" s="11"/>
      <c r="F83" s="11"/>
      <c r="G83" s="11"/>
      <c r="H83" s="11"/>
      <c r="I83" s="11"/>
      <c r="J83" s="11"/>
      <c r="K83" s="11"/>
      <c r="L83" s="11"/>
      <c r="M83" s="11"/>
      <c r="N83" s="17"/>
      <c r="O83" s="11"/>
      <c r="P83" s="11"/>
      <c r="Q83" s="11"/>
      <c r="R83" s="11"/>
      <c r="S83" s="11"/>
    </row>
    <row r="84" spans="2:27" x14ac:dyDescent="0.25">
      <c r="B84" s="16"/>
      <c r="C84" s="11"/>
      <c r="D84" s="11"/>
      <c r="E84" s="11"/>
      <c r="F84" s="11"/>
      <c r="G84" s="11"/>
      <c r="H84" s="11"/>
      <c r="I84" s="11"/>
      <c r="J84" s="11"/>
      <c r="K84" s="11"/>
      <c r="L84" s="11"/>
      <c r="M84" s="11"/>
      <c r="N84" s="17"/>
      <c r="O84" s="11"/>
      <c r="P84" s="11"/>
      <c r="Q84" s="11"/>
      <c r="R84" s="11"/>
      <c r="S84" s="11"/>
    </row>
    <row r="85" spans="2:27" x14ac:dyDescent="0.25">
      <c r="B85" s="16"/>
      <c r="C85" s="11"/>
      <c r="D85" s="11"/>
      <c r="E85" s="11"/>
      <c r="F85" s="11"/>
      <c r="G85" s="11"/>
      <c r="H85" s="11"/>
      <c r="I85" s="11"/>
      <c r="J85" s="11"/>
      <c r="K85" s="11"/>
      <c r="L85" s="11"/>
      <c r="M85" s="11"/>
      <c r="N85" s="17"/>
      <c r="O85" s="11"/>
      <c r="P85" s="11"/>
      <c r="Q85" s="11"/>
      <c r="R85" s="11"/>
      <c r="S85" s="11"/>
    </row>
    <row r="86" spans="2:27" x14ac:dyDescent="0.25">
      <c r="B86" s="16"/>
      <c r="C86" s="11"/>
      <c r="D86" s="11"/>
      <c r="E86" s="11"/>
      <c r="F86" s="11"/>
      <c r="G86" s="11"/>
      <c r="H86" s="11"/>
      <c r="I86" s="11"/>
      <c r="J86" s="11"/>
      <c r="K86" s="11"/>
      <c r="L86" s="11"/>
      <c r="M86" s="11"/>
      <c r="N86" s="17"/>
      <c r="O86" s="11"/>
      <c r="P86" s="11"/>
      <c r="Q86" s="11"/>
      <c r="R86" s="11"/>
      <c r="S86" s="11"/>
    </row>
    <row r="87" spans="2:27" x14ac:dyDescent="0.25">
      <c r="B87" s="16"/>
      <c r="C87" s="11"/>
      <c r="D87" s="11"/>
      <c r="E87" s="11"/>
      <c r="F87" s="11"/>
      <c r="G87" s="11"/>
      <c r="H87" s="11"/>
      <c r="I87" s="11"/>
      <c r="J87" s="11"/>
      <c r="K87" s="11"/>
      <c r="L87" s="11"/>
      <c r="M87" s="11"/>
      <c r="N87" s="17"/>
      <c r="O87" s="11"/>
      <c r="P87" s="11"/>
      <c r="Q87" s="11"/>
      <c r="R87" s="11"/>
      <c r="S87" s="11"/>
    </row>
    <row r="88" spans="2:27" x14ac:dyDescent="0.25">
      <c r="B88" s="16"/>
      <c r="C88" s="11"/>
      <c r="D88" s="11"/>
      <c r="E88" s="11"/>
      <c r="F88" s="11"/>
      <c r="G88" s="11"/>
      <c r="H88" s="11"/>
      <c r="I88" s="11"/>
      <c r="J88" s="11"/>
      <c r="K88" s="11"/>
      <c r="L88" s="11"/>
      <c r="M88" s="11"/>
      <c r="N88" s="17"/>
      <c r="O88" s="11"/>
      <c r="P88" s="11"/>
      <c r="Q88" s="11"/>
      <c r="R88" s="11"/>
      <c r="S88" s="11"/>
    </row>
    <row r="89" spans="2:27" x14ac:dyDescent="0.25">
      <c r="B89" s="16"/>
      <c r="C89" s="11"/>
      <c r="D89" s="11"/>
      <c r="E89" s="11"/>
      <c r="F89" s="11"/>
      <c r="G89" s="11"/>
      <c r="H89" s="11"/>
      <c r="I89" s="11"/>
      <c r="J89" s="11"/>
      <c r="K89" s="11"/>
      <c r="L89" s="11"/>
      <c r="M89" s="11"/>
      <c r="N89" s="17"/>
      <c r="O89" s="11"/>
      <c r="P89" s="11"/>
      <c r="Q89" s="11"/>
      <c r="R89" s="11"/>
      <c r="S89" s="11"/>
    </row>
    <row r="90" spans="2:27" x14ac:dyDescent="0.25">
      <c r="B90" s="16"/>
      <c r="C90" s="11"/>
      <c r="D90" s="11"/>
      <c r="E90" s="11"/>
      <c r="F90" s="11"/>
      <c r="G90" s="11"/>
      <c r="H90" s="11"/>
      <c r="I90" s="11"/>
      <c r="J90" s="11"/>
      <c r="K90" s="11"/>
      <c r="L90" s="11"/>
      <c r="M90" s="11"/>
      <c r="N90" s="17"/>
      <c r="O90" s="11"/>
      <c r="P90" s="11"/>
      <c r="Q90" s="11"/>
      <c r="R90" s="11"/>
      <c r="S90" s="11"/>
    </row>
    <row r="91" spans="2:27" x14ac:dyDescent="0.25">
      <c r="B91" s="16"/>
      <c r="C91" s="11"/>
      <c r="D91" s="11"/>
      <c r="E91" s="11"/>
      <c r="F91" s="11"/>
      <c r="G91" s="11"/>
      <c r="H91" s="11"/>
      <c r="I91" s="11"/>
      <c r="J91" s="11"/>
      <c r="K91" s="11"/>
      <c r="L91" s="11"/>
      <c r="M91" s="11"/>
      <c r="N91" s="17"/>
      <c r="O91" s="11"/>
      <c r="P91" s="11"/>
      <c r="Q91" s="11"/>
      <c r="R91" s="11"/>
      <c r="S91" s="11"/>
    </row>
    <row r="92" spans="2:27" ht="15.75" thickBot="1" x14ac:dyDescent="0.3">
      <c r="B92" s="18"/>
      <c r="C92" s="19"/>
      <c r="D92" s="19"/>
      <c r="E92" s="19"/>
      <c r="F92" s="19"/>
      <c r="G92" s="19"/>
      <c r="H92" s="19"/>
      <c r="I92" s="19"/>
      <c r="J92" s="19"/>
      <c r="K92" s="19"/>
      <c r="L92" s="19"/>
      <c r="M92" s="19"/>
      <c r="N92" s="20"/>
      <c r="O92" s="11"/>
      <c r="P92" s="11"/>
      <c r="Q92" s="11"/>
      <c r="R92" s="11"/>
      <c r="S92" s="11"/>
    </row>
    <row r="93" spans="2:27" x14ac:dyDescent="0.25">
      <c r="B93" s="11"/>
      <c r="C93" s="11"/>
      <c r="D93" s="11"/>
      <c r="E93" s="11"/>
      <c r="F93" s="11"/>
      <c r="G93" s="11"/>
      <c r="H93" s="11"/>
      <c r="I93" s="11"/>
      <c r="J93" s="11"/>
      <c r="K93" s="11"/>
      <c r="L93" s="11"/>
      <c r="M93" s="11"/>
      <c r="N93" s="11"/>
      <c r="O93" s="11"/>
      <c r="P93" s="11"/>
      <c r="Q93" s="11"/>
      <c r="R93" s="11"/>
      <c r="S93" s="11"/>
    </row>
    <row r="94" spans="2:27" ht="15.75" thickBot="1" x14ac:dyDescent="0.3">
      <c r="B94" s="11"/>
      <c r="C94" s="11"/>
      <c r="D94" s="11"/>
      <c r="E94" s="11"/>
      <c r="F94" s="11"/>
      <c r="G94" s="11"/>
      <c r="H94" s="11"/>
      <c r="I94" s="11"/>
      <c r="J94" s="11"/>
      <c r="K94" s="11"/>
      <c r="L94" s="11"/>
      <c r="M94" s="11"/>
      <c r="N94" s="11"/>
      <c r="O94" s="11"/>
      <c r="P94" s="11"/>
      <c r="Q94" s="11"/>
      <c r="R94" s="11"/>
      <c r="S94" s="11"/>
    </row>
    <row r="95" spans="2:27" ht="18.75" x14ac:dyDescent="0.3">
      <c r="B95" s="22" t="s">
        <v>148</v>
      </c>
      <c r="C95" s="14"/>
      <c r="D95" s="14"/>
      <c r="E95" s="14"/>
      <c r="F95" s="14"/>
      <c r="G95" s="14"/>
      <c r="H95" s="14"/>
      <c r="I95" s="14"/>
      <c r="J95" s="14"/>
      <c r="K95" s="14"/>
      <c r="L95" s="14"/>
      <c r="M95" s="14"/>
      <c r="N95" s="15"/>
      <c r="O95" s="11"/>
      <c r="P95" s="22" t="s">
        <v>345</v>
      </c>
      <c r="Q95" s="14"/>
      <c r="R95" s="14"/>
      <c r="S95" s="14"/>
      <c r="T95" s="25"/>
      <c r="U95" s="25"/>
      <c r="V95" s="25"/>
      <c r="W95" s="25"/>
      <c r="X95" s="25"/>
      <c r="Y95" s="25"/>
      <c r="Z95" s="25"/>
      <c r="AA95" s="26"/>
    </row>
    <row r="96" spans="2:27" x14ac:dyDescent="0.25">
      <c r="B96" s="16"/>
      <c r="C96" s="11"/>
      <c r="D96" s="11"/>
      <c r="E96" s="11"/>
      <c r="F96" s="11"/>
      <c r="G96" s="11"/>
      <c r="H96" s="11"/>
      <c r="I96" s="11"/>
      <c r="J96" s="11"/>
      <c r="K96" s="11"/>
      <c r="L96" s="11"/>
      <c r="M96" s="11"/>
      <c r="N96" s="17"/>
      <c r="O96" s="11"/>
      <c r="P96" s="16"/>
      <c r="Q96" s="11"/>
      <c r="R96" s="11"/>
      <c r="S96" s="11"/>
      <c r="AA96" s="27"/>
    </row>
    <row r="97" spans="2:27" x14ac:dyDescent="0.25">
      <c r="B97" s="16"/>
      <c r="C97" s="11"/>
      <c r="D97" s="11"/>
      <c r="E97" s="11"/>
      <c r="F97" s="11"/>
      <c r="G97" s="11"/>
      <c r="H97" s="11"/>
      <c r="I97" s="11"/>
      <c r="J97" s="11"/>
      <c r="K97" s="11"/>
      <c r="L97" s="11"/>
      <c r="M97" s="11"/>
      <c r="N97" s="17"/>
      <c r="O97" s="11"/>
      <c r="P97" s="16"/>
      <c r="Q97" s="11"/>
      <c r="R97" s="11"/>
      <c r="S97" s="11"/>
      <c r="AA97" s="27"/>
    </row>
    <row r="98" spans="2:27" x14ac:dyDescent="0.25">
      <c r="B98" s="16"/>
      <c r="C98" s="11"/>
      <c r="D98" s="11"/>
      <c r="E98" s="11"/>
      <c r="F98" s="11"/>
      <c r="G98" s="11"/>
      <c r="H98" s="11"/>
      <c r="I98" s="11"/>
      <c r="J98" s="11"/>
      <c r="K98" s="11"/>
      <c r="L98" s="11"/>
      <c r="M98" s="11"/>
      <c r="N98" s="17"/>
      <c r="O98" s="11"/>
      <c r="P98" s="16"/>
      <c r="Q98" s="11"/>
      <c r="R98" s="11"/>
      <c r="S98" s="11"/>
      <c r="AA98" s="27"/>
    </row>
    <row r="99" spans="2:27" x14ac:dyDescent="0.25">
      <c r="B99" s="16"/>
      <c r="C99" s="11"/>
      <c r="D99" s="11"/>
      <c r="E99" s="11"/>
      <c r="F99" s="11"/>
      <c r="G99" s="11"/>
      <c r="H99" s="11"/>
      <c r="I99" s="11"/>
      <c r="J99" s="11"/>
      <c r="K99" s="11"/>
      <c r="L99" s="11"/>
      <c r="M99" s="11"/>
      <c r="N99" s="17"/>
      <c r="O99" s="11"/>
      <c r="P99" s="16"/>
      <c r="Q99" s="11"/>
      <c r="R99" s="11"/>
      <c r="S99" s="11"/>
      <c r="AA99" s="27"/>
    </row>
    <row r="100" spans="2:27" x14ac:dyDescent="0.25">
      <c r="B100" s="16"/>
      <c r="C100" s="11"/>
      <c r="D100" s="11"/>
      <c r="E100" s="11"/>
      <c r="F100" s="11"/>
      <c r="G100" s="11"/>
      <c r="H100" s="11"/>
      <c r="I100" s="11"/>
      <c r="J100" s="11"/>
      <c r="K100" s="11"/>
      <c r="L100" s="11"/>
      <c r="M100" s="11"/>
      <c r="N100" s="17"/>
      <c r="O100" s="11"/>
      <c r="P100" s="16"/>
      <c r="Q100" s="11"/>
      <c r="R100" s="11"/>
      <c r="S100" s="11"/>
      <c r="AA100" s="27"/>
    </row>
    <row r="101" spans="2:27" x14ac:dyDescent="0.25">
      <c r="B101" s="16"/>
      <c r="C101" s="11"/>
      <c r="D101" s="11"/>
      <c r="E101" s="11"/>
      <c r="F101" s="11"/>
      <c r="G101" s="11"/>
      <c r="H101" s="11"/>
      <c r="I101" s="11"/>
      <c r="J101" s="11"/>
      <c r="K101" s="11"/>
      <c r="L101" s="11"/>
      <c r="M101" s="11"/>
      <c r="N101" s="17"/>
      <c r="O101" s="11"/>
      <c r="P101" s="16"/>
      <c r="Q101" s="11"/>
      <c r="R101" s="11"/>
      <c r="S101" s="11"/>
      <c r="AA101" s="27"/>
    </row>
    <row r="102" spans="2:27" x14ac:dyDescent="0.25">
      <c r="B102" s="16"/>
      <c r="C102" s="11"/>
      <c r="D102" s="11"/>
      <c r="E102" s="11"/>
      <c r="F102" s="11"/>
      <c r="G102" s="11"/>
      <c r="H102" s="11"/>
      <c r="I102" s="11"/>
      <c r="J102" s="11"/>
      <c r="K102" s="11"/>
      <c r="L102" s="11"/>
      <c r="M102" s="11"/>
      <c r="N102" s="17"/>
      <c r="O102" s="11"/>
      <c r="P102" s="16"/>
      <c r="Q102" s="11"/>
      <c r="R102" s="11"/>
      <c r="S102" s="11"/>
      <c r="AA102" s="27"/>
    </row>
    <row r="103" spans="2:27" x14ac:dyDescent="0.25">
      <c r="B103" s="16"/>
      <c r="C103" s="11"/>
      <c r="D103" s="11"/>
      <c r="E103" s="11"/>
      <c r="F103" s="11"/>
      <c r="G103" s="11"/>
      <c r="H103" s="11"/>
      <c r="I103" s="11"/>
      <c r="J103" s="11"/>
      <c r="K103" s="11"/>
      <c r="L103" s="11"/>
      <c r="M103" s="11"/>
      <c r="N103" s="17"/>
      <c r="O103" s="11"/>
      <c r="P103" s="16"/>
      <c r="Q103" s="11"/>
      <c r="R103" s="11"/>
      <c r="S103" s="11"/>
      <c r="AA103" s="27"/>
    </row>
    <row r="104" spans="2:27" x14ac:dyDescent="0.25">
      <c r="B104" s="16"/>
      <c r="C104" s="11"/>
      <c r="D104" s="11"/>
      <c r="E104" s="11"/>
      <c r="F104" s="11"/>
      <c r="G104" s="11"/>
      <c r="H104" s="11"/>
      <c r="I104" s="11"/>
      <c r="J104" s="11"/>
      <c r="K104" s="11"/>
      <c r="L104" s="11"/>
      <c r="M104" s="11"/>
      <c r="N104" s="17"/>
      <c r="O104" s="11"/>
      <c r="P104" s="16"/>
      <c r="Q104" s="11"/>
      <c r="R104" s="11"/>
      <c r="S104" s="11"/>
      <c r="AA104" s="27"/>
    </row>
    <row r="105" spans="2:27" x14ac:dyDescent="0.25">
      <c r="B105" s="16"/>
      <c r="C105" s="11"/>
      <c r="D105" s="11"/>
      <c r="E105" s="11"/>
      <c r="F105" s="11"/>
      <c r="G105" s="11"/>
      <c r="H105" s="11"/>
      <c r="I105" s="11"/>
      <c r="J105" s="11"/>
      <c r="K105" s="11"/>
      <c r="L105" s="11"/>
      <c r="M105" s="11"/>
      <c r="N105" s="17"/>
      <c r="O105" s="11"/>
      <c r="P105" s="16"/>
      <c r="Q105" s="11"/>
      <c r="R105" s="11"/>
      <c r="S105" s="11"/>
      <c r="AA105" s="27"/>
    </row>
    <row r="106" spans="2:27" x14ac:dyDescent="0.25">
      <c r="B106" s="16"/>
      <c r="C106" s="11"/>
      <c r="D106" s="11"/>
      <c r="E106" s="11"/>
      <c r="F106" s="11"/>
      <c r="G106" s="11"/>
      <c r="H106" s="11"/>
      <c r="I106" s="11"/>
      <c r="J106" s="11"/>
      <c r="K106" s="11"/>
      <c r="L106" s="11"/>
      <c r="M106" s="11"/>
      <c r="N106" s="17"/>
      <c r="O106" s="11"/>
      <c r="P106" s="16"/>
      <c r="Q106" s="11"/>
      <c r="R106" s="11"/>
      <c r="S106" s="11"/>
      <c r="AA106" s="27"/>
    </row>
    <row r="107" spans="2:27" x14ac:dyDescent="0.25">
      <c r="B107" s="16"/>
      <c r="C107" s="11"/>
      <c r="D107" s="11"/>
      <c r="E107" s="11"/>
      <c r="F107" s="11"/>
      <c r="G107" s="11"/>
      <c r="H107" s="11"/>
      <c r="I107" s="11"/>
      <c r="J107" s="11"/>
      <c r="K107" s="11"/>
      <c r="L107" s="11"/>
      <c r="M107" s="11"/>
      <c r="N107" s="17"/>
      <c r="O107" s="11"/>
      <c r="P107" s="16"/>
      <c r="Q107" s="11"/>
      <c r="R107" s="11"/>
      <c r="S107" s="11"/>
      <c r="AA107" s="27"/>
    </row>
    <row r="108" spans="2:27" x14ac:dyDescent="0.25">
      <c r="B108" s="16"/>
      <c r="C108" s="11"/>
      <c r="D108" s="11"/>
      <c r="E108" s="11"/>
      <c r="F108" s="11"/>
      <c r="G108" s="11"/>
      <c r="H108" s="11"/>
      <c r="I108" s="11"/>
      <c r="J108" s="11"/>
      <c r="K108" s="11"/>
      <c r="L108" s="11"/>
      <c r="M108" s="11"/>
      <c r="N108" s="17"/>
      <c r="O108" s="11"/>
      <c r="P108" s="16"/>
      <c r="Q108" s="11"/>
      <c r="R108" s="11"/>
      <c r="S108" s="11"/>
      <c r="AA108" s="27"/>
    </row>
    <row r="109" spans="2:27" x14ac:dyDescent="0.25">
      <c r="B109" s="16"/>
      <c r="C109" s="11"/>
      <c r="D109" s="11"/>
      <c r="E109" s="11"/>
      <c r="F109" s="11"/>
      <c r="G109" s="11"/>
      <c r="H109" s="11"/>
      <c r="I109" s="11"/>
      <c r="J109" s="11"/>
      <c r="K109" s="11"/>
      <c r="L109" s="11"/>
      <c r="M109" s="11"/>
      <c r="N109" s="17"/>
      <c r="O109" s="11"/>
      <c r="P109" s="16"/>
      <c r="Q109" s="11"/>
      <c r="R109" s="11"/>
      <c r="S109" s="11"/>
      <c r="AA109" s="27"/>
    </row>
    <row r="110" spans="2:27" x14ac:dyDescent="0.25">
      <c r="B110" s="16"/>
      <c r="C110" s="11"/>
      <c r="D110" s="11"/>
      <c r="E110" s="11"/>
      <c r="F110" s="11"/>
      <c r="G110" s="11"/>
      <c r="H110" s="11"/>
      <c r="I110" s="11"/>
      <c r="J110" s="11"/>
      <c r="K110" s="11"/>
      <c r="L110" s="11"/>
      <c r="M110" s="11"/>
      <c r="N110" s="17"/>
      <c r="O110" s="11"/>
      <c r="P110" s="16"/>
      <c r="Q110" s="11"/>
      <c r="R110" s="11"/>
      <c r="S110" s="11"/>
      <c r="AA110" s="27"/>
    </row>
    <row r="111" spans="2:27" x14ac:dyDescent="0.25">
      <c r="B111" s="16"/>
      <c r="C111" s="11"/>
      <c r="D111" s="11"/>
      <c r="E111" s="11"/>
      <c r="F111" s="11"/>
      <c r="G111" s="11"/>
      <c r="H111" s="11"/>
      <c r="I111" s="11"/>
      <c r="J111" s="11"/>
      <c r="K111" s="11"/>
      <c r="L111" s="11"/>
      <c r="M111" s="11"/>
      <c r="N111" s="17"/>
      <c r="O111" s="11"/>
      <c r="P111" s="16"/>
      <c r="Q111" s="11"/>
      <c r="R111" s="11"/>
      <c r="S111" s="11"/>
      <c r="AA111" s="27"/>
    </row>
    <row r="112" spans="2:27" x14ac:dyDescent="0.25">
      <c r="B112" s="16"/>
      <c r="C112" s="11"/>
      <c r="D112" s="11"/>
      <c r="E112" s="11"/>
      <c r="F112" s="11"/>
      <c r="G112" s="11"/>
      <c r="H112" s="11"/>
      <c r="I112" s="11"/>
      <c r="J112" s="11"/>
      <c r="K112" s="11"/>
      <c r="L112" s="11"/>
      <c r="M112" s="11"/>
      <c r="N112" s="17"/>
      <c r="O112" s="11"/>
      <c r="P112" s="16"/>
      <c r="Q112" s="11"/>
      <c r="R112" s="11"/>
      <c r="S112" s="11"/>
      <c r="AA112" s="27"/>
    </row>
    <row r="113" spans="2:27" x14ac:dyDescent="0.25">
      <c r="B113" s="16"/>
      <c r="C113" s="11"/>
      <c r="D113" s="11"/>
      <c r="E113" s="11"/>
      <c r="F113" s="11"/>
      <c r="G113" s="11"/>
      <c r="H113" s="11"/>
      <c r="I113" s="11"/>
      <c r="J113" s="11"/>
      <c r="K113" s="11"/>
      <c r="L113" s="11"/>
      <c r="M113" s="11"/>
      <c r="N113" s="17"/>
      <c r="O113" s="11"/>
      <c r="P113" s="16"/>
      <c r="Q113" s="11"/>
      <c r="R113" s="11"/>
      <c r="S113" s="11"/>
      <c r="AA113" s="27"/>
    </row>
    <row r="114" spans="2:27" ht="15.75" thickBot="1" x14ac:dyDescent="0.3">
      <c r="B114" s="18"/>
      <c r="C114" s="19"/>
      <c r="D114" s="19"/>
      <c r="E114" s="19"/>
      <c r="F114" s="19"/>
      <c r="G114" s="19"/>
      <c r="H114" s="19"/>
      <c r="I114" s="19"/>
      <c r="J114" s="19"/>
      <c r="K114" s="19"/>
      <c r="L114" s="19"/>
      <c r="M114" s="19"/>
      <c r="N114" s="20"/>
      <c r="O114" s="11"/>
      <c r="P114" s="18"/>
      <c r="Q114" s="19"/>
      <c r="R114" s="19"/>
      <c r="S114" s="19"/>
      <c r="T114" s="28"/>
      <c r="U114" s="28"/>
      <c r="V114" s="28"/>
      <c r="W114" s="28"/>
      <c r="X114" s="28"/>
      <c r="Y114" s="28"/>
      <c r="Z114" s="28"/>
      <c r="AA114" s="29"/>
    </row>
    <row r="115" spans="2:27" x14ac:dyDescent="0.25">
      <c r="B115" s="11"/>
      <c r="C115" s="11"/>
      <c r="D115" s="11"/>
      <c r="E115" s="11"/>
      <c r="F115" s="11"/>
      <c r="G115" s="11"/>
      <c r="H115" s="11"/>
      <c r="I115" s="11"/>
      <c r="J115" s="11"/>
      <c r="K115" s="11"/>
      <c r="L115" s="11"/>
      <c r="M115" s="11"/>
      <c r="N115" s="11"/>
      <c r="O115" s="11"/>
      <c r="P115" s="11"/>
      <c r="Q115" s="11"/>
      <c r="R115" s="11"/>
      <c r="S115" s="11"/>
    </row>
    <row r="116" spans="2:27" ht="15.75" thickBot="1" x14ac:dyDescent="0.3">
      <c r="B116" s="11"/>
      <c r="C116" s="11"/>
      <c r="D116" s="11"/>
      <c r="E116" s="11"/>
      <c r="F116" s="11"/>
      <c r="G116" s="11"/>
      <c r="H116" s="11"/>
      <c r="I116" s="11"/>
      <c r="J116" s="11"/>
      <c r="K116" s="11"/>
      <c r="L116" s="11"/>
      <c r="M116" s="11"/>
      <c r="N116" s="11"/>
      <c r="O116" s="11"/>
      <c r="P116" s="11"/>
      <c r="Q116" s="11"/>
      <c r="R116" s="11"/>
      <c r="S116" s="11"/>
    </row>
    <row r="117" spans="2:27" ht="18.75" x14ac:dyDescent="0.3">
      <c r="B117" s="22" t="s">
        <v>154</v>
      </c>
      <c r="C117" s="14"/>
      <c r="D117" s="14"/>
      <c r="E117" s="14"/>
      <c r="F117" s="14"/>
      <c r="G117" s="14"/>
      <c r="H117" s="14"/>
      <c r="I117" s="14"/>
      <c r="J117" s="14"/>
      <c r="K117" s="14"/>
      <c r="L117" s="14"/>
      <c r="M117" s="14"/>
      <c r="N117" s="15"/>
      <c r="O117" s="11"/>
      <c r="P117" s="11"/>
      <c r="Q117" s="11"/>
      <c r="R117" s="11"/>
      <c r="S117" s="11"/>
    </row>
    <row r="118" spans="2:27" x14ac:dyDescent="0.25">
      <c r="B118" s="16"/>
      <c r="C118" s="11"/>
      <c r="D118" s="11"/>
      <c r="E118" s="11"/>
      <c r="F118" s="11"/>
      <c r="G118" s="11"/>
      <c r="H118" s="11"/>
      <c r="I118" s="11"/>
      <c r="J118" s="11"/>
      <c r="K118" s="11"/>
      <c r="L118" s="11"/>
      <c r="M118" s="11"/>
      <c r="N118" s="17"/>
      <c r="O118" s="11"/>
      <c r="P118" s="11"/>
      <c r="Q118" s="11"/>
      <c r="R118" s="11"/>
      <c r="S118" s="11"/>
    </row>
    <row r="119" spans="2:27" x14ac:dyDescent="0.25">
      <c r="B119" s="16"/>
      <c r="C119" s="11"/>
      <c r="D119" s="11"/>
      <c r="E119" s="11"/>
      <c r="F119" s="11"/>
      <c r="G119" s="11"/>
      <c r="H119" s="11"/>
      <c r="I119" s="11"/>
      <c r="J119" s="11"/>
      <c r="K119" s="11"/>
      <c r="L119" s="11"/>
      <c r="M119" s="11"/>
      <c r="N119" s="17"/>
      <c r="O119" s="11"/>
      <c r="P119" s="11"/>
      <c r="Q119" s="11"/>
      <c r="R119" s="11"/>
      <c r="S119" s="11"/>
    </row>
    <row r="120" spans="2:27" x14ac:dyDescent="0.25">
      <c r="B120" s="16"/>
      <c r="C120" s="11"/>
      <c r="D120" s="11"/>
      <c r="E120" s="11"/>
      <c r="F120" s="11"/>
      <c r="G120" s="11"/>
      <c r="H120" s="11"/>
      <c r="I120" s="11"/>
      <c r="J120" s="11"/>
      <c r="K120" s="11"/>
      <c r="L120" s="11"/>
      <c r="M120" s="11"/>
      <c r="N120" s="17"/>
      <c r="O120" s="11"/>
      <c r="P120" s="11"/>
      <c r="Q120" s="11"/>
      <c r="R120" s="11"/>
      <c r="S120" s="11"/>
    </row>
    <row r="121" spans="2:27" x14ac:dyDescent="0.25">
      <c r="B121" s="16"/>
      <c r="C121" s="11"/>
      <c r="D121" s="11"/>
      <c r="E121" s="11"/>
      <c r="F121" s="11"/>
      <c r="G121" s="11"/>
      <c r="H121" s="11"/>
      <c r="I121" s="11"/>
      <c r="J121" s="11"/>
      <c r="K121" s="11"/>
      <c r="L121" s="11"/>
      <c r="M121" s="11"/>
      <c r="N121" s="17"/>
      <c r="O121" s="11"/>
      <c r="P121" s="11"/>
      <c r="Q121" s="11"/>
      <c r="R121" s="11"/>
      <c r="S121" s="11"/>
    </row>
    <row r="122" spans="2:27" x14ac:dyDescent="0.25">
      <c r="B122" s="16"/>
      <c r="C122" s="11"/>
      <c r="D122" s="11"/>
      <c r="E122" s="11"/>
      <c r="F122" s="11"/>
      <c r="G122" s="11"/>
      <c r="H122" s="11"/>
      <c r="I122" s="11"/>
      <c r="J122" s="11"/>
      <c r="K122" s="11"/>
      <c r="L122" s="11"/>
      <c r="M122" s="11"/>
      <c r="N122" s="17"/>
      <c r="O122" s="11"/>
      <c r="P122" s="11"/>
      <c r="Q122" s="11"/>
      <c r="R122" s="11"/>
      <c r="S122" s="11"/>
    </row>
    <row r="123" spans="2:27" x14ac:dyDescent="0.25">
      <c r="B123" s="16"/>
      <c r="C123" s="11"/>
      <c r="D123" s="11"/>
      <c r="E123" s="11"/>
      <c r="F123" s="11"/>
      <c r="G123" s="11"/>
      <c r="H123" s="11"/>
      <c r="I123" s="11"/>
      <c r="J123" s="11"/>
      <c r="K123" s="11"/>
      <c r="L123" s="11"/>
      <c r="M123" s="11"/>
      <c r="N123" s="17"/>
      <c r="O123" s="11"/>
      <c r="P123" s="11"/>
      <c r="Q123" s="11"/>
      <c r="R123" s="11"/>
      <c r="S123" s="11"/>
    </row>
    <row r="124" spans="2:27" x14ac:dyDescent="0.25">
      <c r="B124" s="16"/>
      <c r="C124" s="11"/>
      <c r="D124" s="11"/>
      <c r="E124" s="11"/>
      <c r="F124" s="11"/>
      <c r="G124" s="11"/>
      <c r="H124" s="11"/>
      <c r="I124" s="11"/>
      <c r="J124" s="11"/>
      <c r="K124" s="11"/>
      <c r="L124" s="11"/>
      <c r="M124" s="11"/>
      <c r="N124" s="17"/>
      <c r="O124" s="11"/>
      <c r="P124" s="11"/>
      <c r="Q124" s="11"/>
      <c r="R124" s="11"/>
      <c r="S124" s="11"/>
    </row>
    <row r="125" spans="2:27" x14ac:dyDescent="0.25">
      <c r="B125" s="16"/>
      <c r="C125" s="11"/>
      <c r="D125" s="11"/>
      <c r="E125" s="11"/>
      <c r="F125" s="11"/>
      <c r="G125" s="11"/>
      <c r="H125" s="11"/>
      <c r="I125" s="11"/>
      <c r="J125" s="11"/>
      <c r="K125" s="11"/>
      <c r="L125" s="11"/>
      <c r="M125" s="11"/>
      <c r="N125" s="17"/>
      <c r="O125" s="11"/>
      <c r="P125" s="11"/>
      <c r="Q125" s="11"/>
      <c r="R125" s="11"/>
      <c r="S125" s="11"/>
    </row>
    <row r="126" spans="2:27" x14ac:dyDescent="0.25">
      <c r="B126" s="16"/>
      <c r="C126" s="11"/>
      <c r="D126" s="11"/>
      <c r="E126" s="11"/>
      <c r="F126" s="11"/>
      <c r="G126" s="11"/>
      <c r="H126" s="11"/>
      <c r="I126" s="11"/>
      <c r="J126" s="11"/>
      <c r="K126" s="11"/>
      <c r="L126" s="11"/>
      <c r="M126" s="11"/>
      <c r="N126" s="17"/>
      <c r="O126" s="11"/>
      <c r="P126" s="11"/>
      <c r="Q126" s="11"/>
      <c r="R126" s="11"/>
      <c r="S126" s="11"/>
    </row>
    <row r="127" spans="2:27" x14ac:dyDescent="0.25">
      <c r="B127" s="16"/>
      <c r="C127" s="11"/>
      <c r="D127" s="11"/>
      <c r="E127" s="11"/>
      <c r="F127" s="11"/>
      <c r="G127" s="11"/>
      <c r="H127" s="11"/>
      <c r="I127" s="11"/>
      <c r="J127" s="11"/>
      <c r="K127" s="11"/>
      <c r="L127" s="11"/>
      <c r="M127" s="11"/>
      <c r="N127" s="17"/>
      <c r="O127" s="11"/>
      <c r="P127" s="11"/>
      <c r="Q127" s="11"/>
      <c r="R127" s="11"/>
      <c r="S127" s="11"/>
    </row>
    <row r="128" spans="2:27" x14ac:dyDescent="0.25">
      <c r="B128" s="16"/>
      <c r="C128" s="11"/>
      <c r="D128" s="11"/>
      <c r="E128" s="11"/>
      <c r="F128" s="11"/>
      <c r="G128" s="11"/>
      <c r="H128" s="11"/>
      <c r="I128" s="11"/>
      <c r="J128" s="11"/>
      <c r="K128" s="11"/>
      <c r="L128" s="11"/>
      <c r="M128" s="11"/>
      <c r="N128" s="17"/>
      <c r="O128" s="11"/>
      <c r="P128" s="11"/>
      <c r="Q128" s="11"/>
      <c r="R128" s="11"/>
      <c r="S128" s="11"/>
    </row>
    <row r="129" spans="2:108" x14ac:dyDescent="0.25">
      <c r="B129" s="16"/>
      <c r="C129" s="11"/>
      <c r="D129" s="11"/>
      <c r="E129" s="11"/>
      <c r="F129" s="11"/>
      <c r="G129" s="11"/>
      <c r="H129" s="11"/>
      <c r="I129" s="11"/>
      <c r="J129" s="11"/>
      <c r="K129" s="11"/>
      <c r="L129" s="11"/>
      <c r="M129" s="11"/>
      <c r="N129" s="17"/>
      <c r="O129" s="11"/>
      <c r="P129" s="11"/>
      <c r="Q129" s="11"/>
      <c r="R129" s="11"/>
      <c r="S129" s="11"/>
    </row>
    <row r="130" spans="2:108" x14ac:dyDescent="0.25">
      <c r="B130" s="16"/>
      <c r="C130" s="11"/>
      <c r="D130" s="11"/>
      <c r="E130" s="11"/>
      <c r="F130" s="11"/>
      <c r="G130" s="11"/>
      <c r="H130" s="11"/>
      <c r="I130" s="11"/>
      <c r="J130" s="11"/>
      <c r="K130" s="11"/>
      <c r="L130" s="11"/>
      <c r="M130" s="11"/>
      <c r="N130" s="17"/>
      <c r="O130" s="11"/>
      <c r="P130" s="11"/>
      <c r="Q130" s="11"/>
      <c r="R130" s="11"/>
      <c r="S130" s="11"/>
    </row>
    <row r="131" spans="2:108" x14ac:dyDescent="0.25">
      <c r="B131" s="16"/>
      <c r="C131" s="11"/>
      <c r="D131" s="11"/>
      <c r="E131" s="11"/>
      <c r="F131" s="11"/>
      <c r="G131" s="11"/>
      <c r="H131" s="11"/>
      <c r="I131" s="11"/>
      <c r="J131" s="11"/>
      <c r="K131" s="11"/>
      <c r="L131" s="11"/>
      <c r="M131" s="11"/>
      <c r="N131" s="17"/>
      <c r="O131" s="11"/>
      <c r="P131" s="11"/>
      <c r="Q131" s="11"/>
      <c r="R131" s="11"/>
      <c r="S131" s="11"/>
    </row>
    <row r="132" spans="2:108" x14ac:dyDescent="0.25">
      <c r="B132" s="16"/>
      <c r="C132" s="11"/>
      <c r="D132" s="11"/>
      <c r="E132" s="11"/>
      <c r="F132" s="11"/>
      <c r="G132" s="11"/>
      <c r="H132" s="11"/>
      <c r="I132" s="11"/>
      <c r="J132" s="11"/>
      <c r="K132" s="11"/>
      <c r="L132" s="11"/>
      <c r="M132" s="11"/>
      <c r="N132" s="17"/>
      <c r="O132" s="11"/>
      <c r="P132" s="11"/>
      <c r="Q132" s="11"/>
      <c r="R132" s="11"/>
      <c r="S132" s="11"/>
    </row>
    <row r="133" spans="2:108" x14ac:dyDescent="0.25">
      <c r="B133" s="16"/>
      <c r="C133" s="11"/>
      <c r="D133" s="11"/>
      <c r="E133" s="11"/>
      <c r="F133" s="11"/>
      <c r="G133" s="11"/>
      <c r="H133" s="11"/>
      <c r="I133" s="11"/>
      <c r="J133" s="11"/>
      <c r="K133" s="11"/>
      <c r="L133" s="11"/>
      <c r="M133" s="11"/>
      <c r="N133" s="17"/>
      <c r="O133" s="11"/>
      <c r="P133" s="11"/>
      <c r="Q133" s="11"/>
      <c r="R133" s="11"/>
      <c r="S133" s="11"/>
    </row>
    <row r="134" spans="2:108" x14ac:dyDescent="0.25">
      <c r="B134" s="16"/>
      <c r="C134" s="11"/>
      <c r="D134" s="11"/>
      <c r="E134" s="11"/>
      <c r="F134" s="11"/>
      <c r="G134" s="11"/>
      <c r="H134" s="11"/>
      <c r="I134" s="11"/>
      <c r="J134" s="11"/>
      <c r="K134" s="11"/>
      <c r="L134" s="11"/>
      <c r="M134" s="11"/>
      <c r="N134" s="17"/>
      <c r="O134" s="11"/>
      <c r="P134" s="11"/>
      <c r="Q134" s="11"/>
      <c r="R134" s="11"/>
      <c r="S134" s="11"/>
    </row>
    <row r="135" spans="2:108" x14ac:dyDescent="0.25">
      <c r="B135" s="16"/>
      <c r="C135" s="11"/>
      <c r="D135" s="11"/>
      <c r="E135" s="11"/>
      <c r="F135" s="11"/>
      <c r="G135" s="11"/>
      <c r="H135" s="11"/>
      <c r="I135" s="11"/>
      <c r="J135" s="11"/>
      <c r="K135" s="11"/>
      <c r="L135" s="11"/>
      <c r="M135" s="11"/>
      <c r="N135" s="17"/>
      <c r="O135" s="11"/>
      <c r="P135" s="11"/>
      <c r="Q135" s="11"/>
      <c r="R135" s="11"/>
      <c r="S135" s="11"/>
    </row>
    <row r="136" spans="2:108" ht="15.75" thickBot="1" x14ac:dyDescent="0.3">
      <c r="B136" s="18"/>
      <c r="C136" s="19"/>
      <c r="D136" s="19"/>
      <c r="E136" s="19"/>
      <c r="F136" s="19"/>
      <c r="G136" s="19"/>
      <c r="H136" s="19"/>
      <c r="I136" s="19"/>
      <c r="J136" s="19"/>
      <c r="K136" s="19"/>
      <c r="L136" s="19"/>
      <c r="M136" s="19"/>
      <c r="N136" s="20"/>
      <c r="O136" s="11"/>
      <c r="P136" s="11"/>
      <c r="Q136" s="11"/>
      <c r="R136" s="11"/>
      <c r="S136" s="11"/>
    </row>
    <row r="137" spans="2:108" x14ac:dyDescent="0.25">
      <c r="B137" s="11"/>
      <c r="C137" s="11"/>
      <c r="D137" s="11"/>
      <c r="E137" s="11"/>
      <c r="F137" s="11"/>
      <c r="G137" s="11"/>
      <c r="H137" s="11"/>
      <c r="I137" s="11"/>
      <c r="J137" s="11"/>
      <c r="K137" s="11"/>
      <c r="L137" s="11"/>
      <c r="M137" s="11"/>
      <c r="N137" s="11"/>
      <c r="O137" s="11"/>
      <c r="P137" s="11"/>
      <c r="Q137" s="11"/>
      <c r="R137" s="11"/>
      <c r="S137" s="11"/>
    </row>
    <row r="138" spans="2:108" ht="15.75" thickBot="1" x14ac:dyDescent="0.3">
      <c r="B138" s="11"/>
      <c r="C138" s="11"/>
      <c r="D138" s="11"/>
      <c r="E138" s="11"/>
      <c r="F138" s="11"/>
      <c r="G138" s="11"/>
      <c r="H138" s="11"/>
      <c r="I138" s="11"/>
      <c r="J138" s="11"/>
      <c r="K138" s="11"/>
      <c r="L138" s="11"/>
      <c r="M138" s="11"/>
      <c r="N138" s="11"/>
      <c r="O138" s="11"/>
      <c r="P138" s="11"/>
      <c r="Q138" s="11"/>
      <c r="R138" s="11"/>
      <c r="S138" s="11"/>
    </row>
    <row r="139" spans="2:108" ht="18.75" x14ac:dyDescent="0.3">
      <c r="B139" s="22" t="s">
        <v>395</v>
      </c>
      <c r="C139" s="14"/>
      <c r="D139" s="14"/>
      <c r="E139" s="14"/>
      <c r="F139" s="14"/>
      <c r="G139" s="14"/>
      <c r="H139" s="14"/>
      <c r="I139" s="14"/>
      <c r="J139" s="14"/>
      <c r="K139" s="14"/>
      <c r="L139" s="14"/>
      <c r="M139" s="14"/>
      <c r="N139" s="15"/>
      <c r="O139" s="11"/>
      <c r="P139" s="22" t="s">
        <v>396</v>
      </c>
      <c r="Q139" s="14"/>
      <c r="R139" s="14"/>
      <c r="S139" s="14"/>
      <c r="T139" s="14"/>
      <c r="U139" s="14"/>
      <c r="V139" s="14"/>
      <c r="W139" s="14"/>
      <c r="X139" s="14"/>
      <c r="Y139" s="14"/>
      <c r="Z139" s="14"/>
      <c r="AA139" s="14"/>
      <c r="AB139" s="15"/>
      <c r="AD139" s="22" t="s">
        <v>255</v>
      </c>
      <c r="AE139" s="14"/>
      <c r="AF139" s="14"/>
      <c r="AG139" s="14"/>
      <c r="AH139" s="14"/>
      <c r="AI139" s="14"/>
      <c r="AJ139" s="14"/>
      <c r="AK139" s="14"/>
      <c r="AL139" s="14"/>
      <c r="AM139" s="14"/>
      <c r="AN139" s="14"/>
      <c r="AO139" s="14"/>
      <c r="AP139" s="15"/>
      <c r="AR139" s="22" t="s">
        <v>241</v>
      </c>
      <c r="AS139" s="14"/>
      <c r="AT139" s="14"/>
      <c r="AU139" s="14"/>
      <c r="AV139" s="14"/>
      <c r="AW139" s="14"/>
      <c r="AX139" s="14"/>
      <c r="AY139" s="14"/>
      <c r="AZ139" s="14"/>
      <c r="BA139" s="14"/>
      <c r="BB139" s="14"/>
      <c r="BC139" s="14"/>
      <c r="BD139" s="15"/>
      <c r="BF139" s="22" t="s">
        <v>247</v>
      </c>
      <c r="BG139" s="14"/>
      <c r="BH139" s="14"/>
      <c r="BI139" s="14"/>
      <c r="BJ139" s="14"/>
      <c r="BK139" s="14"/>
      <c r="BL139" s="14"/>
      <c r="BM139" s="14"/>
      <c r="BN139" s="14"/>
      <c r="BO139" s="14"/>
      <c r="BP139" s="14"/>
      <c r="BQ139" s="14"/>
      <c r="BR139" s="15"/>
      <c r="BT139" s="22" t="s">
        <v>230</v>
      </c>
      <c r="BU139" s="14"/>
      <c r="BV139" s="14"/>
      <c r="BW139" s="14"/>
      <c r="BX139" s="14"/>
      <c r="BY139" s="14"/>
      <c r="BZ139" s="14"/>
      <c r="CA139" s="14"/>
      <c r="CB139" s="14"/>
      <c r="CC139" s="14"/>
      <c r="CD139" s="14"/>
      <c r="CE139" s="14"/>
      <c r="CF139" s="14"/>
      <c r="CG139" s="15"/>
      <c r="CI139" s="39" t="s">
        <v>1418</v>
      </c>
      <c r="CJ139" s="25"/>
      <c r="CK139" s="25"/>
      <c r="CL139" s="25"/>
      <c r="CM139" s="25"/>
      <c r="CN139" s="25"/>
      <c r="CO139" s="25"/>
      <c r="CP139" s="25"/>
      <c r="CQ139" s="26"/>
      <c r="CS139" s="39" t="s">
        <v>1419</v>
      </c>
      <c r="CT139" s="25"/>
      <c r="CU139" s="25"/>
      <c r="CV139" s="25"/>
      <c r="CW139" s="25"/>
      <c r="CX139" s="25"/>
      <c r="CY139" s="25"/>
      <c r="CZ139" s="25"/>
      <c r="DA139" s="25"/>
      <c r="DB139" s="25"/>
      <c r="DC139" s="25"/>
      <c r="DD139" s="26"/>
    </row>
    <row r="140" spans="2:108" x14ac:dyDescent="0.25">
      <c r="B140" s="16"/>
      <c r="C140" s="11"/>
      <c r="D140" s="11"/>
      <c r="E140" s="11"/>
      <c r="F140" s="11"/>
      <c r="G140" s="11"/>
      <c r="H140" s="11"/>
      <c r="I140" s="11"/>
      <c r="J140" s="11"/>
      <c r="K140" s="11"/>
      <c r="L140" s="11"/>
      <c r="M140" s="11"/>
      <c r="N140" s="17"/>
      <c r="O140" s="11"/>
      <c r="P140" s="16"/>
      <c r="Q140" s="11"/>
      <c r="R140" s="11"/>
      <c r="S140" s="11"/>
      <c r="T140" s="11"/>
      <c r="U140" s="11"/>
      <c r="V140" s="11"/>
      <c r="W140" s="11"/>
      <c r="X140" s="11"/>
      <c r="Y140" s="11"/>
      <c r="Z140" s="11"/>
      <c r="AA140" s="11"/>
      <c r="AB140" s="17"/>
      <c r="AD140" s="16"/>
      <c r="AE140" s="11"/>
      <c r="AF140" s="11"/>
      <c r="AG140" s="11"/>
      <c r="AH140" s="11"/>
      <c r="AI140" s="11"/>
      <c r="AJ140" s="11"/>
      <c r="AK140" s="11"/>
      <c r="AL140" s="11"/>
      <c r="AM140" s="11"/>
      <c r="AN140" s="11"/>
      <c r="AO140" s="11"/>
      <c r="AP140" s="17"/>
      <c r="AR140" s="16"/>
      <c r="AS140" s="11"/>
      <c r="AT140" s="11"/>
      <c r="AU140" s="11"/>
      <c r="AV140" s="11"/>
      <c r="AW140" s="11"/>
      <c r="AX140" s="11"/>
      <c r="AY140" s="11"/>
      <c r="AZ140" s="11"/>
      <c r="BA140" s="11"/>
      <c r="BB140" s="11"/>
      <c r="BC140" s="11"/>
      <c r="BD140" s="17"/>
      <c r="BF140" s="16"/>
      <c r="BG140" s="11"/>
      <c r="BH140" s="11"/>
      <c r="BI140" s="11"/>
      <c r="BJ140" s="11"/>
      <c r="BK140" s="11"/>
      <c r="BL140" s="11"/>
      <c r="BM140" s="11"/>
      <c r="BN140" s="11"/>
      <c r="BO140" s="11"/>
      <c r="BP140" s="11"/>
      <c r="BQ140" s="11"/>
      <c r="BR140" s="17"/>
      <c r="BT140" s="16"/>
      <c r="BU140" s="11"/>
      <c r="BV140" s="11"/>
      <c r="BW140" s="11"/>
      <c r="BX140" s="11"/>
      <c r="BY140" s="11"/>
      <c r="BZ140" s="11"/>
      <c r="CA140" s="11"/>
      <c r="CB140" s="11"/>
      <c r="CC140" s="11"/>
      <c r="CD140" s="11"/>
      <c r="CE140" s="11"/>
      <c r="CG140" s="17"/>
      <c r="CI140" s="36"/>
      <c r="CQ140" s="27"/>
      <c r="CS140" s="36"/>
      <c r="DD140" s="27"/>
    </row>
    <row r="141" spans="2:108" x14ac:dyDescent="0.25">
      <c r="B141" s="16"/>
      <c r="C141" s="11"/>
      <c r="D141" s="11"/>
      <c r="E141" s="11"/>
      <c r="F141" s="11"/>
      <c r="G141" s="11"/>
      <c r="H141" s="11"/>
      <c r="I141" s="11"/>
      <c r="J141" s="11"/>
      <c r="K141" s="11"/>
      <c r="L141" s="11"/>
      <c r="M141" s="11"/>
      <c r="N141" s="17"/>
      <c r="O141" s="11"/>
      <c r="P141" s="16"/>
      <c r="Q141" s="11"/>
      <c r="R141" s="11"/>
      <c r="S141" s="11"/>
      <c r="T141" s="11"/>
      <c r="U141" s="11"/>
      <c r="V141" s="11"/>
      <c r="W141" s="11"/>
      <c r="X141" s="11"/>
      <c r="Y141" s="11"/>
      <c r="Z141" s="11"/>
      <c r="AA141" s="11"/>
      <c r="AB141" s="17"/>
      <c r="AD141" s="16"/>
      <c r="AE141" s="11"/>
      <c r="AF141" s="11"/>
      <c r="AG141" s="11"/>
      <c r="AH141" s="11"/>
      <c r="AI141" s="11"/>
      <c r="AJ141" s="11"/>
      <c r="AK141" s="11"/>
      <c r="AL141" s="11"/>
      <c r="AM141" s="11"/>
      <c r="AN141" s="11"/>
      <c r="AO141" s="11"/>
      <c r="AP141" s="17"/>
      <c r="AR141" s="16"/>
      <c r="AS141" s="11"/>
      <c r="AT141" s="11"/>
      <c r="AU141" s="11"/>
      <c r="AV141" s="11"/>
      <c r="AW141" s="11"/>
      <c r="AX141" s="11"/>
      <c r="AY141" s="11"/>
      <c r="AZ141" s="11"/>
      <c r="BA141" s="11"/>
      <c r="BB141" s="11"/>
      <c r="BC141" s="11"/>
      <c r="BD141" s="17"/>
      <c r="BF141" s="16"/>
      <c r="BG141" s="11"/>
      <c r="BH141" s="11"/>
      <c r="BI141" s="11"/>
      <c r="BJ141" s="11"/>
      <c r="BK141" s="11"/>
      <c r="BL141" s="11"/>
      <c r="BM141" s="11"/>
      <c r="BN141" s="11"/>
      <c r="BO141" s="11"/>
      <c r="BP141" s="11"/>
      <c r="BQ141" s="11"/>
      <c r="BR141" s="17"/>
      <c r="BT141" s="16"/>
      <c r="BU141" s="11"/>
      <c r="BV141" s="11"/>
      <c r="BW141" s="11"/>
      <c r="BX141" s="11"/>
      <c r="BY141" s="11"/>
      <c r="BZ141" s="11"/>
      <c r="CA141" s="11"/>
      <c r="CB141" s="11"/>
      <c r="CC141" s="11"/>
      <c r="CD141" s="11"/>
      <c r="CE141" s="11"/>
      <c r="CG141" s="17"/>
      <c r="CI141" s="36"/>
      <c r="CQ141" s="27"/>
      <c r="CS141" s="36"/>
      <c r="DD141" s="27"/>
    </row>
    <row r="142" spans="2:108" x14ac:dyDescent="0.25">
      <c r="B142" s="16"/>
      <c r="C142" s="11"/>
      <c r="D142" s="11"/>
      <c r="E142" s="11"/>
      <c r="F142" s="11"/>
      <c r="G142" s="11"/>
      <c r="H142" s="11"/>
      <c r="I142" s="11"/>
      <c r="J142" s="11"/>
      <c r="K142" s="11"/>
      <c r="L142" s="11"/>
      <c r="M142" s="11"/>
      <c r="N142" s="17"/>
      <c r="O142" s="11"/>
      <c r="P142" s="16"/>
      <c r="Q142" s="11"/>
      <c r="R142" s="11"/>
      <c r="S142" s="11"/>
      <c r="T142" s="11"/>
      <c r="U142" s="11"/>
      <c r="V142" s="11"/>
      <c r="W142" s="11"/>
      <c r="X142" s="11"/>
      <c r="Y142" s="11"/>
      <c r="Z142" s="11"/>
      <c r="AA142" s="11"/>
      <c r="AB142" s="17"/>
      <c r="AD142" s="16"/>
      <c r="AE142" s="11"/>
      <c r="AF142" s="11"/>
      <c r="AG142" s="11"/>
      <c r="AH142" s="11"/>
      <c r="AI142" s="11"/>
      <c r="AJ142" s="11"/>
      <c r="AK142" s="11"/>
      <c r="AL142" s="11"/>
      <c r="AM142" s="11"/>
      <c r="AN142" s="11"/>
      <c r="AO142" s="11"/>
      <c r="AP142" s="17"/>
      <c r="AR142" s="16"/>
      <c r="AS142" s="11"/>
      <c r="AT142" s="11"/>
      <c r="AU142" s="11"/>
      <c r="AV142" s="11"/>
      <c r="AW142" s="11"/>
      <c r="AX142" s="11"/>
      <c r="AY142" s="11"/>
      <c r="AZ142" s="11"/>
      <c r="BA142" s="11"/>
      <c r="BB142" s="11"/>
      <c r="BC142" s="11"/>
      <c r="BD142" s="17"/>
      <c r="BF142" s="16"/>
      <c r="BG142" s="11"/>
      <c r="BH142" s="11"/>
      <c r="BI142" s="11"/>
      <c r="BJ142" s="11"/>
      <c r="BK142" s="11"/>
      <c r="BL142" s="11"/>
      <c r="BM142" s="11"/>
      <c r="BN142" s="11"/>
      <c r="BO142" s="11"/>
      <c r="BP142" s="11"/>
      <c r="BQ142" s="11"/>
      <c r="BR142" s="17"/>
      <c r="BT142" s="16"/>
      <c r="BU142" s="11"/>
      <c r="BV142" s="11"/>
      <c r="BW142" s="11"/>
      <c r="BX142" s="11"/>
      <c r="BY142" s="11"/>
      <c r="BZ142" s="11"/>
      <c r="CA142" s="11"/>
      <c r="CB142" s="11"/>
      <c r="CC142" s="11"/>
      <c r="CD142" s="11"/>
      <c r="CE142" s="11"/>
      <c r="CG142" s="17"/>
      <c r="CI142" s="36"/>
      <c r="CQ142" s="27"/>
      <c r="CS142" s="36"/>
      <c r="DD142" s="27"/>
    </row>
    <row r="143" spans="2:108" x14ac:dyDescent="0.25">
      <c r="B143" s="16"/>
      <c r="C143" s="11"/>
      <c r="D143" s="11"/>
      <c r="E143" s="11"/>
      <c r="F143" s="11"/>
      <c r="G143" s="11"/>
      <c r="H143" s="11"/>
      <c r="I143" s="11"/>
      <c r="J143" s="11"/>
      <c r="K143" s="11"/>
      <c r="L143" s="11"/>
      <c r="M143" s="11"/>
      <c r="N143" s="17"/>
      <c r="O143" s="11"/>
      <c r="P143" s="16"/>
      <c r="Q143" s="11"/>
      <c r="R143" s="11"/>
      <c r="S143" s="11"/>
      <c r="T143" s="11"/>
      <c r="U143" s="11"/>
      <c r="V143" s="11"/>
      <c r="W143" s="11"/>
      <c r="X143" s="11"/>
      <c r="Y143" s="11"/>
      <c r="Z143" s="11"/>
      <c r="AA143" s="11"/>
      <c r="AB143" s="17"/>
      <c r="AD143" s="16"/>
      <c r="AE143" s="11"/>
      <c r="AF143" s="11"/>
      <c r="AG143" s="11"/>
      <c r="AH143" s="11"/>
      <c r="AI143" s="11"/>
      <c r="AJ143" s="11"/>
      <c r="AK143" s="11"/>
      <c r="AL143" s="11"/>
      <c r="AM143" s="11"/>
      <c r="AN143" s="11"/>
      <c r="AO143" s="11"/>
      <c r="AP143" s="17"/>
      <c r="AR143" s="16"/>
      <c r="AS143" s="11"/>
      <c r="AT143" s="11"/>
      <c r="AU143" s="11"/>
      <c r="AV143" s="11"/>
      <c r="AW143" s="11"/>
      <c r="AX143" s="11"/>
      <c r="AY143" s="11"/>
      <c r="AZ143" s="11"/>
      <c r="BA143" s="11"/>
      <c r="BB143" s="11"/>
      <c r="BC143" s="11"/>
      <c r="BD143" s="17"/>
      <c r="BF143" s="16"/>
      <c r="BG143" s="11"/>
      <c r="BH143" s="11"/>
      <c r="BI143" s="11"/>
      <c r="BJ143" s="11"/>
      <c r="BK143" s="11"/>
      <c r="BL143" s="11"/>
      <c r="BM143" s="11"/>
      <c r="BN143" s="11"/>
      <c r="BO143" s="11"/>
      <c r="BP143" s="11"/>
      <c r="BQ143" s="11"/>
      <c r="BR143" s="17"/>
      <c r="BT143" s="16"/>
      <c r="BU143" s="11"/>
      <c r="BV143" s="11"/>
      <c r="BW143" s="11"/>
      <c r="BX143" s="11"/>
      <c r="BY143" s="11"/>
      <c r="BZ143" s="11"/>
      <c r="CA143" s="11"/>
      <c r="CB143" s="11"/>
      <c r="CC143" s="11"/>
      <c r="CD143" s="11"/>
      <c r="CE143" s="11"/>
      <c r="CG143" s="17"/>
      <c r="CI143" s="36"/>
      <c r="CQ143" s="27"/>
      <c r="CS143" s="36"/>
      <c r="DD143" s="27"/>
    </row>
    <row r="144" spans="2:108" x14ac:dyDescent="0.25">
      <c r="B144" s="16"/>
      <c r="C144" s="11"/>
      <c r="D144" s="11"/>
      <c r="E144" s="11"/>
      <c r="F144" s="11"/>
      <c r="G144" s="11"/>
      <c r="H144" s="11"/>
      <c r="I144" s="11"/>
      <c r="J144" s="11"/>
      <c r="K144" s="11"/>
      <c r="L144" s="11"/>
      <c r="M144" s="11"/>
      <c r="N144" s="17"/>
      <c r="O144" s="11"/>
      <c r="P144" s="16"/>
      <c r="Q144" s="11"/>
      <c r="R144" s="11"/>
      <c r="S144" s="11"/>
      <c r="T144" s="11"/>
      <c r="U144" s="11"/>
      <c r="V144" s="11"/>
      <c r="W144" s="11"/>
      <c r="X144" s="11"/>
      <c r="Y144" s="11"/>
      <c r="Z144" s="11"/>
      <c r="AA144" s="11"/>
      <c r="AB144" s="17"/>
      <c r="AD144" s="16"/>
      <c r="AE144" s="11"/>
      <c r="AF144" s="11"/>
      <c r="AG144" s="11"/>
      <c r="AH144" s="11"/>
      <c r="AI144" s="11"/>
      <c r="AJ144" s="11"/>
      <c r="AK144" s="11"/>
      <c r="AL144" s="11"/>
      <c r="AM144" s="11"/>
      <c r="AN144" s="11"/>
      <c r="AO144" s="11"/>
      <c r="AP144" s="17"/>
      <c r="AR144" s="16"/>
      <c r="AS144" s="11"/>
      <c r="AT144" s="11"/>
      <c r="AU144" s="11"/>
      <c r="AV144" s="11"/>
      <c r="AW144" s="11"/>
      <c r="AX144" s="11"/>
      <c r="AY144" s="11"/>
      <c r="AZ144" s="11"/>
      <c r="BA144" s="11"/>
      <c r="BB144" s="11"/>
      <c r="BC144" s="11"/>
      <c r="BD144" s="17"/>
      <c r="BF144" s="16"/>
      <c r="BG144" s="11"/>
      <c r="BH144" s="11"/>
      <c r="BI144" s="11"/>
      <c r="BJ144" s="11"/>
      <c r="BK144" s="11"/>
      <c r="BL144" s="11"/>
      <c r="BM144" s="11"/>
      <c r="BN144" s="11"/>
      <c r="BO144" s="11"/>
      <c r="BP144" s="11"/>
      <c r="BQ144" s="11"/>
      <c r="BR144" s="17"/>
      <c r="BT144" s="16"/>
      <c r="BU144" s="11"/>
      <c r="BV144" s="11"/>
      <c r="BW144" s="11"/>
      <c r="BX144" s="11"/>
      <c r="BY144" s="11"/>
      <c r="BZ144" s="11"/>
      <c r="CA144" s="11"/>
      <c r="CB144" s="11"/>
      <c r="CC144" s="11"/>
      <c r="CD144" s="11"/>
      <c r="CE144" s="11"/>
      <c r="CG144" s="17"/>
      <c r="CI144" s="36"/>
      <c r="CQ144" s="27"/>
      <c r="CS144" s="36"/>
      <c r="DD144" s="27"/>
    </row>
    <row r="145" spans="2:108" x14ac:dyDescent="0.25">
      <c r="B145" s="16"/>
      <c r="C145" s="11"/>
      <c r="D145" s="11"/>
      <c r="E145" s="11"/>
      <c r="F145" s="11"/>
      <c r="G145" s="11"/>
      <c r="H145" s="11"/>
      <c r="I145" s="11"/>
      <c r="J145" s="11"/>
      <c r="K145" s="11"/>
      <c r="L145" s="11"/>
      <c r="M145" s="11"/>
      <c r="N145" s="17"/>
      <c r="O145" s="11"/>
      <c r="P145" s="16"/>
      <c r="Q145" s="11"/>
      <c r="R145" s="11"/>
      <c r="S145" s="11"/>
      <c r="T145" s="11"/>
      <c r="U145" s="11"/>
      <c r="V145" s="11"/>
      <c r="W145" s="11"/>
      <c r="X145" s="11"/>
      <c r="Y145" s="11"/>
      <c r="Z145" s="11"/>
      <c r="AA145" s="11"/>
      <c r="AB145" s="17"/>
      <c r="AD145" s="16"/>
      <c r="AE145" s="11"/>
      <c r="AF145" s="11"/>
      <c r="AG145" s="11"/>
      <c r="AH145" s="11"/>
      <c r="AI145" s="11"/>
      <c r="AJ145" s="11"/>
      <c r="AK145" s="11"/>
      <c r="AL145" s="11"/>
      <c r="AM145" s="11"/>
      <c r="AN145" s="11"/>
      <c r="AO145" s="11"/>
      <c r="AP145" s="17"/>
      <c r="AR145" s="16"/>
      <c r="AS145" s="11"/>
      <c r="AT145" s="11"/>
      <c r="AU145" s="11"/>
      <c r="AV145" s="11"/>
      <c r="AW145" s="11"/>
      <c r="AX145" s="11"/>
      <c r="AY145" s="11"/>
      <c r="AZ145" s="11"/>
      <c r="BA145" s="11"/>
      <c r="BB145" s="11"/>
      <c r="BC145" s="11"/>
      <c r="BD145" s="17"/>
      <c r="BF145" s="16"/>
      <c r="BG145" s="11"/>
      <c r="BH145" s="11"/>
      <c r="BI145" s="11"/>
      <c r="BJ145" s="11"/>
      <c r="BK145" s="11"/>
      <c r="BL145" s="11"/>
      <c r="BM145" s="11"/>
      <c r="BN145" s="11"/>
      <c r="BO145" s="11"/>
      <c r="BP145" s="11"/>
      <c r="BQ145" s="11"/>
      <c r="BR145" s="17"/>
      <c r="BT145" s="16"/>
      <c r="BU145" s="11"/>
      <c r="BV145" s="11"/>
      <c r="BW145" s="11"/>
      <c r="BX145" s="11"/>
      <c r="BY145" s="11"/>
      <c r="BZ145" s="11"/>
      <c r="CA145" s="11"/>
      <c r="CB145" s="11"/>
      <c r="CC145" s="11"/>
      <c r="CD145" s="11"/>
      <c r="CE145" s="11"/>
      <c r="CG145" s="17"/>
      <c r="CI145" s="36"/>
      <c r="CQ145" s="27"/>
      <c r="CS145" s="36"/>
      <c r="DD145" s="27"/>
    </row>
    <row r="146" spans="2:108" x14ac:dyDescent="0.25">
      <c r="B146" s="16"/>
      <c r="C146" s="11"/>
      <c r="D146" s="11"/>
      <c r="E146" s="11"/>
      <c r="F146" s="11"/>
      <c r="G146" s="11"/>
      <c r="H146" s="11"/>
      <c r="I146" s="11"/>
      <c r="J146" s="11"/>
      <c r="K146" s="11"/>
      <c r="L146" s="11"/>
      <c r="M146" s="11"/>
      <c r="N146" s="17"/>
      <c r="O146" s="11"/>
      <c r="P146" s="16"/>
      <c r="Q146" s="11"/>
      <c r="R146" s="11"/>
      <c r="S146" s="11"/>
      <c r="T146" s="11"/>
      <c r="U146" s="11"/>
      <c r="V146" s="11"/>
      <c r="W146" s="11"/>
      <c r="X146" s="11"/>
      <c r="Y146" s="11"/>
      <c r="Z146" s="11"/>
      <c r="AA146" s="11"/>
      <c r="AB146" s="17"/>
      <c r="AD146" s="16"/>
      <c r="AE146" s="11"/>
      <c r="AF146" s="11"/>
      <c r="AG146" s="11"/>
      <c r="AH146" s="11"/>
      <c r="AI146" s="11"/>
      <c r="AJ146" s="11"/>
      <c r="AK146" s="11"/>
      <c r="AL146" s="11"/>
      <c r="AM146" s="11"/>
      <c r="AN146" s="11"/>
      <c r="AO146" s="11"/>
      <c r="AP146" s="17"/>
      <c r="AR146" s="16"/>
      <c r="AS146" s="11"/>
      <c r="AT146" s="11"/>
      <c r="AU146" s="11"/>
      <c r="AV146" s="11"/>
      <c r="AW146" s="11"/>
      <c r="AX146" s="11"/>
      <c r="AY146" s="11"/>
      <c r="AZ146" s="11"/>
      <c r="BA146" s="11"/>
      <c r="BB146" s="11"/>
      <c r="BC146" s="11"/>
      <c r="BD146" s="17"/>
      <c r="BF146" s="16"/>
      <c r="BG146" s="11"/>
      <c r="BH146" s="11"/>
      <c r="BI146" s="11"/>
      <c r="BJ146" s="11"/>
      <c r="BK146" s="11"/>
      <c r="BL146" s="11"/>
      <c r="BM146" s="11"/>
      <c r="BN146" s="11"/>
      <c r="BO146" s="11"/>
      <c r="BP146" s="11"/>
      <c r="BQ146" s="11"/>
      <c r="BR146" s="17"/>
      <c r="BT146" s="16"/>
      <c r="BU146" s="11"/>
      <c r="BV146" s="11"/>
      <c r="BW146" s="11"/>
      <c r="BX146" s="11"/>
      <c r="BY146" s="11"/>
      <c r="BZ146" s="11"/>
      <c r="CA146" s="11"/>
      <c r="CB146" s="11"/>
      <c r="CC146" s="11"/>
      <c r="CD146" s="11"/>
      <c r="CE146" s="11"/>
      <c r="CG146" s="17"/>
      <c r="CI146" s="36"/>
      <c r="CQ146" s="27"/>
      <c r="CS146" s="36"/>
      <c r="DD146" s="27"/>
    </row>
    <row r="147" spans="2:108" x14ac:dyDescent="0.25">
      <c r="B147" s="16"/>
      <c r="C147" s="11"/>
      <c r="D147" s="11"/>
      <c r="E147" s="11"/>
      <c r="F147" s="11"/>
      <c r="G147" s="11"/>
      <c r="H147" s="11"/>
      <c r="I147" s="11"/>
      <c r="J147" s="11"/>
      <c r="K147" s="11"/>
      <c r="L147" s="11"/>
      <c r="M147" s="11"/>
      <c r="N147" s="17"/>
      <c r="O147" s="11"/>
      <c r="P147" s="16"/>
      <c r="Q147" s="11"/>
      <c r="R147" s="11"/>
      <c r="S147" s="11"/>
      <c r="T147" s="11"/>
      <c r="U147" s="11"/>
      <c r="V147" s="11"/>
      <c r="W147" s="11"/>
      <c r="X147" s="11"/>
      <c r="Y147" s="11"/>
      <c r="Z147" s="11"/>
      <c r="AA147" s="11"/>
      <c r="AB147" s="17"/>
      <c r="AD147" s="16"/>
      <c r="AE147" s="11"/>
      <c r="AF147" s="11"/>
      <c r="AG147" s="11"/>
      <c r="AH147" s="11"/>
      <c r="AI147" s="11"/>
      <c r="AJ147" s="11"/>
      <c r="AK147" s="11"/>
      <c r="AL147" s="11"/>
      <c r="AM147" s="11"/>
      <c r="AN147" s="11"/>
      <c r="AO147" s="11"/>
      <c r="AP147" s="17"/>
      <c r="AR147" s="16"/>
      <c r="AS147" s="11"/>
      <c r="AT147" s="11"/>
      <c r="AU147" s="11"/>
      <c r="AV147" s="11"/>
      <c r="AW147" s="11"/>
      <c r="AX147" s="11"/>
      <c r="AY147" s="11"/>
      <c r="AZ147" s="11"/>
      <c r="BA147" s="11"/>
      <c r="BB147" s="11"/>
      <c r="BC147" s="11"/>
      <c r="BD147" s="17"/>
      <c r="BF147" s="16"/>
      <c r="BG147" s="11"/>
      <c r="BH147" s="11"/>
      <c r="BI147" s="11"/>
      <c r="BJ147" s="11"/>
      <c r="BK147" s="11"/>
      <c r="BL147" s="11"/>
      <c r="BM147" s="11"/>
      <c r="BN147" s="11"/>
      <c r="BO147" s="11"/>
      <c r="BP147" s="11"/>
      <c r="BQ147" s="11"/>
      <c r="BR147" s="17"/>
      <c r="BT147" s="16"/>
      <c r="BU147" s="11"/>
      <c r="BV147" s="11"/>
      <c r="BW147" s="11"/>
      <c r="BX147" s="11"/>
      <c r="BY147" s="11"/>
      <c r="BZ147" s="11"/>
      <c r="CA147" s="11"/>
      <c r="CB147" s="11"/>
      <c r="CC147" s="11"/>
      <c r="CD147" s="11"/>
      <c r="CE147" s="11"/>
      <c r="CG147" s="17"/>
      <c r="CI147" s="36"/>
      <c r="CQ147" s="27"/>
      <c r="CS147" s="36"/>
      <c r="DD147" s="27"/>
    </row>
    <row r="148" spans="2:108" x14ac:dyDescent="0.25">
      <c r="B148" s="16"/>
      <c r="C148" s="11"/>
      <c r="D148" s="11"/>
      <c r="E148" s="11"/>
      <c r="F148" s="11"/>
      <c r="G148" s="11"/>
      <c r="H148" s="11"/>
      <c r="I148" s="11"/>
      <c r="J148" s="11"/>
      <c r="K148" s="11"/>
      <c r="L148" s="11"/>
      <c r="M148" s="11"/>
      <c r="N148" s="17"/>
      <c r="O148" s="11"/>
      <c r="P148" s="16"/>
      <c r="Q148" s="11"/>
      <c r="R148" s="11"/>
      <c r="S148" s="11"/>
      <c r="T148" s="11"/>
      <c r="U148" s="11"/>
      <c r="V148" s="11"/>
      <c r="W148" s="11"/>
      <c r="X148" s="11"/>
      <c r="Y148" s="11"/>
      <c r="Z148" s="11"/>
      <c r="AA148" s="11"/>
      <c r="AB148" s="17"/>
      <c r="AD148" s="16"/>
      <c r="AE148" s="11"/>
      <c r="AF148" s="11"/>
      <c r="AG148" s="11"/>
      <c r="AH148" s="11"/>
      <c r="AI148" s="11"/>
      <c r="AJ148" s="11"/>
      <c r="AK148" s="11"/>
      <c r="AL148" s="11"/>
      <c r="AM148" s="11"/>
      <c r="AN148" s="11"/>
      <c r="AO148" s="11"/>
      <c r="AP148" s="17"/>
      <c r="AR148" s="16"/>
      <c r="AS148" s="11"/>
      <c r="AT148" s="11"/>
      <c r="AU148" s="11"/>
      <c r="AV148" s="11"/>
      <c r="AW148" s="11"/>
      <c r="AX148" s="11"/>
      <c r="AY148" s="11"/>
      <c r="AZ148" s="11"/>
      <c r="BA148" s="11"/>
      <c r="BB148" s="11"/>
      <c r="BC148" s="11"/>
      <c r="BD148" s="17"/>
      <c r="BF148" s="16"/>
      <c r="BG148" s="11"/>
      <c r="BH148" s="11"/>
      <c r="BI148" s="11"/>
      <c r="BJ148" s="11"/>
      <c r="BK148" s="11"/>
      <c r="BL148" s="11"/>
      <c r="BM148" s="11"/>
      <c r="BN148" s="11"/>
      <c r="BO148" s="11"/>
      <c r="BP148" s="11"/>
      <c r="BQ148" s="11"/>
      <c r="BR148" s="17"/>
      <c r="BT148" s="16"/>
      <c r="BU148" s="11"/>
      <c r="BV148" s="11"/>
      <c r="BW148" s="11"/>
      <c r="BX148" s="11"/>
      <c r="BY148" s="11"/>
      <c r="BZ148" s="11"/>
      <c r="CA148" s="11"/>
      <c r="CB148" s="11"/>
      <c r="CC148" s="11"/>
      <c r="CD148" s="11"/>
      <c r="CE148" s="11"/>
      <c r="CG148" s="17"/>
      <c r="CI148" s="36"/>
      <c r="CQ148" s="27"/>
      <c r="CS148" s="36"/>
      <c r="DD148" s="27"/>
    </row>
    <row r="149" spans="2:108" x14ac:dyDescent="0.25">
      <c r="B149" s="16"/>
      <c r="C149" s="11"/>
      <c r="D149" s="11"/>
      <c r="E149" s="11"/>
      <c r="F149" s="11"/>
      <c r="G149" s="11"/>
      <c r="H149" s="11"/>
      <c r="I149" s="11"/>
      <c r="J149" s="11"/>
      <c r="K149" s="11"/>
      <c r="L149" s="11"/>
      <c r="M149" s="11"/>
      <c r="N149" s="17"/>
      <c r="O149" s="11"/>
      <c r="P149" s="16"/>
      <c r="Q149" s="11"/>
      <c r="R149" s="11"/>
      <c r="S149" s="11"/>
      <c r="T149" s="11"/>
      <c r="U149" s="11"/>
      <c r="V149" s="11"/>
      <c r="W149" s="11"/>
      <c r="X149" s="11"/>
      <c r="Y149" s="11"/>
      <c r="Z149" s="11"/>
      <c r="AA149" s="11"/>
      <c r="AB149" s="17"/>
      <c r="AD149" s="16"/>
      <c r="AE149" s="11"/>
      <c r="AF149" s="11"/>
      <c r="AG149" s="11"/>
      <c r="AH149" s="11"/>
      <c r="AI149" s="11"/>
      <c r="AJ149" s="11"/>
      <c r="AK149" s="11"/>
      <c r="AL149" s="11"/>
      <c r="AM149" s="11"/>
      <c r="AN149" s="11"/>
      <c r="AO149" s="11"/>
      <c r="AP149" s="17"/>
      <c r="AR149" s="16"/>
      <c r="AS149" s="11"/>
      <c r="AT149" s="11"/>
      <c r="AU149" s="11"/>
      <c r="AV149" s="11"/>
      <c r="AW149" s="11"/>
      <c r="AX149" s="11"/>
      <c r="AY149" s="11"/>
      <c r="AZ149" s="11"/>
      <c r="BA149" s="11"/>
      <c r="BB149" s="11"/>
      <c r="BC149" s="11"/>
      <c r="BD149" s="17"/>
      <c r="BF149" s="16"/>
      <c r="BG149" s="11"/>
      <c r="BH149" s="11"/>
      <c r="BI149" s="11"/>
      <c r="BJ149" s="11"/>
      <c r="BK149" s="11"/>
      <c r="BL149" s="11"/>
      <c r="BM149" s="11"/>
      <c r="BN149" s="11"/>
      <c r="BO149" s="11"/>
      <c r="BP149" s="11"/>
      <c r="BQ149" s="11"/>
      <c r="BR149" s="17"/>
      <c r="BT149" s="16"/>
      <c r="BU149" s="11"/>
      <c r="BV149" s="11"/>
      <c r="BW149" s="11"/>
      <c r="BX149" s="11"/>
      <c r="BY149" s="11"/>
      <c r="BZ149" s="11"/>
      <c r="CA149" s="11"/>
      <c r="CB149" s="11"/>
      <c r="CC149" s="11"/>
      <c r="CD149" s="11"/>
      <c r="CE149" s="11"/>
      <c r="CG149" s="17"/>
      <c r="CI149" s="36"/>
      <c r="CQ149" s="27"/>
      <c r="CS149" s="36"/>
      <c r="DD149" s="27"/>
    </row>
    <row r="150" spans="2:108" x14ac:dyDescent="0.25">
      <c r="B150" s="16"/>
      <c r="C150" s="11"/>
      <c r="D150" s="11"/>
      <c r="E150" s="11"/>
      <c r="F150" s="11"/>
      <c r="G150" s="11"/>
      <c r="H150" s="11"/>
      <c r="I150" s="11"/>
      <c r="J150" s="11"/>
      <c r="K150" s="11"/>
      <c r="L150" s="11"/>
      <c r="M150" s="11"/>
      <c r="N150" s="17"/>
      <c r="O150" s="11"/>
      <c r="P150" s="16"/>
      <c r="Q150" s="11"/>
      <c r="R150" s="11"/>
      <c r="S150" s="11"/>
      <c r="T150" s="11"/>
      <c r="U150" s="11"/>
      <c r="V150" s="11"/>
      <c r="W150" s="11"/>
      <c r="X150" s="11"/>
      <c r="Y150" s="11"/>
      <c r="Z150" s="11"/>
      <c r="AA150" s="11"/>
      <c r="AB150" s="17"/>
      <c r="AD150" s="16"/>
      <c r="AE150" s="11"/>
      <c r="AF150" s="11"/>
      <c r="AG150" s="11"/>
      <c r="AH150" s="11"/>
      <c r="AI150" s="11"/>
      <c r="AJ150" s="11"/>
      <c r="AK150" s="11"/>
      <c r="AL150" s="11"/>
      <c r="AM150" s="11"/>
      <c r="AN150" s="11"/>
      <c r="AO150" s="11"/>
      <c r="AP150" s="17"/>
      <c r="AR150" s="16"/>
      <c r="AS150" s="11"/>
      <c r="AT150" s="11"/>
      <c r="AU150" s="11"/>
      <c r="AV150" s="11"/>
      <c r="AW150" s="11"/>
      <c r="AX150" s="11"/>
      <c r="AY150" s="11"/>
      <c r="AZ150" s="11"/>
      <c r="BA150" s="11"/>
      <c r="BB150" s="11"/>
      <c r="BC150" s="11"/>
      <c r="BD150" s="17"/>
      <c r="BF150" s="16"/>
      <c r="BG150" s="11"/>
      <c r="BH150" s="11"/>
      <c r="BI150" s="11"/>
      <c r="BJ150" s="11"/>
      <c r="BK150" s="11"/>
      <c r="BL150" s="11"/>
      <c r="BM150" s="11"/>
      <c r="BN150" s="11"/>
      <c r="BO150" s="11"/>
      <c r="BP150" s="11"/>
      <c r="BQ150" s="11"/>
      <c r="BR150" s="17"/>
      <c r="BT150" s="16"/>
      <c r="BU150" s="11"/>
      <c r="BV150" s="11"/>
      <c r="BW150" s="11"/>
      <c r="BX150" s="11"/>
      <c r="BY150" s="11"/>
      <c r="BZ150" s="11"/>
      <c r="CA150" s="11"/>
      <c r="CB150" s="11"/>
      <c r="CC150" s="11"/>
      <c r="CD150" s="11"/>
      <c r="CE150" s="11"/>
      <c r="CG150" s="17"/>
      <c r="CI150" s="36"/>
      <c r="CQ150" s="27"/>
      <c r="CS150" s="36"/>
      <c r="DD150" s="27"/>
    </row>
    <row r="151" spans="2:108" x14ac:dyDescent="0.25">
      <c r="B151" s="16"/>
      <c r="C151" s="11"/>
      <c r="D151" s="11"/>
      <c r="E151" s="11"/>
      <c r="F151" s="11"/>
      <c r="G151" s="11"/>
      <c r="H151" s="11"/>
      <c r="I151" s="11"/>
      <c r="J151" s="11"/>
      <c r="K151" s="11"/>
      <c r="L151" s="11"/>
      <c r="M151" s="11"/>
      <c r="N151" s="17"/>
      <c r="O151" s="11"/>
      <c r="P151" s="16"/>
      <c r="Q151" s="11"/>
      <c r="R151" s="11"/>
      <c r="S151" s="11"/>
      <c r="T151" s="11"/>
      <c r="U151" s="11"/>
      <c r="V151" s="11"/>
      <c r="W151" s="11"/>
      <c r="X151" s="11"/>
      <c r="Y151" s="11"/>
      <c r="Z151" s="11"/>
      <c r="AA151" s="11"/>
      <c r="AB151" s="17"/>
      <c r="AD151" s="16"/>
      <c r="AE151" s="11"/>
      <c r="AF151" s="11"/>
      <c r="AG151" s="11"/>
      <c r="AH151" s="11"/>
      <c r="AI151" s="11"/>
      <c r="AJ151" s="11"/>
      <c r="AK151" s="11"/>
      <c r="AL151" s="11"/>
      <c r="AM151" s="11"/>
      <c r="AN151" s="11"/>
      <c r="AO151" s="11"/>
      <c r="AP151" s="17"/>
      <c r="AR151" s="16"/>
      <c r="AS151" s="11"/>
      <c r="AT151" s="11"/>
      <c r="AU151" s="11"/>
      <c r="AV151" s="11"/>
      <c r="AW151" s="11"/>
      <c r="AX151" s="11"/>
      <c r="AY151" s="11"/>
      <c r="AZ151" s="11"/>
      <c r="BA151" s="11"/>
      <c r="BB151" s="11"/>
      <c r="BC151" s="11"/>
      <c r="BD151" s="17"/>
      <c r="BF151" s="16"/>
      <c r="BG151" s="11"/>
      <c r="BH151" s="11"/>
      <c r="BI151" s="11"/>
      <c r="BJ151" s="11"/>
      <c r="BK151" s="11"/>
      <c r="BL151" s="11"/>
      <c r="BM151" s="11"/>
      <c r="BN151" s="11"/>
      <c r="BO151" s="11"/>
      <c r="BP151" s="11"/>
      <c r="BQ151" s="11"/>
      <c r="BR151" s="17"/>
      <c r="BT151" s="16"/>
      <c r="BU151" s="11"/>
      <c r="BV151" s="11"/>
      <c r="BW151" s="11"/>
      <c r="BX151" s="11"/>
      <c r="BY151" s="11"/>
      <c r="BZ151" s="11"/>
      <c r="CA151" s="11"/>
      <c r="CB151" s="11"/>
      <c r="CC151" s="11"/>
      <c r="CD151" s="11"/>
      <c r="CE151" s="11"/>
      <c r="CG151" s="17"/>
      <c r="CI151" s="36"/>
      <c r="CQ151" s="27"/>
      <c r="CS151" s="36"/>
      <c r="DD151" s="27"/>
    </row>
    <row r="152" spans="2:108" x14ac:dyDescent="0.25">
      <c r="B152" s="16"/>
      <c r="C152" s="11"/>
      <c r="D152" s="11"/>
      <c r="E152" s="11"/>
      <c r="F152" s="11"/>
      <c r="G152" s="11"/>
      <c r="H152" s="11"/>
      <c r="I152" s="11"/>
      <c r="J152" s="11"/>
      <c r="K152" s="11"/>
      <c r="L152" s="11"/>
      <c r="M152" s="11"/>
      <c r="N152" s="17"/>
      <c r="O152" s="11"/>
      <c r="P152" s="16"/>
      <c r="Q152" s="11"/>
      <c r="R152" s="11"/>
      <c r="S152" s="11"/>
      <c r="T152" s="11"/>
      <c r="U152" s="11"/>
      <c r="V152" s="11"/>
      <c r="W152" s="11"/>
      <c r="X152" s="11"/>
      <c r="Y152" s="11"/>
      <c r="Z152" s="11"/>
      <c r="AA152" s="11"/>
      <c r="AB152" s="17"/>
      <c r="AD152" s="16"/>
      <c r="AE152" s="11"/>
      <c r="AF152" s="11"/>
      <c r="AG152" s="11"/>
      <c r="AH152" s="11"/>
      <c r="AI152" s="11"/>
      <c r="AJ152" s="11"/>
      <c r="AK152" s="11"/>
      <c r="AL152" s="11"/>
      <c r="AM152" s="11"/>
      <c r="AN152" s="11"/>
      <c r="AO152" s="11"/>
      <c r="AP152" s="17"/>
      <c r="AR152" s="16"/>
      <c r="AS152" s="11"/>
      <c r="AT152" s="11"/>
      <c r="AU152" s="11"/>
      <c r="AV152" s="11"/>
      <c r="AW152" s="11"/>
      <c r="AX152" s="11"/>
      <c r="AY152" s="11"/>
      <c r="AZ152" s="11"/>
      <c r="BA152" s="11"/>
      <c r="BB152" s="11"/>
      <c r="BC152" s="11"/>
      <c r="BD152" s="17"/>
      <c r="BF152" s="16"/>
      <c r="BG152" s="11"/>
      <c r="BH152" s="11"/>
      <c r="BI152" s="11"/>
      <c r="BJ152" s="11"/>
      <c r="BK152" s="11"/>
      <c r="BL152" s="11"/>
      <c r="BM152" s="11"/>
      <c r="BN152" s="11"/>
      <c r="BO152" s="11"/>
      <c r="BP152" s="11"/>
      <c r="BQ152" s="11"/>
      <c r="BR152" s="17"/>
      <c r="BT152" s="16"/>
      <c r="BU152" s="11"/>
      <c r="BV152" s="11"/>
      <c r="BW152" s="11"/>
      <c r="BX152" s="11"/>
      <c r="BY152" s="11"/>
      <c r="BZ152" s="11"/>
      <c r="CA152" s="11"/>
      <c r="CB152" s="11"/>
      <c r="CC152" s="11"/>
      <c r="CD152" s="11"/>
      <c r="CE152" s="11"/>
      <c r="CG152" s="17"/>
      <c r="CI152" s="36"/>
      <c r="CQ152" s="27"/>
      <c r="CS152" s="36"/>
      <c r="DD152" s="27"/>
    </row>
    <row r="153" spans="2:108" x14ac:dyDescent="0.25">
      <c r="B153" s="16"/>
      <c r="C153" s="11"/>
      <c r="D153" s="11"/>
      <c r="E153" s="11"/>
      <c r="F153" s="11"/>
      <c r="G153" s="11"/>
      <c r="H153" s="11"/>
      <c r="I153" s="11"/>
      <c r="J153" s="11"/>
      <c r="K153" s="11"/>
      <c r="L153" s="11"/>
      <c r="M153" s="11"/>
      <c r="N153" s="17"/>
      <c r="O153" s="11"/>
      <c r="P153" s="16"/>
      <c r="Q153" s="11"/>
      <c r="R153" s="11"/>
      <c r="S153" s="11"/>
      <c r="T153" s="11"/>
      <c r="U153" s="11"/>
      <c r="V153" s="11"/>
      <c r="W153" s="11"/>
      <c r="X153" s="11"/>
      <c r="Y153" s="11"/>
      <c r="Z153" s="11"/>
      <c r="AA153" s="11"/>
      <c r="AB153" s="17"/>
      <c r="AD153" s="16"/>
      <c r="AE153" s="11"/>
      <c r="AF153" s="11"/>
      <c r="AG153" s="11"/>
      <c r="AH153" s="11"/>
      <c r="AI153" s="11"/>
      <c r="AJ153" s="11"/>
      <c r="AK153" s="11"/>
      <c r="AL153" s="11"/>
      <c r="AM153" s="11"/>
      <c r="AN153" s="11"/>
      <c r="AO153" s="11"/>
      <c r="AP153" s="17"/>
      <c r="AR153" s="16"/>
      <c r="AS153" s="11"/>
      <c r="AT153" s="11"/>
      <c r="AU153" s="11"/>
      <c r="AV153" s="11"/>
      <c r="AW153" s="11"/>
      <c r="AX153" s="11"/>
      <c r="AY153" s="11"/>
      <c r="AZ153" s="11"/>
      <c r="BA153" s="11"/>
      <c r="BB153" s="11"/>
      <c r="BC153" s="11"/>
      <c r="BD153" s="17"/>
      <c r="BF153" s="16"/>
      <c r="BG153" s="11"/>
      <c r="BH153" s="11"/>
      <c r="BI153" s="11"/>
      <c r="BJ153" s="11"/>
      <c r="BK153" s="11"/>
      <c r="BL153" s="11"/>
      <c r="BM153" s="11"/>
      <c r="BN153" s="11"/>
      <c r="BO153" s="11"/>
      <c r="BP153" s="11"/>
      <c r="BQ153" s="11"/>
      <c r="BR153" s="17"/>
      <c r="BT153" s="16"/>
      <c r="BU153" s="11"/>
      <c r="BV153" s="11"/>
      <c r="BW153" s="11"/>
      <c r="BX153" s="11"/>
      <c r="BY153" s="11"/>
      <c r="BZ153" s="11"/>
      <c r="CA153" s="11"/>
      <c r="CB153" s="11"/>
      <c r="CC153" s="11"/>
      <c r="CD153" s="11"/>
      <c r="CE153" s="11"/>
      <c r="CG153" s="17"/>
      <c r="CI153" s="36"/>
      <c r="CQ153" s="27"/>
      <c r="CS153" s="36"/>
      <c r="DD153" s="27"/>
    </row>
    <row r="154" spans="2:108" x14ac:dyDescent="0.25">
      <c r="B154" s="16"/>
      <c r="C154" s="11"/>
      <c r="D154" s="11"/>
      <c r="E154" s="11"/>
      <c r="F154" s="11"/>
      <c r="G154" s="11"/>
      <c r="H154" s="11"/>
      <c r="I154" s="11"/>
      <c r="J154" s="11"/>
      <c r="K154" s="11"/>
      <c r="L154" s="11"/>
      <c r="M154" s="11"/>
      <c r="N154" s="17"/>
      <c r="O154" s="11"/>
      <c r="P154" s="16"/>
      <c r="Q154" s="11"/>
      <c r="R154" s="11"/>
      <c r="S154" s="11"/>
      <c r="T154" s="11"/>
      <c r="U154" s="11"/>
      <c r="V154" s="11"/>
      <c r="W154" s="11"/>
      <c r="X154" s="11"/>
      <c r="Y154" s="11"/>
      <c r="Z154" s="11"/>
      <c r="AA154" s="11"/>
      <c r="AB154" s="17"/>
      <c r="AD154" s="16"/>
      <c r="AE154" s="11"/>
      <c r="AF154" s="11"/>
      <c r="AG154" s="11"/>
      <c r="AH154" s="11"/>
      <c r="AI154" s="11"/>
      <c r="AJ154" s="11"/>
      <c r="AK154" s="11"/>
      <c r="AL154" s="11"/>
      <c r="AM154" s="11"/>
      <c r="AN154" s="11"/>
      <c r="AO154" s="11"/>
      <c r="AP154" s="17"/>
      <c r="AR154" s="16"/>
      <c r="AS154" s="11"/>
      <c r="AT154" s="11"/>
      <c r="AU154" s="11"/>
      <c r="AV154" s="11"/>
      <c r="AW154" s="11"/>
      <c r="AX154" s="11"/>
      <c r="AY154" s="11"/>
      <c r="AZ154" s="11"/>
      <c r="BA154" s="11"/>
      <c r="BB154" s="11"/>
      <c r="BC154" s="11"/>
      <c r="BD154" s="17"/>
      <c r="BF154" s="16"/>
      <c r="BG154" s="11"/>
      <c r="BH154" s="11"/>
      <c r="BI154" s="11"/>
      <c r="BJ154" s="11"/>
      <c r="BK154" s="11"/>
      <c r="BL154" s="11"/>
      <c r="BM154" s="11"/>
      <c r="BN154" s="11"/>
      <c r="BO154" s="11"/>
      <c r="BP154" s="11"/>
      <c r="BQ154" s="11"/>
      <c r="BR154" s="17"/>
      <c r="BT154" s="16"/>
      <c r="BU154" s="11"/>
      <c r="BV154" s="11"/>
      <c r="BW154" s="11"/>
      <c r="BX154" s="11"/>
      <c r="BY154" s="11"/>
      <c r="BZ154" s="11"/>
      <c r="CA154" s="11"/>
      <c r="CB154" s="11"/>
      <c r="CC154" s="11"/>
      <c r="CD154" s="11"/>
      <c r="CE154" s="11"/>
      <c r="CG154" s="17"/>
      <c r="CI154" s="36"/>
      <c r="CQ154" s="27"/>
      <c r="CS154" s="36"/>
      <c r="DD154" s="27"/>
    </row>
    <row r="155" spans="2:108" x14ac:dyDescent="0.25">
      <c r="B155" s="16"/>
      <c r="C155" s="11"/>
      <c r="D155" s="11"/>
      <c r="E155" s="11"/>
      <c r="F155" s="11"/>
      <c r="G155" s="11"/>
      <c r="H155" s="11"/>
      <c r="I155" s="11"/>
      <c r="J155" s="11"/>
      <c r="K155" s="11"/>
      <c r="L155" s="11"/>
      <c r="M155" s="11"/>
      <c r="N155" s="17"/>
      <c r="O155" s="11"/>
      <c r="P155" s="16"/>
      <c r="Q155" s="11"/>
      <c r="R155" s="11"/>
      <c r="S155" s="11"/>
      <c r="T155" s="11"/>
      <c r="U155" s="11"/>
      <c r="V155" s="11"/>
      <c r="W155" s="11"/>
      <c r="X155" s="11"/>
      <c r="Y155" s="11"/>
      <c r="Z155" s="11"/>
      <c r="AA155" s="11"/>
      <c r="AB155" s="17"/>
      <c r="AD155" s="16"/>
      <c r="AE155" s="11"/>
      <c r="AF155" s="11"/>
      <c r="AG155" s="11"/>
      <c r="AH155" s="11"/>
      <c r="AI155" s="11"/>
      <c r="AJ155" s="11"/>
      <c r="AK155" s="11"/>
      <c r="AL155" s="11"/>
      <c r="AM155" s="11"/>
      <c r="AN155" s="11"/>
      <c r="AO155" s="11"/>
      <c r="AP155" s="17"/>
      <c r="AR155" s="16"/>
      <c r="AS155" s="11"/>
      <c r="AT155" s="11"/>
      <c r="AU155" s="11"/>
      <c r="AV155" s="11"/>
      <c r="AW155" s="11"/>
      <c r="AX155" s="11"/>
      <c r="AY155" s="11"/>
      <c r="AZ155" s="11"/>
      <c r="BA155" s="11"/>
      <c r="BB155" s="11"/>
      <c r="BC155" s="11"/>
      <c r="BD155" s="17"/>
      <c r="BF155" s="16"/>
      <c r="BG155" s="11"/>
      <c r="BH155" s="11"/>
      <c r="BI155" s="11"/>
      <c r="BJ155" s="11"/>
      <c r="BK155" s="11"/>
      <c r="BL155" s="11"/>
      <c r="BM155" s="11"/>
      <c r="BN155" s="11"/>
      <c r="BO155" s="11"/>
      <c r="BP155" s="11"/>
      <c r="BQ155" s="11"/>
      <c r="BR155" s="17"/>
      <c r="BT155" s="16"/>
      <c r="BU155" s="11"/>
      <c r="BV155" s="11"/>
      <c r="BW155" s="11"/>
      <c r="BX155" s="11"/>
      <c r="BY155" s="11"/>
      <c r="BZ155" s="11"/>
      <c r="CA155" s="11"/>
      <c r="CB155" s="11"/>
      <c r="CC155" s="11"/>
      <c r="CD155" s="11"/>
      <c r="CE155" s="11"/>
      <c r="CG155" s="17"/>
      <c r="CI155" s="36"/>
      <c r="CQ155" s="27"/>
      <c r="CS155" s="36"/>
      <c r="DD155" s="27"/>
    </row>
    <row r="156" spans="2:108" x14ac:dyDescent="0.25">
      <c r="B156" s="16"/>
      <c r="C156" s="11"/>
      <c r="D156" s="11"/>
      <c r="E156" s="11"/>
      <c r="F156" s="11"/>
      <c r="G156" s="11"/>
      <c r="H156" s="11"/>
      <c r="I156" s="11"/>
      <c r="J156" s="11"/>
      <c r="K156" s="11"/>
      <c r="L156" s="11"/>
      <c r="M156" s="11"/>
      <c r="N156" s="17"/>
      <c r="O156" s="11"/>
      <c r="P156" s="16"/>
      <c r="Q156" s="11"/>
      <c r="R156" s="11"/>
      <c r="S156" s="11"/>
      <c r="T156" s="11"/>
      <c r="U156" s="11"/>
      <c r="V156" s="11"/>
      <c r="W156" s="11"/>
      <c r="X156" s="11"/>
      <c r="Y156" s="11"/>
      <c r="Z156" s="11"/>
      <c r="AA156" s="11"/>
      <c r="AB156" s="17"/>
      <c r="AD156" s="16"/>
      <c r="AE156" s="11"/>
      <c r="AF156" s="11"/>
      <c r="AG156" s="11"/>
      <c r="AH156" s="11"/>
      <c r="AI156" s="11"/>
      <c r="AJ156" s="11"/>
      <c r="AK156" s="11"/>
      <c r="AL156" s="11"/>
      <c r="AM156" s="11"/>
      <c r="AN156" s="11"/>
      <c r="AO156" s="11"/>
      <c r="AP156" s="17"/>
      <c r="AR156" s="16"/>
      <c r="AS156" s="11"/>
      <c r="AT156" s="11"/>
      <c r="AU156" s="11"/>
      <c r="AV156" s="11"/>
      <c r="AW156" s="11"/>
      <c r="AX156" s="11"/>
      <c r="AY156" s="11"/>
      <c r="AZ156" s="11"/>
      <c r="BA156" s="11"/>
      <c r="BB156" s="11"/>
      <c r="BC156" s="11"/>
      <c r="BD156" s="17"/>
      <c r="BF156" s="16"/>
      <c r="BG156" s="11"/>
      <c r="BH156" s="11"/>
      <c r="BI156" s="11"/>
      <c r="BJ156" s="11"/>
      <c r="BK156" s="11"/>
      <c r="BL156" s="11"/>
      <c r="BM156" s="11"/>
      <c r="BN156" s="11"/>
      <c r="BO156" s="11"/>
      <c r="BP156" s="11"/>
      <c r="BQ156" s="11"/>
      <c r="BR156" s="17"/>
      <c r="BT156" s="16"/>
      <c r="BU156" s="11"/>
      <c r="BV156" s="11"/>
      <c r="BW156" s="11"/>
      <c r="BX156" s="11"/>
      <c r="BY156" s="11"/>
      <c r="BZ156" s="11"/>
      <c r="CA156" s="11"/>
      <c r="CB156" s="11"/>
      <c r="CC156" s="11"/>
      <c r="CD156" s="11"/>
      <c r="CE156" s="11"/>
      <c r="CG156" s="17"/>
      <c r="CI156" s="36"/>
      <c r="CQ156" s="27"/>
      <c r="CS156" s="36"/>
      <c r="DD156" s="27"/>
    </row>
    <row r="157" spans="2:108" x14ac:dyDescent="0.25">
      <c r="B157" s="16"/>
      <c r="C157" s="11"/>
      <c r="D157" s="11"/>
      <c r="E157" s="11"/>
      <c r="F157" s="11"/>
      <c r="G157" s="11"/>
      <c r="H157" s="11"/>
      <c r="I157" s="11"/>
      <c r="J157" s="11"/>
      <c r="K157" s="11"/>
      <c r="L157" s="11"/>
      <c r="M157" s="11"/>
      <c r="N157" s="17"/>
      <c r="O157" s="11"/>
      <c r="P157" s="16"/>
      <c r="Q157" s="11"/>
      <c r="R157" s="11"/>
      <c r="S157" s="11"/>
      <c r="T157" s="11"/>
      <c r="U157" s="11"/>
      <c r="V157" s="11"/>
      <c r="W157" s="11"/>
      <c r="X157" s="11"/>
      <c r="Y157" s="11"/>
      <c r="Z157" s="11"/>
      <c r="AA157" s="11"/>
      <c r="AB157" s="17"/>
      <c r="AD157" s="16"/>
      <c r="AE157" s="11"/>
      <c r="AF157" s="11"/>
      <c r="AG157" s="11"/>
      <c r="AH157" s="11"/>
      <c r="AI157" s="11"/>
      <c r="AJ157" s="11"/>
      <c r="AK157" s="11"/>
      <c r="AL157" s="11"/>
      <c r="AM157" s="11"/>
      <c r="AN157" s="11"/>
      <c r="AO157" s="11"/>
      <c r="AP157" s="17"/>
      <c r="AR157" s="16"/>
      <c r="AS157" s="11"/>
      <c r="AT157" s="11"/>
      <c r="AU157" s="11"/>
      <c r="AV157" s="11"/>
      <c r="AW157" s="11"/>
      <c r="AX157" s="11"/>
      <c r="AY157" s="11"/>
      <c r="AZ157" s="11"/>
      <c r="BA157" s="11"/>
      <c r="BB157" s="11"/>
      <c r="BC157" s="11"/>
      <c r="BD157" s="17"/>
      <c r="BF157" s="16"/>
      <c r="BG157" s="11"/>
      <c r="BH157" s="11"/>
      <c r="BI157" s="11"/>
      <c r="BJ157" s="11"/>
      <c r="BK157" s="11"/>
      <c r="BL157" s="11"/>
      <c r="BM157" s="11"/>
      <c r="BN157" s="11"/>
      <c r="BO157" s="11"/>
      <c r="BP157" s="11"/>
      <c r="BQ157" s="11"/>
      <c r="BR157" s="17"/>
      <c r="BT157" s="16"/>
      <c r="BU157" s="11"/>
      <c r="BV157" s="11"/>
      <c r="BW157" s="11"/>
      <c r="BX157" s="11"/>
      <c r="BY157" s="11"/>
      <c r="BZ157" s="11"/>
      <c r="CA157" s="11"/>
      <c r="CB157" s="11"/>
      <c r="CC157" s="11"/>
      <c r="CD157" s="11"/>
      <c r="CE157" s="11"/>
      <c r="CG157" s="17"/>
      <c r="CI157" s="36"/>
      <c r="CQ157" s="27"/>
      <c r="CS157" s="36"/>
      <c r="DD157" s="27"/>
    </row>
    <row r="158" spans="2:108" ht="15.75" thickBot="1" x14ac:dyDescent="0.3">
      <c r="B158" s="18"/>
      <c r="C158" s="19"/>
      <c r="D158" s="19"/>
      <c r="E158" s="19"/>
      <c r="F158" s="19"/>
      <c r="G158" s="19"/>
      <c r="H158" s="19"/>
      <c r="I158" s="19"/>
      <c r="J158" s="19"/>
      <c r="K158" s="19"/>
      <c r="L158" s="19"/>
      <c r="M158" s="19"/>
      <c r="N158" s="20"/>
      <c r="O158" s="11"/>
      <c r="P158" s="18"/>
      <c r="Q158" s="19"/>
      <c r="R158" s="19"/>
      <c r="S158" s="19"/>
      <c r="T158" s="19"/>
      <c r="U158" s="19"/>
      <c r="V158" s="19"/>
      <c r="W158" s="19"/>
      <c r="X158" s="19"/>
      <c r="Y158" s="19"/>
      <c r="Z158" s="19"/>
      <c r="AA158" s="19"/>
      <c r="AB158" s="20"/>
      <c r="AD158" s="18"/>
      <c r="AE158" s="19"/>
      <c r="AF158" s="19"/>
      <c r="AG158" s="19"/>
      <c r="AH158" s="19"/>
      <c r="AI158" s="19"/>
      <c r="AJ158" s="19"/>
      <c r="AK158" s="19"/>
      <c r="AL158" s="19"/>
      <c r="AM158" s="19"/>
      <c r="AN158" s="19"/>
      <c r="AO158" s="19"/>
      <c r="AP158" s="20"/>
      <c r="AR158" s="18"/>
      <c r="AS158" s="19"/>
      <c r="AT158" s="19"/>
      <c r="AU158" s="19"/>
      <c r="AV158" s="19"/>
      <c r="AW158" s="19"/>
      <c r="AX158" s="19"/>
      <c r="AY158" s="19"/>
      <c r="AZ158" s="19"/>
      <c r="BA158" s="19"/>
      <c r="BB158" s="19"/>
      <c r="BC158" s="19"/>
      <c r="BD158" s="20"/>
      <c r="BF158" s="18"/>
      <c r="BG158" s="19"/>
      <c r="BH158" s="19"/>
      <c r="BI158" s="19"/>
      <c r="BJ158" s="19"/>
      <c r="BK158" s="19"/>
      <c r="BL158" s="19"/>
      <c r="BM158" s="19"/>
      <c r="BN158" s="19"/>
      <c r="BO158" s="19"/>
      <c r="BP158" s="19"/>
      <c r="BQ158" s="19"/>
      <c r="BR158" s="20"/>
      <c r="BT158" s="18"/>
      <c r="BU158" s="19"/>
      <c r="BV158" s="19"/>
      <c r="BW158" s="19"/>
      <c r="BX158" s="19"/>
      <c r="BY158" s="19"/>
      <c r="BZ158" s="19"/>
      <c r="CA158" s="19"/>
      <c r="CB158" s="19"/>
      <c r="CC158" s="19"/>
      <c r="CD158" s="19"/>
      <c r="CE158" s="19"/>
      <c r="CF158" s="19"/>
      <c r="CG158" s="20"/>
      <c r="CI158" s="37"/>
      <c r="CJ158" s="28"/>
      <c r="CK158" s="28"/>
      <c r="CL158" s="28"/>
      <c r="CM158" s="28"/>
      <c r="CN158" s="28"/>
      <c r="CO158" s="28"/>
      <c r="CP158" s="28"/>
      <c r="CQ158" s="29"/>
      <c r="CS158" s="37"/>
      <c r="CT158" s="28"/>
      <c r="CU158" s="28"/>
      <c r="CV158" s="28"/>
      <c r="CW158" s="28"/>
      <c r="CX158" s="28"/>
      <c r="CY158" s="28"/>
      <c r="CZ158" s="28"/>
      <c r="DA158" s="28"/>
      <c r="DB158" s="28"/>
      <c r="DC158" s="28"/>
      <c r="DD158" s="29"/>
    </row>
    <row r="159" spans="2:108" x14ac:dyDescent="0.25">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2:108" ht="15.75" thickBot="1" x14ac:dyDescent="0.3">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2:28" ht="18.75" x14ac:dyDescent="0.3">
      <c r="B161" s="22" t="s">
        <v>305</v>
      </c>
      <c r="C161" s="14"/>
      <c r="D161" s="14"/>
      <c r="E161" s="14"/>
      <c r="F161" s="14"/>
      <c r="G161" s="14"/>
      <c r="H161" s="14"/>
      <c r="I161" s="14"/>
      <c r="J161" s="14"/>
      <c r="K161" s="14"/>
      <c r="L161" s="14"/>
      <c r="M161" s="14"/>
      <c r="N161" s="15"/>
      <c r="O161" s="11"/>
      <c r="P161" s="11"/>
      <c r="Q161" s="11"/>
      <c r="R161" s="11"/>
      <c r="S161" s="11"/>
      <c r="T161" s="11"/>
      <c r="U161" s="11"/>
      <c r="V161" s="11"/>
      <c r="W161" s="11"/>
      <c r="X161" s="11"/>
      <c r="Y161" s="11"/>
      <c r="Z161" s="11"/>
      <c r="AA161" s="11"/>
      <c r="AB161" s="11"/>
    </row>
    <row r="162" spans="2:28" x14ac:dyDescent="0.25">
      <c r="B162" s="16"/>
      <c r="C162" s="11"/>
      <c r="D162" s="11"/>
      <c r="E162" s="11"/>
      <c r="F162" s="11"/>
      <c r="G162" s="11"/>
      <c r="H162" s="11"/>
      <c r="I162" s="11"/>
      <c r="J162" s="11"/>
      <c r="K162" s="11"/>
      <c r="L162" s="11"/>
      <c r="M162" s="11"/>
      <c r="N162" s="17"/>
      <c r="O162" s="11"/>
      <c r="P162" s="11"/>
      <c r="Q162" s="11"/>
      <c r="R162" s="11"/>
      <c r="S162" s="11"/>
      <c r="T162" s="11"/>
      <c r="U162" s="11"/>
      <c r="V162" s="11"/>
      <c r="W162" s="11"/>
      <c r="X162" s="11"/>
      <c r="Y162" s="11"/>
      <c r="Z162" s="11"/>
      <c r="AA162" s="11"/>
      <c r="AB162" s="11"/>
    </row>
    <row r="163" spans="2:28" x14ac:dyDescent="0.25">
      <c r="B163" s="16"/>
      <c r="C163" s="11"/>
      <c r="D163" s="11"/>
      <c r="E163" s="11"/>
      <c r="F163" s="11"/>
      <c r="G163" s="11"/>
      <c r="H163" s="11"/>
      <c r="I163" s="11"/>
      <c r="J163" s="11"/>
      <c r="K163" s="11"/>
      <c r="L163" s="11"/>
      <c r="M163" s="11"/>
      <c r="N163" s="17"/>
      <c r="O163" s="11"/>
      <c r="P163" s="11"/>
      <c r="Q163" s="11"/>
      <c r="R163" s="11"/>
      <c r="S163" s="11"/>
      <c r="T163" s="11"/>
      <c r="U163" s="11"/>
      <c r="V163" s="11"/>
      <c r="W163" s="11"/>
      <c r="X163" s="11"/>
      <c r="Y163" s="11"/>
      <c r="Z163" s="11"/>
      <c r="AA163" s="11"/>
      <c r="AB163" s="11"/>
    </row>
    <row r="164" spans="2:28" x14ac:dyDescent="0.25">
      <c r="B164" s="16"/>
      <c r="C164" s="11"/>
      <c r="D164" s="11"/>
      <c r="E164" s="11"/>
      <c r="F164" s="11"/>
      <c r="G164" s="11"/>
      <c r="H164" s="11"/>
      <c r="I164" s="11"/>
      <c r="J164" s="11"/>
      <c r="K164" s="11"/>
      <c r="L164" s="11"/>
      <c r="M164" s="11"/>
      <c r="N164" s="17"/>
      <c r="O164" s="11"/>
      <c r="P164" s="11"/>
      <c r="Q164" s="11"/>
      <c r="R164" s="11"/>
      <c r="S164" s="11"/>
      <c r="T164" s="11"/>
      <c r="U164" s="11"/>
      <c r="V164" s="11"/>
      <c r="W164" s="11"/>
      <c r="X164" s="11"/>
      <c r="Y164" s="11"/>
      <c r="Z164" s="11"/>
      <c r="AA164" s="11"/>
      <c r="AB164" s="11"/>
    </row>
    <row r="165" spans="2:28" x14ac:dyDescent="0.25">
      <c r="B165" s="16"/>
      <c r="C165" s="11"/>
      <c r="D165" s="11"/>
      <c r="E165" s="11"/>
      <c r="F165" s="11"/>
      <c r="G165" s="11"/>
      <c r="H165" s="11"/>
      <c r="I165" s="11"/>
      <c r="J165" s="11"/>
      <c r="K165" s="11"/>
      <c r="L165" s="11"/>
      <c r="M165" s="11"/>
      <c r="N165" s="17"/>
      <c r="O165" s="11"/>
      <c r="P165" s="11"/>
      <c r="Q165" s="11"/>
      <c r="R165" s="11"/>
      <c r="S165" s="11"/>
      <c r="T165" s="11"/>
      <c r="U165" s="11"/>
      <c r="V165" s="11"/>
      <c r="W165" s="11"/>
      <c r="X165" s="11"/>
      <c r="Y165" s="11"/>
      <c r="Z165" s="11"/>
      <c r="AA165" s="11"/>
      <c r="AB165" s="11"/>
    </row>
    <row r="166" spans="2:28" x14ac:dyDescent="0.25">
      <c r="B166" s="16"/>
      <c r="C166" s="11"/>
      <c r="D166" s="11"/>
      <c r="E166" s="11"/>
      <c r="F166" s="11"/>
      <c r="G166" s="11"/>
      <c r="H166" s="11"/>
      <c r="I166" s="11"/>
      <c r="J166" s="11"/>
      <c r="K166" s="11"/>
      <c r="L166" s="11"/>
      <c r="M166" s="11"/>
      <c r="N166" s="17"/>
      <c r="O166" s="11"/>
      <c r="P166" s="11"/>
      <c r="Q166" s="11"/>
      <c r="R166" s="11"/>
      <c r="S166" s="11"/>
      <c r="T166" s="11"/>
      <c r="U166" s="11"/>
      <c r="V166" s="11"/>
      <c r="W166" s="11"/>
      <c r="X166" s="11"/>
      <c r="Y166" s="11"/>
      <c r="Z166" s="11"/>
      <c r="AA166" s="11"/>
      <c r="AB166" s="11"/>
    </row>
    <row r="167" spans="2:28" x14ac:dyDescent="0.25">
      <c r="B167" s="16"/>
      <c r="C167" s="11"/>
      <c r="D167" s="11"/>
      <c r="E167" s="11"/>
      <c r="F167" s="11"/>
      <c r="G167" s="11"/>
      <c r="H167" s="11"/>
      <c r="I167" s="11"/>
      <c r="J167" s="11"/>
      <c r="K167" s="11"/>
      <c r="L167" s="11"/>
      <c r="M167" s="11"/>
      <c r="N167" s="17"/>
      <c r="O167" s="11"/>
      <c r="P167" s="11"/>
      <c r="Q167" s="11"/>
      <c r="R167" s="11"/>
      <c r="S167" s="11"/>
      <c r="T167" s="11"/>
      <c r="U167" s="11"/>
      <c r="V167" s="11"/>
      <c r="W167" s="11"/>
      <c r="X167" s="11"/>
      <c r="Y167" s="11"/>
      <c r="Z167" s="11"/>
      <c r="AA167" s="11"/>
      <c r="AB167" s="11"/>
    </row>
    <row r="168" spans="2:28" x14ac:dyDescent="0.25">
      <c r="B168" s="16"/>
      <c r="C168" s="11"/>
      <c r="D168" s="11"/>
      <c r="E168" s="11"/>
      <c r="F168" s="11"/>
      <c r="G168" s="11"/>
      <c r="H168" s="11"/>
      <c r="I168" s="11"/>
      <c r="J168" s="11"/>
      <c r="K168" s="11"/>
      <c r="L168" s="11"/>
      <c r="M168" s="11"/>
      <c r="N168" s="17"/>
      <c r="O168" s="11"/>
      <c r="P168" s="11"/>
      <c r="Q168" s="11"/>
      <c r="R168" s="11"/>
      <c r="S168" s="11"/>
      <c r="T168" s="11"/>
      <c r="U168" s="11"/>
      <c r="V168" s="11"/>
      <c r="W168" s="11"/>
      <c r="X168" s="11"/>
      <c r="Y168" s="11"/>
      <c r="Z168" s="11"/>
      <c r="AA168" s="11"/>
      <c r="AB168" s="11"/>
    </row>
    <row r="169" spans="2:28" x14ac:dyDescent="0.25">
      <c r="B169" s="16"/>
      <c r="C169" s="11"/>
      <c r="D169" s="11"/>
      <c r="E169" s="11"/>
      <c r="F169" s="11"/>
      <c r="G169" s="11"/>
      <c r="H169" s="11"/>
      <c r="I169" s="11"/>
      <c r="J169" s="11"/>
      <c r="K169" s="11"/>
      <c r="L169" s="11"/>
      <c r="M169" s="11"/>
      <c r="N169" s="17"/>
      <c r="O169" s="11"/>
      <c r="P169" s="11"/>
      <c r="Q169" s="11"/>
      <c r="R169" s="11"/>
      <c r="S169" s="11"/>
      <c r="T169" s="11"/>
      <c r="U169" s="11"/>
      <c r="V169" s="11"/>
      <c r="W169" s="11"/>
      <c r="X169" s="11"/>
      <c r="Y169" s="11"/>
      <c r="Z169" s="11"/>
      <c r="AA169" s="11"/>
      <c r="AB169" s="11"/>
    </row>
    <row r="170" spans="2:28" x14ac:dyDescent="0.25">
      <c r="B170" s="16"/>
      <c r="C170" s="11"/>
      <c r="D170" s="11"/>
      <c r="E170" s="11"/>
      <c r="F170" s="11"/>
      <c r="G170" s="11"/>
      <c r="H170" s="11"/>
      <c r="I170" s="11"/>
      <c r="J170" s="11"/>
      <c r="K170" s="11"/>
      <c r="L170" s="11"/>
      <c r="M170" s="11"/>
      <c r="N170" s="17"/>
      <c r="O170" s="11"/>
      <c r="P170" s="11"/>
      <c r="Q170" s="11"/>
      <c r="R170" s="11"/>
      <c r="S170" s="11"/>
      <c r="T170" s="11"/>
      <c r="U170" s="11"/>
      <c r="V170" s="11"/>
      <c r="W170" s="11"/>
      <c r="X170" s="11"/>
      <c r="Y170" s="11"/>
      <c r="Z170" s="11"/>
      <c r="AA170" s="11"/>
      <c r="AB170" s="11"/>
    </row>
    <row r="171" spans="2:28" x14ac:dyDescent="0.25">
      <c r="B171" s="16"/>
      <c r="C171" s="11"/>
      <c r="D171" s="11"/>
      <c r="E171" s="11"/>
      <c r="F171" s="11"/>
      <c r="G171" s="11"/>
      <c r="H171" s="11"/>
      <c r="I171" s="11"/>
      <c r="J171" s="11"/>
      <c r="K171" s="11"/>
      <c r="L171" s="11"/>
      <c r="M171" s="11"/>
      <c r="N171" s="17"/>
      <c r="O171" s="11"/>
      <c r="P171" s="11"/>
      <c r="Q171" s="11"/>
      <c r="R171" s="11"/>
      <c r="S171" s="11"/>
      <c r="T171" s="11"/>
      <c r="U171" s="11"/>
      <c r="V171" s="11"/>
      <c r="W171" s="11"/>
      <c r="X171" s="11"/>
      <c r="Y171" s="11"/>
      <c r="Z171" s="11"/>
      <c r="AA171" s="11"/>
      <c r="AB171" s="11"/>
    </row>
    <row r="172" spans="2:28" x14ac:dyDescent="0.25">
      <c r="B172" s="16"/>
      <c r="C172" s="11"/>
      <c r="D172" s="11"/>
      <c r="E172" s="11"/>
      <c r="F172" s="11"/>
      <c r="G172" s="11"/>
      <c r="H172" s="11"/>
      <c r="I172" s="11"/>
      <c r="J172" s="11"/>
      <c r="K172" s="11"/>
      <c r="L172" s="11"/>
      <c r="M172" s="11"/>
      <c r="N172" s="17"/>
      <c r="O172" s="11"/>
      <c r="P172" s="11"/>
      <c r="Q172" s="11"/>
      <c r="R172" s="11"/>
      <c r="S172" s="11"/>
      <c r="T172" s="11"/>
      <c r="U172" s="11"/>
      <c r="V172" s="11"/>
      <c r="W172" s="11"/>
      <c r="X172" s="11"/>
      <c r="Y172" s="11"/>
      <c r="Z172" s="11"/>
      <c r="AA172" s="11"/>
      <c r="AB172" s="11"/>
    </row>
    <row r="173" spans="2:28" x14ac:dyDescent="0.25">
      <c r="B173" s="16"/>
      <c r="C173" s="11"/>
      <c r="D173" s="11"/>
      <c r="E173" s="11"/>
      <c r="F173" s="11"/>
      <c r="G173" s="11"/>
      <c r="H173" s="11"/>
      <c r="I173" s="11"/>
      <c r="J173" s="11"/>
      <c r="K173" s="11"/>
      <c r="L173" s="11"/>
      <c r="M173" s="11"/>
      <c r="N173" s="17"/>
      <c r="O173" s="11"/>
      <c r="P173" s="11"/>
      <c r="Q173" s="11"/>
      <c r="R173" s="11"/>
      <c r="S173" s="11"/>
      <c r="T173" s="11"/>
      <c r="U173" s="11"/>
      <c r="V173" s="11"/>
      <c r="W173" s="11"/>
      <c r="X173" s="11"/>
      <c r="Y173" s="11"/>
      <c r="Z173" s="11"/>
      <c r="AA173" s="11"/>
      <c r="AB173" s="11"/>
    </row>
    <row r="174" spans="2:28" x14ac:dyDescent="0.25">
      <c r="B174" s="16"/>
      <c r="C174" s="11"/>
      <c r="D174" s="11"/>
      <c r="E174" s="11"/>
      <c r="F174" s="11"/>
      <c r="G174" s="11"/>
      <c r="H174" s="11"/>
      <c r="I174" s="11"/>
      <c r="J174" s="11"/>
      <c r="K174" s="11"/>
      <c r="L174" s="11"/>
      <c r="M174" s="11"/>
      <c r="N174" s="17"/>
      <c r="O174" s="11"/>
      <c r="P174" s="11"/>
      <c r="Q174" s="11"/>
      <c r="R174" s="11"/>
      <c r="S174" s="11"/>
      <c r="T174" s="11"/>
      <c r="U174" s="11"/>
      <c r="V174" s="11"/>
      <c r="W174" s="11"/>
      <c r="X174" s="11"/>
      <c r="Y174" s="11"/>
      <c r="Z174" s="11"/>
      <c r="AA174" s="11"/>
      <c r="AB174" s="11"/>
    </row>
    <row r="175" spans="2:28" x14ac:dyDescent="0.25">
      <c r="B175" s="16"/>
      <c r="C175" s="11"/>
      <c r="D175" s="11"/>
      <c r="E175" s="11"/>
      <c r="F175" s="11"/>
      <c r="G175" s="11"/>
      <c r="H175" s="11"/>
      <c r="I175" s="11"/>
      <c r="J175" s="11"/>
      <c r="K175" s="11"/>
      <c r="L175" s="11"/>
      <c r="M175" s="11"/>
      <c r="N175" s="17"/>
      <c r="O175" s="11"/>
      <c r="P175" s="11"/>
      <c r="Q175" s="11"/>
      <c r="R175" s="11"/>
      <c r="S175" s="11"/>
      <c r="T175" s="11"/>
      <c r="U175" s="11"/>
      <c r="V175" s="11"/>
      <c r="W175" s="11"/>
      <c r="X175" s="11"/>
      <c r="Y175" s="11"/>
      <c r="Z175" s="11"/>
      <c r="AA175" s="11"/>
      <c r="AB175" s="11"/>
    </row>
    <row r="176" spans="2:28" x14ac:dyDescent="0.25">
      <c r="B176" s="16"/>
      <c r="C176" s="11"/>
      <c r="D176" s="11"/>
      <c r="E176" s="11"/>
      <c r="F176" s="11"/>
      <c r="G176" s="11"/>
      <c r="H176" s="11"/>
      <c r="I176" s="11"/>
      <c r="J176" s="11"/>
      <c r="K176" s="11"/>
      <c r="L176" s="11"/>
      <c r="M176" s="11"/>
      <c r="N176" s="17"/>
      <c r="O176" s="11"/>
      <c r="P176" s="11"/>
      <c r="Q176" s="11"/>
      <c r="R176" s="11"/>
      <c r="S176" s="11"/>
      <c r="T176" s="11"/>
      <c r="U176" s="11"/>
      <c r="V176" s="11"/>
      <c r="W176" s="11"/>
      <c r="X176" s="11"/>
      <c r="Y176" s="11"/>
      <c r="Z176" s="11"/>
      <c r="AA176" s="11"/>
      <c r="AB176" s="11"/>
    </row>
    <row r="177" spans="2:28" x14ac:dyDescent="0.25">
      <c r="B177" s="16"/>
      <c r="C177" s="11"/>
      <c r="D177" s="11"/>
      <c r="E177" s="11"/>
      <c r="F177" s="11"/>
      <c r="G177" s="11"/>
      <c r="H177" s="11"/>
      <c r="I177" s="11"/>
      <c r="J177" s="11"/>
      <c r="K177" s="11"/>
      <c r="L177" s="11"/>
      <c r="M177" s="11"/>
      <c r="N177" s="17"/>
      <c r="O177" s="11"/>
      <c r="P177" s="11"/>
      <c r="Q177" s="11"/>
      <c r="R177" s="11"/>
      <c r="S177" s="11"/>
      <c r="T177" s="11"/>
      <c r="U177" s="11"/>
      <c r="V177" s="11"/>
      <c r="W177" s="11"/>
      <c r="X177" s="11"/>
      <c r="Y177" s="11"/>
      <c r="Z177" s="11"/>
      <c r="AA177" s="11"/>
      <c r="AB177" s="11"/>
    </row>
    <row r="178" spans="2:28" x14ac:dyDescent="0.25">
      <c r="B178" s="16"/>
      <c r="C178" s="11"/>
      <c r="D178" s="11"/>
      <c r="E178" s="11"/>
      <c r="F178" s="11"/>
      <c r="G178" s="11"/>
      <c r="H178" s="11"/>
      <c r="I178" s="11"/>
      <c r="J178" s="11"/>
      <c r="K178" s="11"/>
      <c r="L178" s="11"/>
      <c r="M178" s="11"/>
      <c r="N178" s="17"/>
      <c r="O178" s="11"/>
      <c r="P178" s="11"/>
      <c r="Q178" s="11"/>
      <c r="R178" s="11"/>
      <c r="S178" s="11"/>
      <c r="T178" s="11"/>
      <c r="U178" s="11"/>
      <c r="V178" s="11"/>
      <c r="W178" s="11"/>
      <c r="X178" s="11"/>
      <c r="Y178" s="11"/>
      <c r="Z178" s="11"/>
      <c r="AA178" s="11"/>
      <c r="AB178" s="11"/>
    </row>
    <row r="179" spans="2:28" x14ac:dyDescent="0.25">
      <c r="B179" s="16"/>
      <c r="C179" s="11"/>
      <c r="D179" s="11"/>
      <c r="E179" s="11"/>
      <c r="F179" s="11"/>
      <c r="G179" s="11"/>
      <c r="H179" s="11"/>
      <c r="I179" s="11"/>
      <c r="J179" s="11"/>
      <c r="K179" s="11"/>
      <c r="L179" s="11"/>
      <c r="M179" s="11"/>
      <c r="N179" s="17"/>
      <c r="O179" s="11"/>
      <c r="P179" s="11"/>
      <c r="Q179" s="11"/>
      <c r="R179" s="11"/>
      <c r="S179" s="11"/>
      <c r="T179" s="11"/>
      <c r="U179" s="11"/>
      <c r="V179" s="11"/>
      <c r="W179" s="11"/>
      <c r="X179" s="11"/>
      <c r="Y179" s="11"/>
      <c r="Z179" s="11"/>
      <c r="AA179" s="11"/>
      <c r="AB179" s="11"/>
    </row>
    <row r="180" spans="2:28" ht="15.75" thickBot="1" x14ac:dyDescent="0.3">
      <c r="B180" s="18"/>
      <c r="C180" s="19"/>
      <c r="D180" s="19"/>
      <c r="E180" s="19"/>
      <c r="F180" s="19"/>
      <c r="G180" s="19"/>
      <c r="H180" s="19"/>
      <c r="I180" s="19"/>
      <c r="J180" s="19"/>
      <c r="K180" s="19"/>
      <c r="L180" s="19"/>
      <c r="M180" s="19"/>
      <c r="N180" s="20"/>
      <c r="O180" s="11"/>
      <c r="P180" s="11"/>
      <c r="Q180" s="11"/>
      <c r="R180" s="11"/>
      <c r="S180" s="11"/>
      <c r="T180" s="11"/>
      <c r="U180" s="11"/>
      <c r="V180" s="11"/>
      <c r="W180" s="11"/>
      <c r="X180" s="11"/>
      <c r="Y180" s="11"/>
      <c r="Z180" s="11"/>
      <c r="AA180" s="11"/>
      <c r="AB180" s="11"/>
    </row>
    <row r="181" spans="2:28" x14ac:dyDescent="0.25">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2:28" ht="15.75" thickBot="1" x14ac:dyDescent="0.3">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2:28" ht="18.75" x14ac:dyDescent="0.3">
      <c r="B183" s="22" t="s">
        <v>312</v>
      </c>
      <c r="C183" s="14"/>
      <c r="D183" s="14"/>
      <c r="E183" s="14"/>
      <c r="F183" s="14"/>
      <c r="G183" s="14"/>
      <c r="H183" s="14"/>
      <c r="I183" s="14"/>
      <c r="J183" s="14"/>
      <c r="K183" s="14"/>
      <c r="L183" s="14"/>
      <c r="M183" s="14"/>
      <c r="N183" s="15"/>
      <c r="O183" s="11"/>
      <c r="P183" s="11"/>
      <c r="Q183" s="11"/>
      <c r="R183" s="11"/>
      <c r="S183" s="11"/>
      <c r="T183" s="11"/>
      <c r="U183" s="11"/>
      <c r="V183" s="11"/>
      <c r="W183" s="11"/>
      <c r="X183" s="11"/>
      <c r="Y183" s="11"/>
      <c r="Z183" s="11"/>
      <c r="AA183" s="11"/>
      <c r="AB183" s="11"/>
    </row>
    <row r="184" spans="2:28" x14ac:dyDescent="0.25">
      <c r="B184" s="16"/>
      <c r="C184" s="11"/>
      <c r="D184" s="11"/>
      <c r="E184" s="11"/>
      <c r="F184" s="11"/>
      <c r="G184" s="11"/>
      <c r="H184" s="11"/>
      <c r="I184" s="11"/>
      <c r="J184" s="11"/>
      <c r="K184" s="11"/>
      <c r="L184" s="11"/>
      <c r="M184" s="11"/>
      <c r="N184" s="17"/>
      <c r="O184" s="11"/>
      <c r="P184" s="11"/>
      <c r="Q184" s="11"/>
      <c r="R184" s="11"/>
      <c r="S184" s="11"/>
      <c r="T184" s="11"/>
      <c r="U184" s="11"/>
      <c r="V184" s="11"/>
      <c r="W184" s="11"/>
      <c r="X184" s="11"/>
      <c r="Y184" s="11"/>
      <c r="Z184" s="11"/>
      <c r="AA184" s="11"/>
      <c r="AB184" s="11"/>
    </row>
    <row r="185" spans="2:28" x14ac:dyDescent="0.25">
      <c r="B185" s="16"/>
      <c r="C185" s="11"/>
      <c r="D185" s="11"/>
      <c r="E185" s="11"/>
      <c r="F185" s="11"/>
      <c r="G185" s="11"/>
      <c r="H185" s="11"/>
      <c r="I185" s="11"/>
      <c r="J185" s="11"/>
      <c r="K185" s="11"/>
      <c r="L185" s="11"/>
      <c r="M185" s="11"/>
      <c r="N185" s="17"/>
      <c r="O185" s="11"/>
      <c r="P185" s="11"/>
      <c r="Q185" s="11"/>
      <c r="R185" s="11"/>
      <c r="S185" s="11"/>
      <c r="T185" s="11"/>
      <c r="U185" s="11"/>
      <c r="V185" s="11"/>
      <c r="W185" s="11"/>
      <c r="X185" s="11"/>
      <c r="Y185" s="11"/>
      <c r="Z185" s="11"/>
      <c r="AA185" s="11"/>
      <c r="AB185" s="11"/>
    </row>
    <row r="186" spans="2:28" x14ac:dyDescent="0.25">
      <c r="B186" s="16"/>
      <c r="C186" s="11"/>
      <c r="D186" s="11"/>
      <c r="E186" s="11"/>
      <c r="F186" s="11"/>
      <c r="G186" s="11"/>
      <c r="H186" s="11"/>
      <c r="I186" s="11"/>
      <c r="J186" s="11"/>
      <c r="K186" s="11"/>
      <c r="L186" s="11"/>
      <c r="M186" s="11"/>
      <c r="N186" s="17"/>
      <c r="O186" s="11"/>
      <c r="P186" s="11"/>
      <c r="Q186" s="11"/>
      <c r="R186" s="11"/>
      <c r="S186" s="11"/>
      <c r="T186" s="11"/>
      <c r="U186" s="11"/>
      <c r="V186" s="11"/>
      <c r="W186" s="11"/>
      <c r="X186" s="11"/>
      <c r="Y186" s="11"/>
      <c r="Z186" s="11"/>
      <c r="AA186" s="11"/>
      <c r="AB186" s="11"/>
    </row>
    <row r="187" spans="2:28" x14ac:dyDescent="0.25">
      <c r="B187" s="16"/>
      <c r="C187" s="11"/>
      <c r="D187" s="11"/>
      <c r="E187" s="11"/>
      <c r="F187" s="11"/>
      <c r="G187" s="11"/>
      <c r="H187" s="11"/>
      <c r="I187" s="11"/>
      <c r="J187" s="11"/>
      <c r="K187" s="11"/>
      <c r="L187" s="11"/>
      <c r="M187" s="11"/>
      <c r="N187" s="17"/>
      <c r="O187" s="11"/>
      <c r="P187" s="11"/>
      <c r="Q187" s="11"/>
      <c r="R187" s="11"/>
      <c r="S187" s="11"/>
      <c r="T187" s="11"/>
      <c r="U187" s="11"/>
      <c r="V187" s="11"/>
      <c r="W187" s="11"/>
      <c r="X187" s="11"/>
      <c r="Y187" s="11"/>
      <c r="Z187" s="11"/>
      <c r="AA187" s="11"/>
      <c r="AB187" s="11"/>
    </row>
    <row r="188" spans="2:28" x14ac:dyDescent="0.25">
      <c r="B188" s="16"/>
      <c r="C188" s="11"/>
      <c r="D188" s="11"/>
      <c r="E188" s="11"/>
      <c r="F188" s="11"/>
      <c r="G188" s="11"/>
      <c r="H188" s="11"/>
      <c r="I188" s="11"/>
      <c r="J188" s="11"/>
      <c r="K188" s="11"/>
      <c r="L188" s="11"/>
      <c r="M188" s="11"/>
      <c r="N188" s="17"/>
      <c r="O188" s="11"/>
      <c r="P188" s="11"/>
      <c r="Q188" s="11"/>
      <c r="R188" s="11"/>
      <c r="S188" s="11"/>
      <c r="T188" s="11"/>
      <c r="U188" s="11"/>
      <c r="V188" s="11"/>
      <c r="W188" s="11"/>
      <c r="X188" s="11"/>
      <c r="Y188" s="11"/>
      <c r="Z188" s="11"/>
      <c r="AA188" s="11"/>
      <c r="AB188" s="11"/>
    </row>
    <row r="189" spans="2:28" x14ac:dyDescent="0.25">
      <c r="B189" s="16"/>
      <c r="C189" s="11"/>
      <c r="D189" s="11"/>
      <c r="E189" s="11"/>
      <c r="F189" s="11"/>
      <c r="G189" s="11"/>
      <c r="H189" s="11"/>
      <c r="I189" s="11"/>
      <c r="J189" s="11"/>
      <c r="K189" s="11"/>
      <c r="L189" s="11"/>
      <c r="M189" s="11"/>
      <c r="N189" s="17"/>
      <c r="O189" s="11"/>
      <c r="P189" s="11"/>
      <c r="Q189" s="11"/>
      <c r="R189" s="11"/>
      <c r="S189" s="11"/>
      <c r="T189" s="11"/>
      <c r="U189" s="11"/>
      <c r="V189" s="11"/>
      <c r="W189" s="11"/>
      <c r="X189" s="11"/>
      <c r="Y189" s="11"/>
      <c r="Z189" s="11"/>
      <c r="AA189" s="11"/>
      <c r="AB189" s="11"/>
    </row>
    <row r="190" spans="2:28" x14ac:dyDescent="0.25">
      <c r="B190" s="16"/>
      <c r="C190" s="11"/>
      <c r="D190" s="11"/>
      <c r="E190" s="11"/>
      <c r="F190" s="11"/>
      <c r="G190" s="11"/>
      <c r="H190" s="11"/>
      <c r="I190" s="11"/>
      <c r="J190" s="11"/>
      <c r="K190" s="11"/>
      <c r="L190" s="11"/>
      <c r="M190" s="11"/>
      <c r="N190" s="17"/>
      <c r="O190" s="11"/>
      <c r="P190" s="11"/>
      <c r="Q190" s="11"/>
      <c r="R190" s="11"/>
      <c r="S190" s="11"/>
      <c r="T190" s="11"/>
      <c r="U190" s="11"/>
      <c r="V190" s="11"/>
      <c r="W190" s="11"/>
      <c r="X190" s="11"/>
      <c r="Y190" s="11"/>
      <c r="Z190" s="11"/>
      <c r="AA190" s="11"/>
      <c r="AB190" s="11"/>
    </row>
    <row r="191" spans="2:28" x14ac:dyDescent="0.25">
      <c r="B191" s="16"/>
      <c r="C191" s="11"/>
      <c r="D191" s="11"/>
      <c r="E191" s="11"/>
      <c r="F191" s="11"/>
      <c r="G191" s="11"/>
      <c r="H191" s="11"/>
      <c r="I191" s="11"/>
      <c r="J191" s="11"/>
      <c r="K191" s="11"/>
      <c r="L191" s="11"/>
      <c r="M191" s="11"/>
      <c r="N191" s="17"/>
      <c r="O191" s="11"/>
      <c r="P191" s="11"/>
      <c r="Q191" s="11"/>
      <c r="R191" s="11"/>
      <c r="S191" s="11"/>
      <c r="T191" s="11"/>
      <c r="U191" s="11"/>
      <c r="V191" s="11"/>
      <c r="W191" s="11"/>
      <c r="X191" s="11"/>
      <c r="Y191" s="11"/>
      <c r="Z191" s="11"/>
      <c r="AA191" s="11"/>
      <c r="AB191" s="11"/>
    </row>
    <row r="192" spans="2:28" x14ac:dyDescent="0.25">
      <c r="B192" s="16"/>
      <c r="C192" s="11"/>
      <c r="D192" s="11"/>
      <c r="E192" s="11"/>
      <c r="F192" s="11"/>
      <c r="G192" s="11"/>
      <c r="H192" s="11"/>
      <c r="I192" s="11"/>
      <c r="J192" s="11"/>
      <c r="K192" s="11"/>
      <c r="L192" s="11"/>
      <c r="M192" s="11"/>
      <c r="N192" s="17"/>
      <c r="O192" s="11"/>
      <c r="P192" s="11"/>
      <c r="Q192" s="11"/>
      <c r="R192" s="11"/>
      <c r="S192" s="11"/>
    </row>
    <row r="193" spans="2:42" x14ac:dyDescent="0.25">
      <c r="B193" s="16"/>
      <c r="C193" s="11"/>
      <c r="D193" s="11"/>
      <c r="E193" s="11"/>
      <c r="F193" s="11"/>
      <c r="G193" s="11"/>
      <c r="H193" s="11"/>
      <c r="I193" s="11"/>
      <c r="J193" s="11"/>
      <c r="K193" s="11"/>
      <c r="L193" s="11"/>
      <c r="M193" s="11"/>
      <c r="N193" s="17"/>
      <c r="O193" s="11"/>
      <c r="P193" s="11"/>
      <c r="Q193" s="11"/>
      <c r="R193" s="11"/>
      <c r="S193" s="11"/>
    </row>
    <row r="194" spans="2:42" x14ac:dyDescent="0.25">
      <c r="B194" s="16"/>
      <c r="C194" s="11"/>
      <c r="D194" s="11"/>
      <c r="E194" s="11"/>
      <c r="F194" s="11"/>
      <c r="G194" s="11"/>
      <c r="H194" s="11"/>
      <c r="I194" s="11"/>
      <c r="J194" s="11"/>
      <c r="K194" s="11"/>
      <c r="L194" s="11"/>
      <c r="M194" s="11"/>
      <c r="N194" s="17"/>
      <c r="O194" s="11"/>
      <c r="P194" s="11"/>
      <c r="Q194" s="11"/>
      <c r="R194" s="11"/>
      <c r="S194" s="11"/>
    </row>
    <row r="195" spans="2:42" x14ac:dyDescent="0.25">
      <c r="B195" s="16"/>
      <c r="C195" s="11"/>
      <c r="D195" s="11"/>
      <c r="E195" s="11"/>
      <c r="F195" s="11"/>
      <c r="G195" s="11"/>
      <c r="H195" s="11"/>
      <c r="I195" s="11"/>
      <c r="J195" s="11"/>
      <c r="K195" s="11"/>
      <c r="L195" s="11"/>
      <c r="M195" s="11"/>
      <c r="N195" s="17"/>
      <c r="O195" s="11"/>
      <c r="P195" s="11"/>
      <c r="Q195" s="11"/>
      <c r="R195" s="11"/>
      <c r="S195" s="11"/>
    </row>
    <row r="196" spans="2:42" x14ac:dyDescent="0.25">
      <c r="B196" s="16"/>
      <c r="C196" s="11"/>
      <c r="D196" s="11"/>
      <c r="E196" s="11"/>
      <c r="F196" s="11"/>
      <c r="G196" s="11"/>
      <c r="H196" s="11"/>
      <c r="I196" s="11"/>
      <c r="J196" s="11"/>
      <c r="K196" s="11"/>
      <c r="L196" s="11"/>
      <c r="M196" s="11"/>
      <c r="N196" s="17"/>
      <c r="O196" s="11"/>
      <c r="P196" s="11"/>
      <c r="Q196" s="11"/>
      <c r="R196" s="11"/>
      <c r="S196" s="11"/>
    </row>
    <row r="197" spans="2:42" x14ac:dyDescent="0.25">
      <c r="B197" s="16"/>
      <c r="C197" s="11"/>
      <c r="D197" s="11"/>
      <c r="E197" s="11"/>
      <c r="F197" s="11"/>
      <c r="G197" s="11"/>
      <c r="H197" s="11"/>
      <c r="I197" s="11"/>
      <c r="J197" s="11"/>
      <c r="K197" s="11"/>
      <c r="L197" s="11"/>
      <c r="M197" s="11"/>
      <c r="N197" s="17"/>
      <c r="O197" s="11"/>
      <c r="P197" s="11"/>
      <c r="Q197" s="11"/>
      <c r="R197" s="11"/>
      <c r="S197" s="11"/>
    </row>
    <row r="198" spans="2:42" x14ac:dyDescent="0.25">
      <c r="B198" s="16"/>
      <c r="C198" s="11"/>
      <c r="D198" s="11"/>
      <c r="E198" s="11"/>
      <c r="F198" s="11"/>
      <c r="G198" s="11"/>
      <c r="H198" s="11"/>
      <c r="I198" s="11"/>
      <c r="J198" s="11"/>
      <c r="K198" s="11"/>
      <c r="L198" s="11"/>
      <c r="M198" s="11"/>
      <c r="N198" s="17"/>
      <c r="O198" s="11"/>
      <c r="P198" s="11"/>
      <c r="Q198" s="11"/>
      <c r="R198" s="11"/>
      <c r="S198" s="11"/>
    </row>
    <row r="199" spans="2:42" x14ac:dyDescent="0.25">
      <c r="B199" s="16"/>
      <c r="C199" s="11"/>
      <c r="D199" s="11"/>
      <c r="E199" s="11"/>
      <c r="F199" s="11"/>
      <c r="G199" s="11"/>
      <c r="H199" s="11"/>
      <c r="I199" s="11"/>
      <c r="J199" s="11"/>
      <c r="K199" s="11"/>
      <c r="L199" s="11"/>
      <c r="M199" s="11"/>
      <c r="N199" s="17"/>
      <c r="O199" s="11"/>
      <c r="P199" s="11"/>
      <c r="Q199" s="11"/>
      <c r="R199" s="11"/>
      <c r="S199" s="11"/>
    </row>
    <row r="200" spans="2:42" x14ac:dyDescent="0.25">
      <c r="B200" s="16"/>
      <c r="C200" s="11"/>
      <c r="D200" s="11"/>
      <c r="E200" s="11"/>
      <c r="F200" s="11"/>
      <c r="G200" s="11"/>
      <c r="H200" s="11"/>
      <c r="I200" s="11"/>
      <c r="J200" s="11"/>
      <c r="K200" s="11"/>
      <c r="L200" s="11"/>
      <c r="M200" s="11"/>
      <c r="N200" s="17"/>
      <c r="O200" s="11"/>
      <c r="P200" s="11"/>
      <c r="Q200" s="11"/>
      <c r="R200" s="11"/>
      <c r="S200" s="11"/>
    </row>
    <row r="201" spans="2:42" x14ac:dyDescent="0.25">
      <c r="B201" s="16"/>
      <c r="C201" s="11"/>
      <c r="D201" s="11"/>
      <c r="E201" s="11"/>
      <c r="F201" s="11"/>
      <c r="G201" s="11"/>
      <c r="H201" s="11"/>
      <c r="I201" s="11"/>
      <c r="J201" s="11"/>
      <c r="K201" s="11"/>
      <c r="L201" s="11"/>
      <c r="M201" s="11"/>
      <c r="N201" s="17"/>
      <c r="O201" s="11"/>
      <c r="P201" s="11"/>
      <c r="Q201" s="11"/>
      <c r="R201" s="11"/>
      <c r="S201" s="11"/>
    </row>
    <row r="202" spans="2:42" ht="15.75" thickBot="1" x14ac:dyDescent="0.3">
      <c r="B202" s="18"/>
      <c r="C202" s="19"/>
      <c r="D202" s="19"/>
      <c r="E202" s="19"/>
      <c r="F202" s="19"/>
      <c r="G202" s="19"/>
      <c r="H202" s="19"/>
      <c r="I202" s="19"/>
      <c r="J202" s="19"/>
      <c r="K202" s="19"/>
      <c r="L202" s="19"/>
      <c r="M202" s="19"/>
      <c r="N202" s="20"/>
      <c r="O202" s="11"/>
      <c r="P202" s="11"/>
      <c r="Q202" s="11"/>
      <c r="R202" s="11"/>
      <c r="S202" s="11"/>
    </row>
    <row r="203" spans="2:42" x14ac:dyDescent="0.25">
      <c r="B203" s="11"/>
      <c r="C203" s="11"/>
      <c r="D203" s="11"/>
      <c r="E203" s="11"/>
      <c r="F203" s="11"/>
      <c r="G203" s="11"/>
      <c r="H203" s="11"/>
      <c r="I203" s="11"/>
      <c r="J203" s="11"/>
      <c r="K203" s="11"/>
      <c r="L203" s="11"/>
      <c r="M203" s="11"/>
      <c r="N203" s="11"/>
      <c r="O203" s="11"/>
      <c r="P203" s="11"/>
      <c r="Q203" s="11"/>
      <c r="R203" s="11"/>
      <c r="S203" s="11"/>
    </row>
    <row r="204" spans="2:42" ht="15.75" thickBot="1" x14ac:dyDescent="0.3">
      <c r="B204" s="11"/>
      <c r="C204" s="11"/>
      <c r="D204" s="11"/>
      <c r="E204" s="11"/>
      <c r="F204" s="11"/>
      <c r="G204" s="11"/>
      <c r="H204" s="11"/>
      <c r="I204" s="11"/>
      <c r="J204" s="11"/>
      <c r="K204" s="11"/>
      <c r="L204" s="11"/>
      <c r="M204" s="11"/>
      <c r="N204" s="11"/>
      <c r="O204" s="11"/>
      <c r="P204" s="11"/>
      <c r="Q204" s="11"/>
      <c r="R204" s="11"/>
      <c r="S204" s="11"/>
    </row>
    <row r="205" spans="2:42" ht="18.75" x14ac:dyDescent="0.3">
      <c r="B205" s="22" t="s">
        <v>397</v>
      </c>
      <c r="C205" s="14"/>
      <c r="D205" s="14"/>
      <c r="E205" s="14"/>
      <c r="F205" s="14"/>
      <c r="G205" s="14"/>
      <c r="H205" s="14"/>
      <c r="I205" s="14"/>
      <c r="J205" s="14"/>
      <c r="K205" s="14"/>
      <c r="L205" s="14"/>
      <c r="M205" s="14"/>
      <c r="N205" s="15"/>
      <c r="O205" s="11"/>
      <c r="P205" s="22" t="s">
        <v>398</v>
      </c>
      <c r="Q205" s="14"/>
      <c r="R205" s="14"/>
      <c r="S205" s="14"/>
      <c r="T205" s="14"/>
      <c r="U205" s="14"/>
      <c r="V205" s="14"/>
      <c r="W205" s="14"/>
      <c r="X205" s="14"/>
      <c r="Y205" s="14"/>
      <c r="Z205" s="14"/>
      <c r="AA205" s="14"/>
      <c r="AB205" s="15"/>
      <c r="AD205" s="40"/>
      <c r="AE205" s="11"/>
      <c r="AF205" s="11"/>
      <c r="AG205" s="11"/>
      <c r="AH205" s="11"/>
      <c r="AI205" s="11"/>
      <c r="AJ205" s="11"/>
      <c r="AK205" s="11"/>
      <c r="AL205" s="11"/>
      <c r="AM205" s="11"/>
      <c r="AN205" s="11"/>
      <c r="AO205" s="11"/>
      <c r="AP205" s="11"/>
    </row>
    <row r="206" spans="2:42" ht="15.75" x14ac:dyDescent="0.25">
      <c r="B206" s="16"/>
      <c r="C206" s="11"/>
      <c r="D206" s="11"/>
      <c r="E206" s="11"/>
      <c r="F206" s="11"/>
      <c r="G206" s="11"/>
      <c r="H206" s="11"/>
      <c r="I206" s="11"/>
      <c r="J206" s="11"/>
      <c r="K206" s="11"/>
      <c r="L206" s="11"/>
      <c r="M206" s="11"/>
      <c r="N206" s="17"/>
      <c r="O206" s="11"/>
      <c r="P206" s="41"/>
      <c r="Q206" s="11"/>
      <c r="R206" s="11"/>
      <c r="S206" s="11"/>
      <c r="T206" s="11"/>
      <c r="U206" s="11"/>
      <c r="V206" s="11"/>
      <c r="W206" s="11"/>
      <c r="X206" s="11"/>
      <c r="Y206" s="11"/>
      <c r="Z206" s="11"/>
      <c r="AA206" s="11"/>
      <c r="AB206" s="17"/>
      <c r="AD206" s="11"/>
      <c r="AE206" s="11"/>
      <c r="AF206" s="11"/>
      <c r="AG206" s="11"/>
      <c r="AH206" s="11"/>
      <c r="AI206" s="11"/>
      <c r="AJ206" s="11"/>
      <c r="AK206" s="11"/>
      <c r="AL206" s="11"/>
      <c r="AM206" s="11"/>
      <c r="AN206" s="11"/>
      <c r="AO206" s="11"/>
      <c r="AP206" s="11"/>
    </row>
    <row r="207" spans="2:42" x14ac:dyDescent="0.25">
      <c r="B207" s="16"/>
      <c r="C207" s="11"/>
      <c r="D207" s="11"/>
      <c r="E207" s="11"/>
      <c r="F207" s="11"/>
      <c r="G207" s="11"/>
      <c r="H207" s="11"/>
      <c r="I207" s="11"/>
      <c r="J207" s="11"/>
      <c r="K207" s="11"/>
      <c r="L207" s="11"/>
      <c r="M207" s="11"/>
      <c r="N207" s="17"/>
      <c r="O207" s="11"/>
      <c r="P207" s="16"/>
      <c r="Q207" s="11"/>
      <c r="R207" s="11"/>
      <c r="S207" s="11"/>
      <c r="T207" s="11"/>
      <c r="U207" s="11"/>
      <c r="V207" s="11"/>
      <c r="W207" s="11"/>
      <c r="X207" s="11"/>
      <c r="Y207" s="11"/>
      <c r="Z207" s="11"/>
      <c r="AA207" s="11"/>
      <c r="AB207" s="17"/>
      <c r="AD207" s="11"/>
      <c r="AE207" s="11"/>
      <c r="AF207" s="11"/>
      <c r="AG207" s="11"/>
      <c r="AH207" s="11"/>
      <c r="AI207" s="11"/>
      <c r="AJ207" s="11"/>
      <c r="AK207" s="11"/>
      <c r="AL207" s="11"/>
      <c r="AM207" s="11"/>
      <c r="AN207" s="11"/>
      <c r="AO207" s="11"/>
      <c r="AP207" s="11"/>
    </row>
    <row r="208" spans="2:42" x14ac:dyDescent="0.25">
      <c r="B208" s="16"/>
      <c r="C208" s="11"/>
      <c r="D208" s="11"/>
      <c r="E208" s="11"/>
      <c r="F208" s="11"/>
      <c r="G208" s="11"/>
      <c r="H208" s="11"/>
      <c r="I208" s="11"/>
      <c r="J208" s="11"/>
      <c r="K208" s="11"/>
      <c r="L208" s="11"/>
      <c r="M208" s="11"/>
      <c r="N208" s="17"/>
      <c r="O208" s="11"/>
      <c r="P208" s="16"/>
      <c r="Q208" s="11"/>
      <c r="R208" s="11"/>
      <c r="S208" s="11"/>
      <c r="T208" s="11"/>
      <c r="U208" s="11"/>
      <c r="V208" s="11"/>
      <c r="W208" s="11"/>
      <c r="X208" s="11"/>
      <c r="Y208" s="11"/>
      <c r="Z208" s="11"/>
      <c r="AA208" s="11"/>
      <c r="AB208" s="17"/>
      <c r="AD208" s="11"/>
      <c r="AE208" s="11"/>
      <c r="AF208" s="11"/>
      <c r="AG208" s="11"/>
      <c r="AH208" s="11"/>
      <c r="AI208" s="11"/>
      <c r="AJ208" s="11"/>
      <c r="AK208" s="11"/>
      <c r="AL208" s="11"/>
      <c r="AM208" s="11"/>
      <c r="AN208" s="11"/>
      <c r="AO208" s="11"/>
      <c r="AP208" s="11"/>
    </row>
    <row r="209" spans="2:42" x14ac:dyDescent="0.25">
      <c r="B209" s="16"/>
      <c r="C209" s="11"/>
      <c r="D209" s="11"/>
      <c r="E209" s="11"/>
      <c r="F209" s="11"/>
      <c r="G209" s="11"/>
      <c r="H209" s="11"/>
      <c r="I209" s="11"/>
      <c r="J209" s="11"/>
      <c r="K209" s="11"/>
      <c r="L209" s="11"/>
      <c r="M209" s="11"/>
      <c r="N209" s="17"/>
      <c r="O209" s="11"/>
      <c r="P209" s="16"/>
      <c r="Q209" s="11"/>
      <c r="R209" s="11"/>
      <c r="S209" s="11"/>
      <c r="T209" s="11"/>
      <c r="U209" s="11"/>
      <c r="V209" s="11"/>
      <c r="W209" s="11"/>
      <c r="X209" s="11"/>
      <c r="Y209" s="11"/>
      <c r="Z209" s="11"/>
      <c r="AA209" s="11"/>
      <c r="AB209" s="17"/>
      <c r="AD209" s="11"/>
      <c r="AE209" s="11"/>
      <c r="AF209" s="11"/>
      <c r="AG209" s="11"/>
      <c r="AH209" s="11"/>
      <c r="AI209" s="11"/>
      <c r="AJ209" s="11"/>
      <c r="AK209" s="11"/>
      <c r="AL209" s="11"/>
      <c r="AM209" s="11"/>
      <c r="AN209" s="11"/>
      <c r="AO209" s="11"/>
      <c r="AP209" s="11"/>
    </row>
    <row r="210" spans="2:42" ht="15.75" x14ac:dyDescent="0.25">
      <c r="B210" s="16"/>
      <c r="C210" s="11"/>
      <c r="D210" s="35"/>
      <c r="E210" s="11"/>
      <c r="F210" s="11"/>
      <c r="G210" s="11"/>
      <c r="H210" s="11"/>
      <c r="I210" s="11"/>
      <c r="J210" s="11"/>
      <c r="K210" s="11"/>
      <c r="L210" s="11"/>
      <c r="M210" s="11"/>
      <c r="N210" s="17"/>
      <c r="O210" s="11"/>
      <c r="P210" s="16"/>
      <c r="Q210" s="11"/>
      <c r="R210" s="11"/>
      <c r="S210" s="11"/>
      <c r="T210" s="11"/>
      <c r="U210" s="11"/>
      <c r="V210" s="11"/>
      <c r="W210" s="11"/>
      <c r="X210" s="11"/>
      <c r="Y210" s="11"/>
      <c r="Z210" s="11"/>
      <c r="AA210" s="11"/>
      <c r="AB210" s="17"/>
      <c r="AD210" s="11"/>
      <c r="AE210" s="11"/>
      <c r="AF210" s="11"/>
      <c r="AG210" s="11"/>
      <c r="AH210" s="11"/>
      <c r="AI210" s="11"/>
      <c r="AJ210" s="11"/>
      <c r="AK210" s="11"/>
      <c r="AL210" s="11"/>
      <c r="AM210" s="11"/>
      <c r="AN210" s="11"/>
      <c r="AO210" s="11"/>
      <c r="AP210" s="11"/>
    </row>
    <row r="211" spans="2:42" x14ac:dyDescent="0.25">
      <c r="B211" s="16"/>
      <c r="C211" s="11"/>
      <c r="D211" s="11"/>
      <c r="E211" s="11"/>
      <c r="F211" s="11"/>
      <c r="G211" s="11"/>
      <c r="H211" s="11"/>
      <c r="I211" s="11"/>
      <c r="J211" s="11"/>
      <c r="K211" s="11"/>
      <c r="L211" s="11"/>
      <c r="M211" s="11"/>
      <c r="N211" s="17"/>
      <c r="O211" s="11"/>
      <c r="P211" s="16"/>
      <c r="Q211" s="11"/>
      <c r="R211" s="11"/>
      <c r="S211" s="11"/>
      <c r="T211" s="11"/>
      <c r="U211" s="11"/>
      <c r="V211" s="11"/>
      <c r="W211" s="11"/>
      <c r="X211" s="11"/>
      <c r="Y211" s="11"/>
      <c r="Z211" s="11"/>
      <c r="AA211" s="11"/>
      <c r="AB211" s="17"/>
      <c r="AD211" s="11"/>
      <c r="AE211" s="11"/>
      <c r="AF211" s="11"/>
      <c r="AG211" s="11"/>
      <c r="AH211" s="11"/>
      <c r="AI211" s="11"/>
      <c r="AJ211" s="11"/>
      <c r="AK211" s="11"/>
      <c r="AL211" s="11"/>
      <c r="AM211" s="11"/>
      <c r="AN211" s="11"/>
      <c r="AO211" s="11"/>
      <c r="AP211" s="11"/>
    </row>
    <row r="212" spans="2:42" x14ac:dyDescent="0.25">
      <c r="B212" s="16"/>
      <c r="C212" s="11"/>
      <c r="D212" s="11"/>
      <c r="E212" s="11"/>
      <c r="F212" s="11"/>
      <c r="G212" s="11"/>
      <c r="H212" s="11"/>
      <c r="I212" s="11"/>
      <c r="J212" s="11"/>
      <c r="K212" s="11"/>
      <c r="L212" s="11"/>
      <c r="M212" s="11"/>
      <c r="N212" s="17"/>
      <c r="O212" s="11"/>
      <c r="P212" s="16"/>
      <c r="Q212" s="11"/>
      <c r="R212" s="11"/>
      <c r="S212" s="11"/>
      <c r="T212" s="11"/>
      <c r="U212" s="11"/>
      <c r="V212" s="11"/>
      <c r="W212" s="11"/>
      <c r="X212" s="11"/>
      <c r="Y212" s="11"/>
      <c r="Z212" s="11"/>
      <c r="AA212" s="11"/>
      <c r="AB212" s="17"/>
      <c r="AD212" s="11"/>
      <c r="AE212" s="11"/>
      <c r="AF212" s="11"/>
      <c r="AG212" s="11"/>
      <c r="AH212" s="11"/>
      <c r="AI212" s="11"/>
      <c r="AJ212" s="11"/>
      <c r="AK212" s="11"/>
      <c r="AL212" s="11"/>
      <c r="AM212" s="11"/>
      <c r="AN212" s="11"/>
      <c r="AO212" s="11"/>
      <c r="AP212" s="11"/>
    </row>
    <row r="213" spans="2:42" x14ac:dyDescent="0.25">
      <c r="B213" s="16"/>
      <c r="C213" s="11"/>
      <c r="D213" s="11"/>
      <c r="E213" s="11"/>
      <c r="F213" s="11"/>
      <c r="G213" s="11"/>
      <c r="H213" s="11"/>
      <c r="I213" s="11"/>
      <c r="J213" s="11"/>
      <c r="K213" s="11"/>
      <c r="L213" s="11"/>
      <c r="M213" s="11"/>
      <c r="N213" s="17"/>
      <c r="O213" s="11"/>
      <c r="P213" s="16"/>
      <c r="Q213" s="11"/>
      <c r="R213" s="11"/>
      <c r="S213" s="11"/>
      <c r="T213" s="11"/>
      <c r="U213" s="11"/>
      <c r="V213" s="11"/>
      <c r="W213" s="11"/>
      <c r="X213" s="11"/>
      <c r="Y213" s="11"/>
      <c r="Z213" s="11"/>
      <c r="AA213" s="11"/>
      <c r="AB213" s="17"/>
      <c r="AD213" s="11"/>
      <c r="AE213" s="11"/>
      <c r="AF213" s="11"/>
      <c r="AG213" s="11"/>
      <c r="AH213" s="11"/>
      <c r="AI213" s="11"/>
      <c r="AJ213" s="11"/>
      <c r="AK213" s="11"/>
      <c r="AL213" s="11"/>
      <c r="AM213" s="11"/>
      <c r="AN213" s="11"/>
      <c r="AO213" s="11"/>
      <c r="AP213" s="11"/>
    </row>
    <row r="214" spans="2:42" x14ac:dyDescent="0.25">
      <c r="B214" s="16"/>
      <c r="C214" s="11"/>
      <c r="D214" s="11"/>
      <c r="E214" s="11"/>
      <c r="F214" s="11"/>
      <c r="G214" s="11"/>
      <c r="H214" s="11"/>
      <c r="I214" s="11"/>
      <c r="J214" s="11"/>
      <c r="K214" s="11"/>
      <c r="L214" s="11"/>
      <c r="M214" s="11"/>
      <c r="N214" s="17"/>
      <c r="O214" s="11"/>
      <c r="P214" s="16"/>
      <c r="Q214" s="11"/>
      <c r="R214" s="11"/>
      <c r="S214" s="11"/>
      <c r="T214" s="11"/>
      <c r="U214" s="11"/>
      <c r="V214" s="11"/>
      <c r="W214" s="11"/>
      <c r="X214" s="11"/>
      <c r="Y214" s="11"/>
      <c r="Z214" s="11"/>
      <c r="AA214" s="11"/>
      <c r="AB214" s="17"/>
      <c r="AD214" s="11"/>
      <c r="AE214" s="11"/>
      <c r="AF214" s="11"/>
      <c r="AG214" s="11"/>
      <c r="AH214" s="11"/>
      <c r="AI214" s="11"/>
      <c r="AJ214" s="11"/>
      <c r="AK214" s="11"/>
      <c r="AL214" s="11"/>
      <c r="AM214" s="11"/>
      <c r="AN214" s="11"/>
      <c r="AO214" s="11"/>
      <c r="AP214" s="11"/>
    </row>
    <row r="215" spans="2:42" x14ac:dyDescent="0.25">
      <c r="B215" s="16"/>
      <c r="C215" s="11"/>
      <c r="D215" s="11"/>
      <c r="E215" s="11"/>
      <c r="F215" s="11"/>
      <c r="G215" s="11"/>
      <c r="H215" s="11"/>
      <c r="I215" s="11"/>
      <c r="J215" s="11"/>
      <c r="K215" s="11"/>
      <c r="L215" s="11"/>
      <c r="M215" s="11"/>
      <c r="N215" s="17"/>
      <c r="O215" s="11"/>
      <c r="P215" s="16"/>
      <c r="Q215" s="11"/>
      <c r="R215" s="11"/>
      <c r="S215" s="11"/>
      <c r="T215" s="11"/>
      <c r="U215" s="11"/>
      <c r="V215" s="11"/>
      <c r="W215" s="11"/>
      <c r="X215" s="11"/>
      <c r="Y215" s="11"/>
      <c r="Z215" s="11"/>
      <c r="AA215" s="11"/>
      <c r="AB215" s="17"/>
      <c r="AD215" s="11"/>
      <c r="AE215" s="11"/>
      <c r="AF215" s="11"/>
      <c r="AG215" s="11"/>
      <c r="AH215" s="11"/>
      <c r="AI215" s="11"/>
      <c r="AJ215" s="11"/>
      <c r="AK215" s="11"/>
      <c r="AL215" s="11"/>
      <c r="AM215" s="11"/>
      <c r="AN215" s="11"/>
      <c r="AO215" s="11"/>
      <c r="AP215" s="11"/>
    </row>
    <row r="216" spans="2:42" x14ac:dyDescent="0.25">
      <c r="B216" s="16"/>
      <c r="C216" s="11"/>
      <c r="D216" s="11"/>
      <c r="E216" s="11"/>
      <c r="F216" s="11"/>
      <c r="G216" s="11"/>
      <c r="H216" s="11"/>
      <c r="I216" s="11"/>
      <c r="J216" s="11"/>
      <c r="K216" s="11"/>
      <c r="L216" s="11"/>
      <c r="M216" s="11"/>
      <c r="N216" s="17"/>
      <c r="O216" s="11"/>
      <c r="P216" s="16"/>
      <c r="Q216" s="11"/>
      <c r="R216" s="11"/>
      <c r="S216" s="11"/>
      <c r="T216" s="11"/>
      <c r="U216" s="11"/>
      <c r="V216" s="11"/>
      <c r="W216" s="11"/>
      <c r="X216" s="11"/>
      <c r="Y216" s="11"/>
      <c r="Z216" s="11"/>
      <c r="AA216" s="11"/>
      <c r="AB216" s="17"/>
      <c r="AD216" s="11"/>
      <c r="AE216" s="11"/>
      <c r="AF216" s="11"/>
      <c r="AG216" s="11"/>
      <c r="AH216" s="11"/>
      <c r="AI216" s="11"/>
      <c r="AJ216" s="11"/>
      <c r="AK216" s="11"/>
      <c r="AL216" s="11"/>
      <c r="AM216" s="11"/>
      <c r="AN216" s="11"/>
      <c r="AO216" s="11"/>
      <c r="AP216" s="11"/>
    </row>
    <row r="217" spans="2:42" x14ac:dyDescent="0.25">
      <c r="B217" s="16"/>
      <c r="C217" s="11"/>
      <c r="D217" s="11"/>
      <c r="E217" s="11"/>
      <c r="F217" s="11"/>
      <c r="G217" s="11"/>
      <c r="H217" s="11"/>
      <c r="I217" s="11"/>
      <c r="J217" s="11"/>
      <c r="K217" s="11"/>
      <c r="L217" s="11"/>
      <c r="M217" s="11"/>
      <c r="N217" s="17"/>
      <c r="O217" s="11"/>
      <c r="P217" s="16"/>
      <c r="Q217" s="11"/>
      <c r="R217" s="11"/>
      <c r="S217" s="11"/>
      <c r="T217" s="11"/>
      <c r="U217" s="11"/>
      <c r="V217" s="11"/>
      <c r="W217" s="11"/>
      <c r="X217" s="11"/>
      <c r="Y217" s="11"/>
      <c r="Z217" s="11"/>
      <c r="AA217" s="11"/>
      <c r="AB217" s="17"/>
      <c r="AD217" s="11"/>
      <c r="AE217" s="11"/>
      <c r="AF217" s="11"/>
      <c r="AG217" s="11"/>
      <c r="AH217" s="11"/>
      <c r="AI217" s="11"/>
      <c r="AJ217" s="11"/>
      <c r="AK217" s="11"/>
      <c r="AL217" s="11"/>
      <c r="AM217" s="11"/>
      <c r="AN217" s="11"/>
      <c r="AO217" s="11"/>
      <c r="AP217" s="11"/>
    </row>
    <row r="218" spans="2:42" x14ac:dyDescent="0.25">
      <c r="B218" s="16"/>
      <c r="C218" s="11"/>
      <c r="D218" s="11"/>
      <c r="E218" s="11"/>
      <c r="F218" s="11"/>
      <c r="G218" s="11"/>
      <c r="H218" s="11"/>
      <c r="I218" s="11"/>
      <c r="J218" s="11"/>
      <c r="K218" s="11"/>
      <c r="L218" s="11"/>
      <c r="M218" s="11"/>
      <c r="N218" s="17"/>
      <c r="O218" s="11"/>
      <c r="P218" s="16"/>
      <c r="Q218" s="11"/>
      <c r="R218" s="11"/>
      <c r="S218" s="11"/>
      <c r="T218" s="11"/>
      <c r="U218" s="11"/>
      <c r="V218" s="11"/>
      <c r="W218" s="11"/>
      <c r="X218" s="11"/>
      <c r="Y218" s="11"/>
      <c r="Z218" s="11"/>
      <c r="AA218" s="11"/>
      <c r="AB218" s="17"/>
      <c r="AD218" s="11"/>
      <c r="AE218" s="11"/>
      <c r="AF218" s="11"/>
      <c r="AG218" s="11"/>
      <c r="AH218" s="11"/>
      <c r="AI218" s="11"/>
      <c r="AJ218" s="11"/>
      <c r="AK218" s="11"/>
      <c r="AL218" s="11"/>
      <c r="AM218" s="11"/>
      <c r="AN218" s="11"/>
      <c r="AO218" s="11"/>
      <c r="AP218" s="11"/>
    </row>
    <row r="219" spans="2:42" x14ac:dyDescent="0.25">
      <c r="B219" s="16"/>
      <c r="C219" s="11"/>
      <c r="D219" s="11"/>
      <c r="E219" s="11"/>
      <c r="F219" s="11"/>
      <c r="G219" s="11"/>
      <c r="H219" s="11"/>
      <c r="I219" s="11"/>
      <c r="J219" s="11"/>
      <c r="K219" s="11"/>
      <c r="L219" s="11"/>
      <c r="M219" s="11"/>
      <c r="N219" s="17"/>
      <c r="O219" s="11"/>
      <c r="P219" s="16"/>
      <c r="Q219" s="11"/>
      <c r="R219" s="11"/>
      <c r="S219" s="11"/>
      <c r="T219" s="11"/>
      <c r="U219" s="11"/>
      <c r="V219" s="11"/>
      <c r="W219" s="11"/>
      <c r="X219" s="11"/>
      <c r="Y219" s="11"/>
      <c r="Z219" s="11"/>
      <c r="AA219" s="11"/>
      <c r="AB219" s="17"/>
      <c r="AD219" s="11"/>
      <c r="AE219" s="11"/>
      <c r="AF219" s="11"/>
      <c r="AG219" s="11"/>
      <c r="AH219" s="11"/>
      <c r="AI219" s="11"/>
      <c r="AJ219" s="11"/>
      <c r="AK219" s="11"/>
      <c r="AL219" s="11"/>
      <c r="AM219" s="11"/>
      <c r="AN219" s="11"/>
      <c r="AO219" s="11"/>
      <c r="AP219" s="11"/>
    </row>
    <row r="220" spans="2:42" x14ac:dyDescent="0.25">
      <c r="B220" s="16"/>
      <c r="C220" s="11"/>
      <c r="D220" s="11"/>
      <c r="E220" s="11"/>
      <c r="F220" s="11"/>
      <c r="G220" s="11"/>
      <c r="H220" s="11"/>
      <c r="I220" s="11"/>
      <c r="J220" s="11"/>
      <c r="K220" s="11"/>
      <c r="L220" s="11"/>
      <c r="M220" s="11"/>
      <c r="N220" s="17"/>
      <c r="O220" s="11"/>
      <c r="P220" s="16"/>
      <c r="Q220" s="11"/>
      <c r="R220" s="11"/>
      <c r="S220" s="11"/>
      <c r="T220" s="11"/>
      <c r="U220" s="11"/>
      <c r="V220" s="11"/>
      <c r="W220" s="11"/>
      <c r="X220" s="11"/>
      <c r="Y220" s="11"/>
      <c r="Z220" s="11"/>
      <c r="AA220" s="11"/>
      <c r="AB220" s="17"/>
      <c r="AD220" s="11"/>
      <c r="AE220" s="11"/>
      <c r="AF220" s="11"/>
      <c r="AG220" s="11"/>
      <c r="AH220" s="11"/>
      <c r="AI220" s="11"/>
      <c r="AJ220" s="11"/>
      <c r="AK220" s="11"/>
      <c r="AL220" s="11"/>
      <c r="AM220" s="11"/>
      <c r="AN220" s="11"/>
      <c r="AO220" s="11"/>
      <c r="AP220" s="11"/>
    </row>
    <row r="221" spans="2:42" x14ac:dyDescent="0.25">
      <c r="B221" s="16"/>
      <c r="C221" s="11"/>
      <c r="D221" s="11"/>
      <c r="E221" s="11"/>
      <c r="F221" s="11"/>
      <c r="G221" s="11"/>
      <c r="H221" s="11"/>
      <c r="I221" s="11"/>
      <c r="J221" s="11"/>
      <c r="K221" s="11"/>
      <c r="L221" s="11"/>
      <c r="M221" s="11"/>
      <c r="N221" s="17"/>
      <c r="O221" s="11"/>
      <c r="P221" s="16"/>
      <c r="Q221" s="11"/>
      <c r="R221" s="11"/>
      <c r="S221" s="11"/>
      <c r="T221" s="11"/>
      <c r="U221" s="11"/>
      <c r="V221" s="11"/>
      <c r="W221" s="11"/>
      <c r="X221" s="11"/>
      <c r="Y221" s="11"/>
      <c r="Z221" s="11"/>
      <c r="AA221" s="11"/>
      <c r="AB221" s="17"/>
      <c r="AD221" s="11"/>
      <c r="AE221" s="11"/>
      <c r="AF221" s="11"/>
      <c r="AG221" s="11"/>
      <c r="AH221" s="11"/>
      <c r="AI221" s="11"/>
      <c r="AJ221" s="11"/>
      <c r="AK221" s="11"/>
      <c r="AL221" s="11"/>
      <c r="AM221" s="11"/>
      <c r="AN221" s="11"/>
      <c r="AO221" s="11"/>
      <c r="AP221" s="11"/>
    </row>
    <row r="222" spans="2:42" x14ac:dyDescent="0.25">
      <c r="B222" s="16"/>
      <c r="C222" s="11"/>
      <c r="D222" s="11"/>
      <c r="E222" s="11"/>
      <c r="F222" s="11"/>
      <c r="G222" s="11"/>
      <c r="H222" s="11"/>
      <c r="I222" s="11"/>
      <c r="J222" s="11"/>
      <c r="K222" s="11"/>
      <c r="L222" s="11"/>
      <c r="M222" s="11"/>
      <c r="N222" s="17"/>
      <c r="O222" s="11"/>
      <c r="P222" s="16"/>
      <c r="Q222" s="11"/>
      <c r="R222" s="11"/>
      <c r="S222" s="11"/>
      <c r="T222" s="11"/>
      <c r="U222" s="11"/>
      <c r="V222" s="11"/>
      <c r="W222" s="11"/>
      <c r="X222" s="11"/>
      <c r="Y222" s="11"/>
      <c r="Z222" s="11"/>
      <c r="AA222" s="11"/>
      <c r="AB222" s="17"/>
      <c r="AD222" s="11"/>
      <c r="AE222" s="11"/>
      <c r="AF222" s="11"/>
      <c r="AG222" s="11"/>
      <c r="AH222" s="11"/>
      <c r="AI222" s="11"/>
      <c r="AJ222" s="11"/>
      <c r="AK222" s="11"/>
      <c r="AL222" s="11"/>
      <c r="AM222" s="11"/>
      <c r="AN222" s="11"/>
      <c r="AO222" s="11"/>
      <c r="AP222" s="11"/>
    </row>
    <row r="223" spans="2:42" x14ac:dyDescent="0.25">
      <c r="B223" s="16"/>
      <c r="C223" s="11"/>
      <c r="D223" s="11"/>
      <c r="E223" s="11"/>
      <c r="F223" s="11"/>
      <c r="G223" s="11"/>
      <c r="H223" s="11"/>
      <c r="I223" s="11"/>
      <c r="J223" s="11"/>
      <c r="K223" s="11"/>
      <c r="L223" s="11"/>
      <c r="M223" s="11"/>
      <c r="N223" s="17"/>
      <c r="O223" s="11"/>
      <c r="P223" s="16"/>
      <c r="Q223" s="11"/>
      <c r="R223" s="11"/>
      <c r="S223" s="11"/>
      <c r="T223" s="11"/>
      <c r="U223" s="11"/>
      <c r="V223" s="11"/>
      <c r="W223" s="11"/>
      <c r="X223" s="11"/>
      <c r="Y223" s="11"/>
      <c r="Z223" s="11"/>
      <c r="AA223" s="11"/>
      <c r="AB223" s="17"/>
      <c r="AD223" s="11"/>
      <c r="AE223" s="11"/>
      <c r="AF223" s="11"/>
      <c r="AG223" s="11"/>
      <c r="AH223" s="11"/>
      <c r="AI223" s="11"/>
      <c r="AJ223" s="11"/>
      <c r="AK223" s="11"/>
      <c r="AL223" s="11"/>
      <c r="AM223" s="11"/>
      <c r="AN223" s="11"/>
      <c r="AO223" s="11"/>
      <c r="AP223" s="11"/>
    </row>
    <row r="224" spans="2:42" ht="15.75" thickBot="1" x14ac:dyDescent="0.3">
      <c r="B224" s="18"/>
      <c r="C224" s="19"/>
      <c r="D224" s="19"/>
      <c r="E224" s="19"/>
      <c r="F224" s="19"/>
      <c r="G224" s="19"/>
      <c r="H224" s="19"/>
      <c r="I224" s="19"/>
      <c r="J224" s="19"/>
      <c r="K224" s="19"/>
      <c r="L224" s="19"/>
      <c r="M224" s="19"/>
      <c r="N224" s="20"/>
      <c r="O224" s="11"/>
      <c r="P224" s="18"/>
      <c r="Q224" s="19"/>
      <c r="R224" s="19"/>
      <c r="S224" s="19"/>
      <c r="T224" s="19"/>
      <c r="U224" s="19"/>
      <c r="V224" s="19"/>
      <c r="W224" s="19"/>
      <c r="X224" s="19"/>
      <c r="Y224" s="19"/>
      <c r="Z224" s="19"/>
      <c r="AA224" s="19"/>
      <c r="AB224" s="20"/>
      <c r="AD224" s="11"/>
      <c r="AE224" s="11"/>
      <c r="AF224" s="11"/>
      <c r="AG224" s="11"/>
      <c r="AH224" s="11"/>
      <c r="AI224" s="11"/>
      <c r="AJ224" s="11"/>
      <c r="AK224" s="11"/>
      <c r="AL224" s="11"/>
      <c r="AM224" s="11"/>
      <c r="AN224" s="11"/>
      <c r="AO224" s="11"/>
      <c r="AP224" s="11"/>
    </row>
    <row r="225" spans="2:32" ht="15.75" thickBot="1" x14ac:dyDescent="0.3">
      <c r="B225" s="11"/>
      <c r="C225" s="11"/>
      <c r="D225" s="11"/>
      <c r="E225" s="11"/>
      <c r="F225" s="11"/>
      <c r="G225" s="11"/>
      <c r="H225" s="11"/>
      <c r="I225" s="11"/>
      <c r="J225" s="11"/>
      <c r="K225" s="11"/>
      <c r="L225" s="11"/>
      <c r="M225" s="11"/>
      <c r="N225" s="11"/>
      <c r="O225" s="11"/>
      <c r="P225" s="11"/>
      <c r="Q225" s="11"/>
      <c r="R225" s="11"/>
      <c r="S225" s="11"/>
    </row>
    <row r="226" spans="2:32" ht="409.5" customHeight="1" thickBot="1" x14ac:dyDescent="0.3">
      <c r="B226" s="32" t="s">
        <v>300</v>
      </c>
      <c r="C226" s="30"/>
      <c r="D226" s="30"/>
      <c r="E226" s="30"/>
      <c r="F226" s="30"/>
      <c r="G226" s="30"/>
      <c r="H226" s="30"/>
      <c r="I226" s="30"/>
      <c r="J226" s="30"/>
      <c r="K226" s="30"/>
      <c r="L226" s="30"/>
      <c r="M226" s="30"/>
      <c r="N226" s="31"/>
      <c r="O226" s="11"/>
      <c r="P226" s="11"/>
      <c r="Q226" s="11"/>
      <c r="R226" s="11"/>
      <c r="S226" s="11"/>
    </row>
    <row r="227" spans="2:32" ht="15.75" thickBot="1" x14ac:dyDescent="0.3">
      <c r="B227" s="11"/>
      <c r="C227" s="11"/>
      <c r="D227" s="11"/>
      <c r="E227" s="11"/>
      <c r="F227" s="11"/>
      <c r="G227" s="11"/>
      <c r="H227" s="11"/>
      <c r="I227" s="11"/>
      <c r="J227" s="11"/>
      <c r="K227" s="11"/>
      <c r="L227" s="11"/>
      <c r="M227" s="11"/>
      <c r="N227" s="11"/>
      <c r="O227" s="11"/>
      <c r="P227" s="11"/>
      <c r="Q227" s="11"/>
      <c r="R227" s="11"/>
      <c r="S227" s="11"/>
    </row>
    <row r="228" spans="2:32" ht="18.75" x14ac:dyDescent="0.3">
      <c r="B228" s="22" t="s">
        <v>320</v>
      </c>
      <c r="C228" s="14"/>
      <c r="D228" s="14"/>
      <c r="E228" s="14"/>
      <c r="F228" s="14"/>
      <c r="G228" s="14"/>
      <c r="H228" s="14"/>
      <c r="I228" s="14"/>
      <c r="J228" s="14"/>
      <c r="K228" s="14"/>
      <c r="L228" s="14"/>
      <c r="M228" s="14"/>
      <c r="N228" s="14"/>
      <c r="O228" s="14"/>
      <c r="P228" s="15"/>
      <c r="Q228" s="11"/>
      <c r="R228" s="22" t="s">
        <v>333</v>
      </c>
      <c r="S228" s="14"/>
      <c r="T228" s="25"/>
      <c r="U228" s="25"/>
      <c r="V228" s="25"/>
      <c r="W228" s="25"/>
      <c r="X228" s="25"/>
      <c r="Y228" s="25"/>
      <c r="Z228" s="25"/>
      <c r="AA228" s="25"/>
      <c r="AB228" s="25"/>
      <c r="AC228" s="25"/>
      <c r="AD228" s="25"/>
      <c r="AE228" s="25"/>
      <c r="AF228" s="26"/>
    </row>
    <row r="229" spans="2:32" ht="18.75" x14ac:dyDescent="0.3">
      <c r="B229" s="42"/>
      <c r="C229" s="11"/>
      <c r="D229" s="11"/>
      <c r="E229" s="11"/>
      <c r="F229" s="11"/>
      <c r="G229" s="11"/>
      <c r="H229" s="11"/>
      <c r="I229" s="11"/>
      <c r="J229" s="11"/>
      <c r="K229" s="11"/>
      <c r="L229" s="11"/>
      <c r="M229" s="11"/>
      <c r="N229" s="11"/>
      <c r="O229" s="11"/>
      <c r="P229" s="17"/>
      <c r="Q229" s="11"/>
      <c r="R229" s="16"/>
      <c r="S229" s="11"/>
      <c r="AF229" s="27"/>
    </row>
    <row r="230" spans="2:32" ht="18.75" x14ac:dyDescent="0.3">
      <c r="B230" s="42"/>
      <c r="C230" s="11"/>
      <c r="D230" s="11"/>
      <c r="E230" s="11"/>
      <c r="F230" s="11"/>
      <c r="G230" s="11"/>
      <c r="H230" s="11"/>
      <c r="I230" s="11"/>
      <c r="J230" s="11"/>
      <c r="K230" s="11"/>
      <c r="L230" s="11"/>
      <c r="M230" s="11"/>
      <c r="N230" s="11"/>
      <c r="O230" s="11"/>
      <c r="P230" s="17"/>
      <c r="Q230" s="11"/>
      <c r="R230" s="16"/>
      <c r="S230" s="11"/>
      <c r="AF230" s="27"/>
    </row>
    <row r="231" spans="2:32" ht="18.75" x14ac:dyDescent="0.3">
      <c r="B231" s="42"/>
      <c r="C231" s="11"/>
      <c r="D231" s="11"/>
      <c r="E231" s="11"/>
      <c r="F231" s="11"/>
      <c r="G231" s="11"/>
      <c r="H231" s="11"/>
      <c r="I231" s="11"/>
      <c r="J231" s="11"/>
      <c r="K231" s="11"/>
      <c r="L231" s="11"/>
      <c r="M231" s="11"/>
      <c r="N231" s="11"/>
      <c r="O231" s="11"/>
      <c r="P231" s="17"/>
      <c r="Q231" s="11"/>
      <c r="R231" s="16"/>
      <c r="S231" s="11"/>
      <c r="AF231" s="27"/>
    </row>
    <row r="232" spans="2:32" ht="18.75" x14ac:dyDescent="0.3">
      <c r="B232" s="42"/>
      <c r="C232" s="11"/>
      <c r="D232" s="11"/>
      <c r="E232" s="11"/>
      <c r="F232" s="11"/>
      <c r="G232" s="11"/>
      <c r="H232" s="11"/>
      <c r="I232" s="11"/>
      <c r="J232" s="11"/>
      <c r="K232" s="11"/>
      <c r="L232" s="11"/>
      <c r="M232" s="11"/>
      <c r="N232" s="11"/>
      <c r="O232" s="11"/>
      <c r="P232" s="17"/>
      <c r="Q232" s="11"/>
      <c r="R232" s="16"/>
      <c r="S232" s="11"/>
      <c r="AF232" s="27"/>
    </row>
    <row r="233" spans="2:32" ht="18.75" x14ac:dyDescent="0.3">
      <c r="B233" s="42"/>
      <c r="C233" s="11"/>
      <c r="D233" s="11"/>
      <c r="E233" s="11"/>
      <c r="F233" s="11"/>
      <c r="G233" s="11"/>
      <c r="H233" s="11"/>
      <c r="I233" s="11"/>
      <c r="J233" s="11"/>
      <c r="K233" s="11"/>
      <c r="L233" s="11"/>
      <c r="M233" s="11"/>
      <c r="N233" s="11"/>
      <c r="O233" s="11"/>
      <c r="P233" s="17"/>
      <c r="Q233" s="11"/>
      <c r="R233" s="16"/>
      <c r="S233" s="11"/>
      <c r="AF233" s="27"/>
    </row>
    <row r="234" spans="2:32" ht="18.75" x14ac:dyDescent="0.3">
      <c r="B234" s="42"/>
      <c r="C234" s="11"/>
      <c r="D234" s="11"/>
      <c r="E234" s="11"/>
      <c r="F234" s="11"/>
      <c r="G234" s="11"/>
      <c r="H234" s="11"/>
      <c r="I234" s="11"/>
      <c r="J234" s="11"/>
      <c r="K234" s="11"/>
      <c r="L234" s="11"/>
      <c r="M234" s="11"/>
      <c r="N234" s="11"/>
      <c r="O234" s="11"/>
      <c r="P234" s="17"/>
      <c r="Q234" s="11"/>
      <c r="R234" s="16"/>
      <c r="S234" s="11"/>
      <c r="AF234" s="27"/>
    </row>
    <row r="235" spans="2:32" ht="18.75" x14ac:dyDescent="0.3">
      <c r="B235" s="42"/>
      <c r="C235" s="11"/>
      <c r="D235" s="11"/>
      <c r="E235" s="11"/>
      <c r="F235" s="11"/>
      <c r="G235" s="11"/>
      <c r="H235" s="11"/>
      <c r="I235" s="11"/>
      <c r="J235" s="11"/>
      <c r="K235" s="11"/>
      <c r="L235" s="11"/>
      <c r="M235" s="11"/>
      <c r="N235" s="11"/>
      <c r="O235" s="11"/>
      <c r="P235" s="17"/>
      <c r="Q235" s="11"/>
      <c r="R235" s="16"/>
      <c r="S235" s="11"/>
      <c r="AF235" s="27"/>
    </row>
    <row r="236" spans="2:32" ht="18.75" x14ac:dyDescent="0.3">
      <c r="B236" s="42"/>
      <c r="C236" s="11"/>
      <c r="D236" s="11"/>
      <c r="E236" s="11"/>
      <c r="F236" s="11"/>
      <c r="G236" s="11"/>
      <c r="H236" s="11"/>
      <c r="I236" s="11"/>
      <c r="J236" s="11"/>
      <c r="K236" s="11"/>
      <c r="L236" s="11"/>
      <c r="M236" s="11"/>
      <c r="N236" s="11"/>
      <c r="O236" s="11"/>
      <c r="P236" s="17"/>
      <c r="Q236" s="11"/>
      <c r="R236" s="16"/>
      <c r="S236" s="11"/>
      <c r="AF236" s="27"/>
    </row>
    <row r="237" spans="2:32" ht="18.75" x14ac:dyDescent="0.3">
      <c r="B237" s="42"/>
      <c r="C237" s="11"/>
      <c r="D237" s="11"/>
      <c r="E237" s="11"/>
      <c r="F237" s="11"/>
      <c r="G237" s="11"/>
      <c r="H237" s="11"/>
      <c r="I237" s="11"/>
      <c r="J237" s="11"/>
      <c r="K237" s="11"/>
      <c r="L237" s="11"/>
      <c r="M237" s="11"/>
      <c r="N237" s="11"/>
      <c r="O237" s="11"/>
      <c r="P237" s="17"/>
      <c r="Q237" s="11"/>
      <c r="R237" s="16"/>
      <c r="S237" s="11"/>
      <c r="AF237" s="27"/>
    </row>
    <row r="238" spans="2:32" ht="18.75" x14ac:dyDescent="0.3">
      <c r="B238" s="42"/>
      <c r="C238" s="11"/>
      <c r="D238" s="11"/>
      <c r="E238" s="11"/>
      <c r="F238" s="11"/>
      <c r="G238" s="11"/>
      <c r="H238" s="11"/>
      <c r="I238" s="11"/>
      <c r="J238" s="11"/>
      <c r="K238" s="11"/>
      <c r="L238" s="11"/>
      <c r="M238" s="11"/>
      <c r="N238" s="11"/>
      <c r="O238" s="11"/>
      <c r="P238" s="17"/>
      <c r="Q238" s="11"/>
      <c r="R238" s="16"/>
      <c r="S238" s="11"/>
      <c r="AF238" s="27"/>
    </row>
    <row r="239" spans="2:32" ht="18.75" x14ac:dyDescent="0.3">
      <c r="B239" s="42"/>
      <c r="C239" s="11"/>
      <c r="D239" s="11"/>
      <c r="E239" s="11"/>
      <c r="F239" s="11"/>
      <c r="G239" s="11"/>
      <c r="H239" s="11"/>
      <c r="I239" s="11"/>
      <c r="J239" s="11"/>
      <c r="K239" s="11"/>
      <c r="L239" s="11"/>
      <c r="M239" s="11"/>
      <c r="N239" s="11"/>
      <c r="O239" s="11"/>
      <c r="P239" s="17"/>
      <c r="Q239" s="11"/>
      <c r="R239" s="16"/>
      <c r="S239" s="11"/>
      <c r="AF239" s="27"/>
    </row>
    <row r="240" spans="2:32" ht="18.75" x14ac:dyDescent="0.3">
      <c r="B240" s="42"/>
      <c r="C240" s="11"/>
      <c r="D240" s="11"/>
      <c r="E240" s="11"/>
      <c r="F240" s="11"/>
      <c r="G240" s="11"/>
      <c r="H240" s="11"/>
      <c r="I240" s="11"/>
      <c r="J240" s="11"/>
      <c r="K240" s="11"/>
      <c r="L240" s="11"/>
      <c r="M240" s="11"/>
      <c r="N240" s="11"/>
      <c r="O240" s="11"/>
      <c r="P240" s="17"/>
      <c r="Q240" s="11"/>
      <c r="R240" s="16"/>
      <c r="S240" s="11"/>
      <c r="AF240" s="27"/>
    </row>
    <row r="241" spans="2:32" ht="18.75" x14ac:dyDescent="0.3">
      <c r="B241" s="42"/>
      <c r="C241" s="11"/>
      <c r="D241" s="11"/>
      <c r="E241" s="11"/>
      <c r="F241" s="11"/>
      <c r="G241" s="11"/>
      <c r="H241" s="11"/>
      <c r="I241" s="11"/>
      <c r="J241" s="11"/>
      <c r="K241" s="11"/>
      <c r="L241" s="11"/>
      <c r="M241" s="11"/>
      <c r="N241" s="11"/>
      <c r="O241" s="11"/>
      <c r="P241" s="17"/>
      <c r="Q241" s="11"/>
      <c r="R241" s="16"/>
      <c r="S241" s="11"/>
      <c r="AF241" s="27"/>
    </row>
    <row r="242" spans="2:32" ht="18.75" x14ac:dyDescent="0.3">
      <c r="B242" s="42"/>
      <c r="C242" s="11"/>
      <c r="D242" s="11"/>
      <c r="E242" s="11"/>
      <c r="F242" s="11"/>
      <c r="G242" s="11"/>
      <c r="H242" s="11"/>
      <c r="I242" s="11"/>
      <c r="J242" s="11"/>
      <c r="K242" s="11"/>
      <c r="L242" s="11"/>
      <c r="M242" s="11"/>
      <c r="N242" s="11"/>
      <c r="O242" s="11"/>
      <c r="P242" s="17"/>
      <c r="Q242" s="11"/>
      <c r="R242" s="16"/>
      <c r="S242" s="11"/>
      <c r="AF242" s="27"/>
    </row>
    <row r="243" spans="2:32" ht="18.75" x14ac:dyDescent="0.3">
      <c r="B243" s="42"/>
      <c r="C243" s="11"/>
      <c r="D243" s="11"/>
      <c r="E243" s="11"/>
      <c r="F243" s="11"/>
      <c r="G243" s="11"/>
      <c r="H243" s="11"/>
      <c r="I243" s="11"/>
      <c r="J243" s="11"/>
      <c r="K243" s="11"/>
      <c r="L243" s="11"/>
      <c r="M243" s="11"/>
      <c r="N243" s="11"/>
      <c r="O243" s="11"/>
      <c r="P243" s="17"/>
      <c r="Q243" s="11"/>
      <c r="R243" s="16"/>
      <c r="S243" s="11"/>
      <c r="AF243" s="27"/>
    </row>
    <row r="244" spans="2:32" ht="19.5" thickBot="1" x14ac:dyDescent="0.35">
      <c r="B244" s="43"/>
      <c r="C244" s="19"/>
      <c r="D244" s="19"/>
      <c r="E244" s="19"/>
      <c r="F244" s="19"/>
      <c r="G244" s="19"/>
      <c r="H244" s="19"/>
      <c r="I244" s="19"/>
      <c r="J244" s="19"/>
      <c r="K244" s="19"/>
      <c r="L244" s="19"/>
      <c r="M244" s="19"/>
      <c r="N244" s="19"/>
      <c r="O244" s="19"/>
      <c r="P244" s="20"/>
      <c r="Q244" s="11"/>
      <c r="R244" s="18"/>
      <c r="S244" s="19"/>
      <c r="T244" s="28"/>
      <c r="U244" s="28"/>
      <c r="V244" s="28"/>
      <c r="W244" s="28"/>
      <c r="X244" s="28"/>
      <c r="Y244" s="28"/>
      <c r="Z244" s="28"/>
      <c r="AA244" s="28"/>
      <c r="AB244" s="28"/>
      <c r="AC244" s="28"/>
      <c r="AD244" s="28"/>
      <c r="AE244" s="28"/>
      <c r="AF244" s="29"/>
    </row>
    <row r="245" spans="2:32" ht="15.75" thickBot="1" x14ac:dyDescent="0.3">
      <c r="B245" s="11"/>
      <c r="C245" s="11"/>
      <c r="D245" s="11"/>
      <c r="E245" s="11"/>
      <c r="F245" s="11"/>
      <c r="G245" s="11"/>
      <c r="H245" s="11"/>
      <c r="I245" s="11"/>
      <c r="J245" s="11"/>
      <c r="K245" s="11"/>
      <c r="L245" s="11"/>
      <c r="M245" s="11"/>
      <c r="N245" s="11"/>
      <c r="O245" s="11"/>
      <c r="P245" s="11"/>
      <c r="Q245" s="11"/>
      <c r="R245" s="11"/>
      <c r="S245" s="11"/>
    </row>
    <row r="246" spans="2:32" ht="18.75" x14ac:dyDescent="0.3">
      <c r="B246" s="22" t="s">
        <v>347</v>
      </c>
      <c r="C246" s="14"/>
      <c r="D246" s="14"/>
      <c r="E246" s="14"/>
      <c r="F246" s="14"/>
      <c r="G246" s="14"/>
      <c r="H246" s="14"/>
      <c r="I246" s="14"/>
      <c r="J246" s="14"/>
      <c r="K246" s="14"/>
      <c r="L246" s="14"/>
      <c r="M246" s="14"/>
      <c r="N246" s="14"/>
      <c r="O246" s="14"/>
      <c r="P246" s="14"/>
      <c r="Q246" s="14"/>
      <c r="R246" s="15"/>
      <c r="S246" s="11"/>
    </row>
    <row r="247" spans="2:32" ht="18.75" x14ac:dyDescent="0.3">
      <c r="B247" s="21"/>
      <c r="C247" s="11"/>
      <c r="D247" s="11"/>
      <c r="E247" s="11"/>
      <c r="F247" s="11"/>
      <c r="G247" s="11"/>
      <c r="H247" s="11"/>
      <c r="I247" s="11"/>
      <c r="J247" s="11"/>
      <c r="K247" s="11"/>
      <c r="L247" s="11"/>
      <c r="M247" s="11"/>
      <c r="N247" s="11"/>
      <c r="O247" s="11"/>
      <c r="P247" s="11"/>
      <c r="Q247" s="11"/>
      <c r="R247" s="17"/>
      <c r="S247" s="11"/>
    </row>
    <row r="248" spans="2:32" x14ac:dyDescent="0.25">
      <c r="B248" s="16"/>
      <c r="C248" s="11"/>
      <c r="D248" s="11"/>
      <c r="E248" s="11"/>
      <c r="F248" s="11"/>
      <c r="G248" s="11"/>
      <c r="H248" s="11"/>
      <c r="I248" s="11"/>
      <c r="J248" s="11"/>
      <c r="K248" s="11"/>
      <c r="L248" s="11"/>
      <c r="M248" s="11"/>
      <c r="N248" s="11"/>
      <c r="O248" s="11"/>
      <c r="P248" s="11"/>
      <c r="Q248" s="11"/>
      <c r="R248" s="17"/>
      <c r="S248" s="11"/>
    </row>
    <row r="249" spans="2:32" x14ac:dyDescent="0.25">
      <c r="B249" s="16"/>
      <c r="C249" s="11"/>
      <c r="D249" s="11"/>
      <c r="E249" s="11"/>
      <c r="F249" s="11"/>
      <c r="G249" s="11"/>
      <c r="H249" s="11"/>
      <c r="I249" s="11"/>
      <c r="J249" s="11"/>
      <c r="K249" s="11"/>
      <c r="L249" s="11"/>
      <c r="M249" s="11"/>
      <c r="N249" s="11"/>
      <c r="O249" s="11"/>
      <c r="P249" s="11"/>
      <c r="Q249" s="11"/>
      <c r="R249" s="17"/>
      <c r="S249" s="11"/>
    </row>
    <row r="250" spans="2:32" x14ac:dyDescent="0.25">
      <c r="B250" s="16"/>
      <c r="C250" s="11"/>
      <c r="D250" s="11"/>
      <c r="E250" s="11"/>
      <c r="F250" s="11"/>
      <c r="G250" s="11"/>
      <c r="H250" s="11"/>
      <c r="I250" s="11"/>
      <c r="J250" s="11"/>
      <c r="K250" s="11"/>
      <c r="L250" s="11"/>
      <c r="M250" s="11"/>
      <c r="N250" s="11"/>
      <c r="O250" s="11"/>
      <c r="P250" s="11"/>
      <c r="Q250" s="11"/>
      <c r="R250" s="17"/>
      <c r="S250" s="11"/>
    </row>
    <row r="251" spans="2:32" x14ac:dyDescent="0.25">
      <c r="B251" s="16"/>
      <c r="C251" s="11"/>
      <c r="D251" s="11"/>
      <c r="E251" s="11"/>
      <c r="F251" s="11"/>
      <c r="G251" s="11"/>
      <c r="H251" s="11"/>
      <c r="I251" s="11"/>
      <c r="J251" s="11"/>
      <c r="K251" s="11"/>
      <c r="L251" s="11"/>
      <c r="M251" s="11"/>
      <c r="N251" s="11"/>
      <c r="O251" s="11"/>
      <c r="P251" s="11"/>
      <c r="Q251" s="11"/>
      <c r="R251" s="17"/>
      <c r="S251" s="11"/>
    </row>
    <row r="252" spans="2:32" x14ac:dyDescent="0.25">
      <c r="B252" s="16"/>
      <c r="C252" s="11"/>
      <c r="D252" s="11"/>
      <c r="E252" s="11"/>
      <c r="F252" s="11"/>
      <c r="G252" s="11"/>
      <c r="H252" s="11"/>
      <c r="I252" s="11"/>
      <c r="J252" s="11"/>
      <c r="K252" s="11"/>
      <c r="L252" s="11"/>
      <c r="M252" s="11"/>
      <c r="N252" s="11"/>
      <c r="O252" s="11"/>
      <c r="P252" s="11"/>
      <c r="Q252" s="11"/>
      <c r="R252" s="17"/>
      <c r="S252" s="11"/>
    </row>
    <row r="253" spans="2:32" x14ac:dyDescent="0.25">
      <c r="B253" s="16"/>
      <c r="C253" s="11"/>
      <c r="D253" s="11"/>
      <c r="E253" s="11"/>
      <c r="F253" s="11"/>
      <c r="G253" s="11"/>
      <c r="H253" s="11"/>
      <c r="I253" s="11"/>
      <c r="J253" s="11"/>
      <c r="K253" s="11"/>
      <c r="L253" s="11"/>
      <c r="M253" s="11"/>
      <c r="N253" s="11"/>
      <c r="O253" s="11"/>
      <c r="P253" s="11"/>
      <c r="Q253" s="11"/>
      <c r="R253" s="17"/>
      <c r="S253" s="11"/>
    </row>
    <row r="254" spans="2:32" x14ac:dyDescent="0.25">
      <c r="B254" s="16"/>
      <c r="C254" s="11"/>
      <c r="D254" s="11"/>
      <c r="E254" s="11"/>
      <c r="F254" s="11"/>
      <c r="G254" s="11"/>
      <c r="H254" s="11"/>
      <c r="I254" s="11"/>
      <c r="J254" s="11"/>
      <c r="K254" s="11"/>
      <c r="L254" s="11"/>
      <c r="M254" s="11"/>
      <c r="N254" s="11"/>
      <c r="O254" s="11"/>
      <c r="P254" s="11"/>
      <c r="Q254" s="11"/>
      <c r="R254" s="17"/>
      <c r="S254" s="11"/>
    </row>
    <row r="255" spans="2:32" x14ac:dyDescent="0.25">
      <c r="B255" s="16"/>
      <c r="C255" s="11"/>
      <c r="D255" s="11"/>
      <c r="E255" s="11"/>
      <c r="F255" s="11"/>
      <c r="G255" s="11"/>
      <c r="H255" s="11"/>
      <c r="I255" s="11"/>
      <c r="J255" s="11"/>
      <c r="K255" s="11"/>
      <c r="L255" s="11"/>
      <c r="M255" s="11"/>
      <c r="N255" s="11"/>
      <c r="O255" s="11"/>
      <c r="P255" s="11"/>
      <c r="Q255" s="11"/>
      <c r="R255" s="17"/>
      <c r="S255" s="11"/>
    </row>
    <row r="256" spans="2:32" x14ac:dyDescent="0.25">
      <c r="B256" s="16"/>
      <c r="C256" s="11"/>
      <c r="D256" s="11"/>
      <c r="E256" s="11"/>
      <c r="F256" s="11"/>
      <c r="G256" s="11"/>
      <c r="H256" s="11"/>
      <c r="I256" s="11"/>
      <c r="J256" s="11"/>
      <c r="K256" s="11"/>
      <c r="L256" s="11"/>
      <c r="M256" s="11"/>
      <c r="N256" s="11"/>
      <c r="O256" s="11"/>
      <c r="P256" s="11"/>
      <c r="Q256" s="11"/>
      <c r="R256" s="17"/>
      <c r="S256" s="11"/>
    </row>
    <row r="257" spans="2:31" x14ac:dyDescent="0.25">
      <c r="B257" s="16"/>
      <c r="C257" s="11"/>
      <c r="D257" s="11"/>
      <c r="E257" s="11"/>
      <c r="F257" s="11"/>
      <c r="G257" s="11"/>
      <c r="H257" s="11"/>
      <c r="I257" s="11"/>
      <c r="J257" s="11"/>
      <c r="K257" s="11"/>
      <c r="L257" s="11"/>
      <c r="M257" s="11"/>
      <c r="N257" s="11"/>
      <c r="O257" s="11"/>
      <c r="P257" s="11"/>
      <c r="Q257" s="11"/>
      <c r="R257" s="17"/>
      <c r="S257" s="11"/>
    </row>
    <row r="258" spans="2:31" x14ac:dyDescent="0.25">
      <c r="B258" s="16"/>
      <c r="C258" s="11"/>
      <c r="D258" s="11"/>
      <c r="E258" s="11"/>
      <c r="F258" s="11"/>
      <c r="G258" s="11"/>
      <c r="H258" s="11"/>
      <c r="I258" s="11"/>
      <c r="J258" s="11"/>
      <c r="K258" s="11"/>
      <c r="L258" s="11"/>
      <c r="M258" s="11"/>
      <c r="N258" s="11"/>
      <c r="O258" s="11"/>
      <c r="P258" s="11"/>
      <c r="Q258" s="11"/>
      <c r="R258" s="17"/>
      <c r="S258" s="11"/>
    </row>
    <row r="259" spans="2:31" x14ac:dyDescent="0.25">
      <c r="B259" s="16"/>
      <c r="C259" s="11"/>
      <c r="D259" s="11"/>
      <c r="E259" s="11"/>
      <c r="F259" s="11"/>
      <c r="G259" s="11"/>
      <c r="H259" s="11"/>
      <c r="I259" s="11"/>
      <c r="J259" s="11"/>
      <c r="K259" s="11"/>
      <c r="L259" s="11"/>
      <c r="M259" s="11"/>
      <c r="N259" s="11"/>
      <c r="O259" s="11"/>
      <c r="P259" s="11"/>
      <c r="Q259" s="11"/>
      <c r="R259" s="17"/>
      <c r="S259" s="11"/>
    </row>
    <row r="260" spans="2:31" x14ac:dyDescent="0.25">
      <c r="B260" s="16"/>
      <c r="C260" s="11"/>
      <c r="D260" s="11"/>
      <c r="E260" s="11"/>
      <c r="F260" s="11"/>
      <c r="G260" s="11"/>
      <c r="H260" s="11"/>
      <c r="I260" s="11"/>
      <c r="J260" s="11"/>
      <c r="K260" s="11"/>
      <c r="L260" s="11"/>
      <c r="M260" s="11"/>
      <c r="N260" s="11"/>
      <c r="O260" s="11"/>
      <c r="P260" s="11"/>
      <c r="Q260" s="11"/>
      <c r="R260" s="17"/>
      <c r="S260" s="11"/>
    </row>
    <row r="261" spans="2:31" x14ac:dyDescent="0.25">
      <c r="B261" s="16"/>
      <c r="C261" s="11"/>
      <c r="D261" s="11"/>
      <c r="E261" s="11"/>
      <c r="F261" s="11"/>
      <c r="G261" s="11"/>
      <c r="H261" s="11"/>
      <c r="I261" s="11"/>
      <c r="J261" s="11"/>
      <c r="K261" s="11"/>
      <c r="L261" s="11"/>
      <c r="M261" s="11"/>
      <c r="N261" s="11"/>
      <c r="O261" s="11"/>
      <c r="P261" s="11"/>
      <c r="Q261" s="11"/>
      <c r="R261" s="17"/>
      <c r="S261" s="11"/>
    </row>
    <row r="262" spans="2:31" x14ac:dyDescent="0.25">
      <c r="B262" s="16"/>
      <c r="C262" s="11"/>
      <c r="D262" s="11"/>
      <c r="E262" s="11"/>
      <c r="F262" s="11"/>
      <c r="G262" s="11"/>
      <c r="H262" s="11"/>
      <c r="I262" s="11"/>
      <c r="J262" s="11"/>
      <c r="K262" s="11"/>
      <c r="L262" s="11"/>
      <c r="M262" s="11"/>
      <c r="N262" s="11"/>
      <c r="O262" s="11"/>
      <c r="P262" s="11"/>
      <c r="Q262" s="11"/>
      <c r="R262" s="17"/>
      <c r="S262" s="11"/>
    </row>
    <row r="263" spans="2:31" x14ac:dyDescent="0.25">
      <c r="B263" s="16"/>
      <c r="C263" s="11"/>
      <c r="D263" s="11"/>
      <c r="E263" s="11"/>
      <c r="F263" s="11"/>
      <c r="G263" s="11"/>
      <c r="H263" s="11"/>
      <c r="I263" s="11"/>
      <c r="J263" s="11"/>
      <c r="K263" s="11"/>
      <c r="L263" s="11"/>
      <c r="M263" s="11"/>
      <c r="N263" s="11"/>
      <c r="O263" s="11"/>
      <c r="P263" s="11"/>
      <c r="Q263" s="11"/>
      <c r="R263" s="17"/>
      <c r="S263" s="11"/>
    </row>
    <row r="264" spans="2:31" x14ac:dyDescent="0.25">
      <c r="B264" s="16"/>
      <c r="C264" s="11"/>
      <c r="D264" s="11"/>
      <c r="E264" s="11"/>
      <c r="F264" s="11"/>
      <c r="G264" s="11"/>
      <c r="H264" s="11"/>
      <c r="I264" s="11"/>
      <c r="J264" s="11"/>
      <c r="K264" s="11"/>
      <c r="L264" s="11"/>
      <c r="M264" s="11"/>
      <c r="N264" s="11"/>
      <c r="O264" s="11"/>
      <c r="P264" s="11"/>
      <c r="Q264" s="11"/>
      <c r="R264" s="17"/>
      <c r="S264" s="11"/>
    </row>
    <row r="265" spans="2:31" x14ac:dyDescent="0.25">
      <c r="B265" s="16"/>
      <c r="C265" s="11"/>
      <c r="D265" s="11"/>
      <c r="E265" s="11"/>
      <c r="F265" s="11"/>
      <c r="G265" s="11"/>
      <c r="H265" s="11"/>
      <c r="I265" s="11"/>
      <c r="J265" s="11"/>
      <c r="K265" s="11"/>
      <c r="L265" s="11"/>
      <c r="M265" s="11"/>
      <c r="N265" s="11"/>
      <c r="O265" s="11"/>
      <c r="P265" s="11"/>
      <c r="Q265" s="11"/>
      <c r="R265" s="17"/>
      <c r="S265" s="11"/>
    </row>
    <row r="266" spans="2:31" x14ac:dyDescent="0.25">
      <c r="B266" s="16"/>
      <c r="C266" s="11"/>
      <c r="D266" s="11"/>
      <c r="E266" s="11"/>
      <c r="F266" s="11"/>
      <c r="G266" s="11"/>
      <c r="H266" s="11"/>
      <c r="I266" s="11"/>
      <c r="J266" s="11"/>
      <c r="K266" s="11"/>
      <c r="L266" s="11"/>
      <c r="M266" s="11"/>
      <c r="N266" s="11"/>
      <c r="O266" s="11"/>
      <c r="P266" s="11"/>
      <c r="Q266" s="11"/>
      <c r="R266" s="17"/>
      <c r="S266" s="11"/>
    </row>
    <row r="267" spans="2:31" x14ac:dyDescent="0.25">
      <c r="B267" s="16"/>
      <c r="C267" s="11"/>
      <c r="D267" s="11"/>
      <c r="E267" s="11"/>
      <c r="F267" s="11"/>
      <c r="G267" s="11"/>
      <c r="H267" s="11"/>
      <c r="I267" s="11"/>
      <c r="J267" s="11"/>
      <c r="K267" s="11"/>
      <c r="L267" s="11"/>
      <c r="M267" s="11"/>
      <c r="N267" s="11"/>
      <c r="O267" s="11"/>
      <c r="P267" s="11"/>
      <c r="Q267" s="11"/>
      <c r="R267" s="17"/>
      <c r="S267" s="11"/>
    </row>
    <row r="268" spans="2:31" ht="15.75" thickBot="1" x14ac:dyDescent="0.3">
      <c r="B268" s="18"/>
      <c r="C268" s="19"/>
      <c r="D268" s="19"/>
      <c r="E268" s="19"/>
      <c r="F268" s="19"/>
      <c r="G268" s="19"/>
      <c r="H268" s="19"/>
      <c r="I268" s="19"/>
      <c r="J268" s="19"/>
      <c r="K268" s="19"/>
      <c r="L268" s="19"/>
      <c r="M268" s="19"/>
      <c r="N268" s="19"/>
      <c r="O268" s="19"/>
      <c r="P268" s="19"/>
      <c r="Q268" s="19"/>
      <c r="R268" s="20"/>
      <c r="S268" s="11"/>
    </row>
    <row r="269" spans="2:31" ht="15.75" thickBot="1" x14ac:dyDescent="0.3">
      <c r="B269" s="11"/>
      <c r="C269" s="11"/>
      <c r="D269" s="11"/>
      <c r="E269" s="11"/>
      <c r="F269" s="11"/>
      <c r="G269" s="11"/>
      <c r="H269" s="11"/>
      <c r="I269" s="11"/>
      <c r="J269" s="11"/>
      <c r="K269" s="11"/>
      <c r="L269" s="11"/>
      <c r="M269" s="11"/>
      <c r="N269" s="11"/>
      <c r="O269" s="11"/>
      <c r="P269" s="11"/>
      <c r="Q269" s="11"/>
      <c r="R269" s="11"/>
      <c r="S269" s="11"/>
    </row>
    <row r="270" spans="2:31" ht="18.75" x14ac:dyDescent="0.3">
      <c r="B270" s="39" t="s">
        <v>1438</v>
      </c>
      <c r="C270" s="25"/>
      <c r="D270" s="25"/>
      <c r="E270" s="25"/>
      <c r="F270" s="25"/>
      <c r="G270" s="25"/>
      <c r="H270" s="25"/>
      <c r="I270" s="25"/>
      <c r="J270" s="25"/>
      <c r="K270" s="25"/>
      <c r="L270" s="25"/>
      <c r="M270" s="25"/>
      <c r="N270" s="25"/>
      <c r="O270" s="25"/>
      <c r="P270" s="26"/>
      <c r="R270" s="39" t="s">
        <v>1439</v>
      </c>
      <c r="S270" s="25"/>
      <c r="T270" s="25"/>
      <c r="U270" s="25"/>
      <c r="V270" s="25"/>
      <c r="W270" s="25"/>
      <c r="X270" s="25"/>
      <c r="Y270" s="25"/>
      <c r="Z270" s="25"/>
      <c r="AA270" s="25"/>
      <c r="AB270" s="25"/>
      <c r="AC270" s="25"/>
      <c r="AD270" s="25"/>
      <c r="AE270" s="26"/>
    </row>
    <row r="271" spans="2:31" x14ac:dyDescent="0.25">
      <c r="B271" s="36"/>
      <c r="P271" s="27"/>
      <c r="R271" s="36"/>
      <c r="AE271" s="27"/>
    </row>
    <row r="272" spans="2:31" x14ac:dyDescent="0.25">
      <c r="B272" s="36"/>
      <c r="P272" s="27"/>
      <c r="R272" s="36"/>
      <c r="AE272" s="27"/>
    </row>
    <row r="273" spans="2:31" x14ac:dyDescent="0.25">
      <c r="B273" s="36"/>
      <c r="P273" s="27"/>
      <c r="R273" s="36"/>
      <c r="AE273" s="27"/>
    </row>
    <row r="274" spans="2:31" x14ac:dyDescent="0.25">
      <c r="B274" s="36"/>
      <c r="P274" s="27"/>
      <c r="R274" s="36"/>
      <c r="AE274" s="27"/>
    </row>
    <row r="275" spans="2:31" x14ac:dyDescent="0.25">
      <c r="B275" s="36"/>
      <c r="P275" s="27"/>
      <c r="R275" s="36"/>
      <c r="AE275" s="27"/>
    </row>
    <row r="276" spans="2:31" x14ac:dyDescent="0.25">
      <c r="B276" s="36"/>
      <c r="P276" s="27"/>
      <c r="R276" s="36"/>
      <c r="AE276" s="27"/>
    </row>
    <row r="277" spans="2:31" x14ac:dyDescent="0.25">
      <c r="B277" s="36"/>
      <c r="P277" s="27"/>
      <c r="R277" s="36"/>
      <c r="AE277" s="27"/>
    </row>
    <row r="278" spans="2:31" x14ac:dyDescent="0.25">
      <c r="B278" s="36"/>
      <c r="P278" s="27"/>
      <c r="R278" s="36"/>
      <c r="AE278" s="27"/>
    </row>
    <row r="279" spans="2:31" x14ac:dyDescent="0.25">
      <c r="B279" s="36"/>
      <c r="P279" s="27"/>
      <c r="R279" s="36"/>
      <c r="AE279" s="27"/>
    </row>
    <row r="280" spans="2:31" x14ac:dyDescent="0.25">
      <c r="B280" s="36"/>
      <c r="P280" s="27"/>
      <c r="R280" s="36"/>
      <c r="AE280" s="27"/>
    </row>
    <row r="281" spans="2:31" x14ac:dyDescent="0.25">
      <c r="B281" s="36"/>
      <c r="P281" s="27"/>
      <c r="R281" s="36"/>
      <c r="AE281" s="27"/>
    </row>
    <row r="282" spans="2:31" x14ac:dyDescent="0.25">
      <c r="B282" s="36"/>
      <c r="P282" s="27"/>
      <c r="R282" s="36"/>
      <c r="AE282" s="27"/>
    </row>
    <row r="283" spans="2:31" x14ac:dyDescent="0.25">
      <c r="B283" s="36"/>
      <c r="P283" s="27"/>
      <c r="R283" s="36"/>
      <c r="AE283" s="27"/>
    </row>
    <row r="284" spans="2:31" x14ac:dyDescent="0.25">
      <c r="B284" s="36"/>
      <c r="P284" s="27"/>
      <c r="R284" s="36"/>
      <c r="AE284" s="27"/>
    </row>
    <row r="285" spans="2:31" x14ac:dyDescent="0.25">
      <c r="B285" s="36"/>
      <c r="P285" s="27"/>
      <c r="R285" s="36"/>
      <c r="AE285" s="27"/>
    </row>
    <row r="286" spans="2:31" x14ac:dyDescent="0.25">
      <c r="B286" s="36"/>
      <c r="P286" s="27"/>
      <c r="R286" s="36"/>
      <c r="AE286" s="27"/>
    </row>
    <row r="287" spans="2:31" x14ac:dyDescent="0.25">
      <c r="B287" s="36"/>
      <c r="P287" s="27"/>
      <c r="R287" s="36"/>
      <c r="AE287" s="27"/>
    </row>
    <row r="288" spans="2:31" x14ac:dyDescent="0.25">
      <c r="B288" s="36"/>
      <c r="P288" s="27"/>
      <c r="R288" s="36"/>
      <c r="AE288" s="27"/>
    </row>
    <row r="289" spans="2:31" x14ac:dyDescent="0.25">
      <c r="B289" s="36"/>
      <c r="P289" s="27"/>
      <c r="R289" s="36"/>
      <c r="AE289" s="27"/>
    </row>
    <row r="290" spans="2:31" x14ac:dyDescent="0.25">
      <c r="B290" s="36"/>
      <c r="P290" s="27"/>
      <c r="R290" s="36"/>
      <c r="AE290" s="27"/>
    </row>
    <row r="291" spans="2:31" x14ac:dyDescent="0.25">
      <c r="B291" s="36"/>
      <c r="P291" s="27"/>
      <c r="R291" s="36"/>
      <c r="AE291" s="27"/>
    </row>
    <row r="292" spans="2:31" x14ac:dyDescent="0.25">
      <c r="B292" s="36"/>
      <c r="P292" s="27"/>
      <c r="R292" s="36"/>
      <c r="AE292" s="27"/>
    </row>
    <row r="293" spans="2:31" ht="15.75" thickBot="1" x14ac:dyDescent="0.3">
      <c r="B293" s="37"/>
      <c r="C293" s="28"/>
      <c r="D293" s="28"/>
      <c r="E293" s="28"/>
      <c r="F293" s="28"/>
      <c r="G293" s="28"/>
      <c r="H293" s="28"/>
      <c r="I293" s="28"/>
      <c r="J293" s="28"/>
      <c r="K293" s="28"/>
      <c r="L293" s="28"/>
      <c r="M293" s="28"/>
      <c r="N293" s="28"/>
      <c r="O293" s="28"/>
      <c r="P293" s="29"/>
      <c r="R293" s="37"/>
      <c r="S293" s="28"/>
      <c r="T293" s="28"/>
      <c r="U293" s="28"/>
      <c r="V293" s="28"/>
      <c r="W293" s="28"/>
      <c r="X293" s="28"/>
      <c r="Y293" s="28"/>
      <c r="Z293" s="28"/>
      <c r="AA293" s="28"/>
      <c r="AB293" s="28"/>
      <c r="AC293" s="28"/>
      <c r="AD293" s="28"/>
      <c r="AE293" s="29"/>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56"/>
  <sheetViews>
    <sheetView zoomScale="80" zoomScaleNormal="80" workbookViewId="0">
      <pane xSplit="6" ySplit="2" topLeftCell="G3" activePane="bottomRight" state="frozen"/>
      <selection pane="topRight"/>
      <selection pane="bottomLeft"/>
      <selection pane="bottomRight" activeCell="AC351" sqref="AC351"/>
    </sheetView>
  </sheetViews>
  <sheetFormatPr defaultRowHeight="15" x14ac:dyDescent="0.25"/>
  <cols>
    <col min="1" max="1" width="14.85546875" bestFit="1" customWidth="1"/>
    <col min="2" max="2" width="18.5703125" bestFit="1" customWidth="1"/>
    <col min="3" max="3" width="13.140625" bestFit="1" customWidth="1"/>
    <col min="4" max="4" width="22.140625" bestFit="1" customWidth="1"/>
    <col min="5" max="5" width="8.85546875" customWidth="1"/>
    <col min="6" max="6" width="19.5703125" customWidth="1"/>
    <col min="7" max="37" width="8.85546875" style="56"/>
  </cols>
  <sheetData>
    <row r="1" spans="1:35" ht="103.5" customHeight="1" x14ac:dyDescent="0.25"/>
    <row r="2" spans="1:35" x14ac:dyDescent="0.25">
      <c r="A2" s="1" t="s">
        <v>15</v>
      </c>
      <c r="B2" s="1" t="s">
        <v>17</v>
      </c>
      <c r="C2" s="1" t="s">
        <v>21</v>
      </c>
      <c r="D2" s="1" t="s">
        <v>24</v>
      </c>
      <c r="E2" s="1" t="s">
        <v>28</v>
      </c>
      <c r="F2" s="1" t="s">
        <v>30</v>
      </c>
      <c r="G2" s="57" t="s">
        <v>37</v>
      </c>
      <c r="H2" s="57" t="s">
        <v>38</v>
      </c>
      <c r="I2" s="57" t="s">
        <v>39</v>
      </c>
      <c r="J2" s="57" t="s">
        <v>40</v>
      </c>
      <c r="K2" s="57" t="s">
        <v>41</v>
      </c>
      <c r="L2" s="1" t="s">
        <v>42</v>
      </c>
      <c r="M2" s="57" t="s">
        <v>43</v>
      </c>
      <c r="N2" s="57" t="s">
        <v>44</v>
      </c>
      <c r="O2" s="57" t="s">
        <v>45</v>
      </c>
      <c r="P2" s="57" t="s">
        <v>46</v>
      </c>
      <c r="Q2" s="57" t="s">
        <v>47</v>
      </c>
      <c r="R2" s="57" t="s">
        <v>48</v>
      </c>
      <c r="S2" s="57" t="s">
        <v>49</v>
      </c>
      <c r="T2" s="57" t="s">
        <v>50</v>
      </c>
      <c r="U2" s="57" t="s">
        <v>51</v>
      </c>
      <c r="V2" s="57" t="s">
        <v>52</v>
      </c>
      <c r="W2" s="57" t="s">
        <v>53</v>
      </c>
      <c r="X2" s="57" t="s">
        <v>54</v>
      </c>
      <c r="Y2" s="57" t="s">
        <v>55</v>
      </c>
      <c r="Z2" s="57" t="s">
        <v>56</v>
      </c>
      <c r="AA2" s="57" t="s">
        <v>57</v>
      </c>
      <c r="AB2" s="57" t="s">
        <v>58</v>
      </c>
      <c r="AC2" s="57" t="s">
        <v>59</v>
      </c>
      <c r="AD2" s="57" t="s">
        <v>60</v>
      </c>
      <c r="AE2" s="57" t="s">
        <v>61</v>
      </c>
      <c r="AF2" s="57" t="s">
        <v>62</v>
      </c>
      <c r="AG2" s="57" t="s">
        <v>63</v>
      </c>
      <c r="AH2" s="57" t="s">
        <v>64</v>
      </c>
      <c r="AI2" s="1" t="s">
        <v>65</v>
      </c>
    </row>
    <row r="3" spans="1:35" x14ac:dyDescent="0.25">
      <c r="A3" t="s">
        <v>399</v>
      </c>
      <c r="B3" t="s">
        <v>66</v>
      </c>
      <c r="C3" t="s">
        <v>68</v>
      </c>
      <c r="D3" t="s">
        <v>70</v>
      </c>
      <c r="E3" t="s">
        <v>71</v>
      </c>
      <c r="F3" t="s">
        <v>72</v>
      </c>
      <c r="M3" s="58" t="s">
        <v>400</v>
      </c>
      <c r="O3" s="58" t="s">
        <v>400</v>
      </c>
      <c r="P3" s="58" t="s">
        <v>915</v>
      </c>
      <c r="AG3" s="58" t="s">
        <v>400</v>
      </c>
    </row>
    <row r="4" spans="1:35" x14ac:dyDescent="0.25">
      <c r="A4" t="s">
        <v>401</v>
      </c>
      <c r="B4" t="s">
        <v>66</v>
      </c>
      <c r="C4" t="s">
        <v>68</v>
      </c>
      <c r="D4" t="s">
        <v>73</v>
      </c>
      <c r="E4" t="s">
        <v>71</v>
      </c>
      <c r="F4" t="s">
        <v>72</v>
      </c>
      <c r="P4" s="58" t="s">
        <v>915</v>
      </c>
    </row>
    <row r="5" spans="1:35" x14ac:dyDescent="0.25">
      <c r="A5" t="s">
        <v>402</v>
      </c>
      <c r="B5" t="s">
        <v>66</v>
      </c>
      <c r="C5" t="s">
        <v>68</v>
      </c>
      <c r="D5" t="s">
        <v>74</v>
      </c>
      <c r="E5" t="s">
        <v>71</v>
      </c>
      <c r="F5" t="s">
        <v>72</v>
      </c>
      <c r="O5" s="58" t="s">
        <v>400</v>
      </c>
    </row>
    <row r="6" spans="1:35" x14ac:dyDescent="0.25">
      <c r="A6" t="s">
        <v>403</v>
      </c>
      <c r="B6" t="s">
        <v>66</v>
      </c>
      <c r="C6" t="s">
        <v>68</v>
      </c>
      <c r="D6" t="s">
        <v>75</v>
      </c>
      <c r="E6" t="s">
        <v>71</v>
      </c>
      <c r="F6" t="s">
        <v>72</v>
      </c>
      <c r="P6" s="58" t="s">
        <v>915</v>
      </c>
    </row>
    <row r="7" spans="1:35" x14ac:dyDescent="0.25">
      <c r="A7" t="s">
        <v>404</v>
      </c>
      <c r="B7" t="s">
        <v>66</v>
      </c>
      <c r="C7" t="s">
        <v>68</v>
      </c>
      <c r="D7" t="s">
        <v>76</v>
      </c>
      <c r="E7" t="s">
        <v>71</v>
      </c>
      <c r="F7" t="s">
        <v>72</v>
      </c>
      <c r="O7" s="58" t="s">
        <v>400</v>
      </c>
    </row>
    <row r="8" spans="1:35" x14ac:dyDescent="0.25">
      <c r="A8" t="s">
        <v>405</v>
      </c>
      <c r="B8" t="s">
        <v>66</v>
      </c>
      <c r="C8" t="s">
        <v>68</v>
      </c>
      <c r="D8" t="s">
        <v>77</v>
      </c>
      <c r="E8" t="s">
        <v>71</v>
      </c>
      <c r="F8" t="s">
        <v>72</v>
      </c>
      <c r="P8" s="58" t="s">
        <v>915</v>
      </c>
    </row>
    <row r="9" spans="1:35" x14ac:dyDescent="0.25">
      <c r="A9" t="s">
        <v>406</v>
      </c>
      <c r="B9" t="s">
        <v>66</v>
      </c>
      <c r="C9" t="s">
        <v>68</v>
      </c>
      <c r="D9" t="s">
        <v>78</v>
      </c>
      <c r="E9" t="s">
        <v>71</v>
      </c>
      <c r="F9" t="s">
        <v>72</v>
      </c>
      <c r="P9" s="58" t="s">
        <v>915</v>
      </c>
    </row>
    <row r="10" spans="1:35" x14ac:dyDescent="0.25">
      <c r="A10" t="s">
        <v>407</v>
      </c>
      <c r="B10" t="s">
        <v>79</v>
      </c>
      <c r="C10" t="s">
        <v>68</v>
      </c>
      <c r="D10" t="s">
        <v>70</v>
      </c>
      <c r="E10" t="s">
        <v>71</v>
      </c>
      <c r="F10" t="s">
        <v>80</v>
      </c>
      <c r="M10" s="58" t="s">
        <v>400</v>
      </c>
      <c r="O10" s="58" t="s">
        <v>400</v>
      </c>
      <c r="P10" s="58" t="s">
        <v>915</v>
      </c>
      <c r="AG10" s="58" t="s">
        <v>400</v>
      </c>
    </row>
    <row r="11" spans="1:35" x14ac:dyDescent="0.25">
      <c r="A11" t="s">
        <v>408</v>
      </c>
      <c r="B11" t="s">
        <v>79</v>
      </c>
      <c r="C11" t="s">
        <v>68</v>
      </c>
      <c r="D11" t="s">
        <v>73</v>
      </c>
      <c r="E11" t="s">
        <v>71</v>
      </c>
      <c r="F11" t="s">
        <v>80</v>
      </c>
      <c r="P11" s="58" t="s">
        <v>915</v>
      </c>
      <c r="T11" s="56" t="s">
        <v>409</v>
      </c>
    </row>
    <row r="12" spans="1:35" x14ac:dyDescent="0.25">
      <c r="A12" t="s">
        <v>410</v>
      </c>
      <c r="B12" t="s">
        <v>79</v>
      </c>
      <c r="C12" t="s">
        <v>68</v>
      </c>
      <c r="D12" t="s">
        <v>74</v>
      </c>
      <c r="E12" t="s">
        <v>71</v>
      </c>
      <c r="F12" t="s">
        <v>80</v>
      </c>
      <c r="O12" s="58" t="s">
        <v>400</v>
      </c>
    </row>
    <row r="13" spans="1:35" x14ac:dyDescent="0.25">
      <c r="A13" t="s">
        <v>411</v>
      </c>
      <c r="B13" t="s">
        <v>79</v>
      </c>
      <c r="C13" t="s">
        <v>68</v>
      </c>
      <c r="D13" t="s">
        <v>75</v>
      </c>
      <c r="E13" t="s">
        <v>71</v>
      </c>
      <c r="F13" t="s">
        <v>80</v>
      </c>
      <c r="P13" s="58" t="s">
        <v>915</v>
      </c>
    </row>
    <row r="14" spans="1:35" x14ac:dyDescent="0.25">
      <c r="A14" t="s">
        <v>412</v>
      </c>
      <c r="B14" t="s">
        <v>79</v>
      </c>
      <c r="C14" t="s">
        <v>68</v>
      </c>
      <c r="D14" t="s">
        <v>76</v>
      </c>
      <c r="E14" t="s">
        <v>71</v>
      </c>
      <c r="F14" t="s">
        <v>80</v>
      </c>
      <c r="O14" s="58" t="s">
        <v>400</v>
      </c>
    </row>
    <row r="15" spans="1:35" x14ac:dyDescent="0.25">
      <c r="A15" t="s">
        <v>413</v>
      </c>
      <c r="B15" t="s">
        <v>79</v>
      </c>
      <c r="C15" t="s">
        <v>68</v>
      </c>
      <c r="D15" t="s">
        <v>77</v>
      </c>
      <c r="E15" t="s">
        <v>71</v>
      </c>
      <c r="F15" t="s">
        <v>80</v>
      </c>
      <c r="P15" s="58" t="s">
        <v>915</v>
      </c>
    </row>
    <row r="16" spans="1:35" x14ac:dyDescent="0.25">
      <c r="A16" t="s">
        <v>414</v>
      </c>
      <c r="B16" t="s">
        <v>79</v>
      </c>
      <c r="C16" t="s">
        <v>68</v>
      </c>
      <c r="D16" t="s">
        <v>78</v>
      </c>
      <c r="E16" t="s">
        <v>71</v>
      </c>
      <c r="F16" t="s">
        <v>80</v>
      </c>
      <c r="P16" s="58" t="s">
        <v>915</v>
      </c>
    </row>
    <row r="17" spans="1:33" x14ac:dyDescent="0.25">
      <c r="A17" t="s">
        <v>415</v>
      </c>
      <c r="B17" t="s">
        <v>81</v>
      </c>
      <c r="C17" t="s">
        <v>68</v>
      </c>
      <c r="D17" t="s">
        <v>70</v>
      </c>
      <c r="E17" t="s">
        <v>71</v>
      </c>
      <c r="F17" t="s">
        <v>82</v>
      </c>
      <c r="M17" s="58" t="s">
        <v>400</v>
      </c>
      <c r="O17" s="58" t="s">
        <v>400</v>
      </c>
      <c r="P17" s="58" t="s">
        <v>915</v>
      </c>
      <c r="AG17" s="58" t="s">
        <v>400</v>
      </c>
    </row>
    <row r="18" spans="1:33" x14ac:dyDescent="0.25">
      <c r="A18" t="s">
        <v>416</v>
      </c>
      <c r="B18" t="s">
        <v>81</v>
      </c>
      <c r="C18" t="s">
        <v>68</v>
      </c>
      <c r="D18" t="s">
        <v>73</v>
      </c>
      <c r="E18" t="s">
        <v>71</v>
      </c>
      <c r="F18" t="s">
        <v>82</v>
      </c>
      <c r="P18" s="58" t="s">
        <v>915</v>
      </c>
    </row>
    <row r="19" spans="1:33" x14ac:dyDescent="0.25">
      <c r="A19" t="s">
        <v>417</v>
      </c>
      <c r="B19" t="s">
        <v>81</v>
      </c>
      <c r="C19" t="s">
        <v>68</v>
      </c>
      <c r="D19" t="s">
        <v>74</v>
      </c>
      <c r="E19" t="s">
        <v>71</v>
      </c>
      <c r="F19" t="s">
        <v>82</v>
      </c>
      <c r="O19" s="58" t="s">
        <v>400</v>
      </c>
    </row>
    <row r="20" spans="1:33" x14ac:dyDescent="0.25">
      <c r="A20" t="s">
        <v>418</v>
      </c>
      <c r="B20" t="s">
        <v>81</v>
      </c>
      <c r="C20" t="s">
        <v>68</v>
      </c>
      <c r="D20" t="s">
        <v>75</v>
      </c>
      <c r="E20" t="s">
        <v>71</v>
      </c>
      <c r="F20" t="s">
        <v>82</v>
      </c>
      <c r="P20" s="58" t="s">
        <v>915</v>
      </c>
    </row>
    <row r="21" spans="1:33" x14ac:dyDescent="0.25">
      <c r="A21" t="s">
        <v>419</v>
      </c>
      <c r="B21" t="s">
        <v>81</v>
      </c>
      <c r="C21" t="s">
        <v>68</v>
      </c>
      <c r="D21" t="s">
        <v>76</v>
      </c>
      <c r="E21" t="s">
        <v>71</v>
      </c>
      <c r="F21" t="s">
        <v>82</v>
      </c>
      <c r="O21" s="58" t="s">
        <v>400</v>
      </c>
    </row>
    <row r="22" spans="1:33" x14ac:dyDescent="0.25">
      <c r="A22" t="s">
        <v>420</v>
      </c>
      <c r="B22" t="s">
        <v>81</v>
      </c>
      <c r="C22" t="s">
        <v>68</v>
      </c>
      <c r="D22" t="s">
        <v>77</v>
      </c>
      <c r="E22" t="s">
        <v>71</v>
      </c>
      <c r="F22" t="s">
        <v>82</v>
      </c>
      <c r="P22" s="58" t="s">
        <v>915</v>
      </c>
    </row>
    <row r="23" spans="1:33" x14ac:dyDescent="0.25">
      <c r="A23" t="s">
        <v>421</v>
      </c>
      <c r="B23" t="s">
        <v>81</v>
      </c>
      <c r="C23" t="s">
        <v>68</v>
      </c>
      <c r="D23" t="s">
        <v>78</v>
      </c>
      <c r="E23" t="s">
        <v>71</v>
      </c>
      <c r="F23" t="s">
        <v>82</v>
      </c>
      <c r="P23" s="58" t="s">
        <v>915</v>
      </c>
    </row>
    <row r="24" spans="1:33" x14ac:dyDescent="0.25">
      <c r="A24" t="s">
        <v>422</v>
      </c>
      <c r="B24" t="s">
        <v>83</v>
      </c>
      <c r="C24" t="s">
        <v>68</v>
      </c>
      <c r="D24" t="s">
        <v>70</v>
      </c>
      <c r="E24" t="s">
        <v>71</v>
      </c>
      <c r="F24" t="s">
        <v>84</v>
      </c>
      <c r="M24" s="58" t="s">
        <v>400</v>
      </c>
      <c r="O24" s="58" t="s">
        <v>400</v>
      </c>
      <c r="P24" s="58" t="s">
        <v>915</v>
      </c>
      <c r="AG24" s="58" t="s">
        <v>400</v>
      </c>
    </row>
    <row r="25" spans="1:33" x14ac:dyDescent="0.25">
      <c r="A25" t="s">
        <v>423</v>
      </c>
      <c r="B25" t="s">
        <v>83</v>
      </c>
      <c r="C25" t="s">
        <v>68</v>
      </c>
      <c r="D25" t="s">
        <v>73</v>
      </c>
      <c r="E25" t="s">
        <v>71</v>
      </c>
      <c r="F25" t="s">
        <v>84</v>
      </c>
      <c r="P25" s="58" t="s">
        <v>915</v>
      </c>
      <c r="T25" s="56" t="s">
        <v>409</v>
      </c>
    </row>
    <row r="26" spans="1:33" x14ac:dyDescent="0.25">
      <c r="A26" t="s">
        <v>424</v>
      </c>
      <c r="B26" t="s">
        <v>83</v>
      </c>
      <c r="C26" t="s">
        <v>68</v>
      </c>
      <c r="D26" t="s">
        <v>74</v>
      </c>
      <c r="E26" t="s">
        <v>71</v>
      </c>
      <c r="F26" t="s">
        <v>84</v>
      </c>
      <c r="O26" s="58" t="s">
        <v>400</v>
      </c>
    </row>
    <row r="27" spans="1:33" x14ac:dyDescent="0.25">
      <c r="A27" t="s">
        <v>425</v>
      </c>
      <c r="B27" t="s">
        <v>83</v>
      </c>
      <c r="C27" t="s">
        <v>68</v>
      </c>
      <c r="D27" t="s">
        <v>75</v>
      </c>
      <c r="E27" t="s">
        <v>71</v>
      </c>
      <c r="F27" t="s">
        <v>84</v>
      </c>
      <c r="P27" s="58" t="s">
        <v>915</v>
      </c>
    </row>
    <row r="28" spans="1:33" x14ac:dyDescent="0.25">
      <c r="A28" t="s">
        <v>426</v>
      </c>
      <c r="B28" t="s">
        <v>83</v>
      </c>
      <c r="C28" t="s">
        <v>68</v>
      </c>
      <c r="D28" t="s">
        <v>76</v>
      </c>
      <c r="E28" t="s">
        <v>71</v>
      </c>
      <c r="F28" t="s">
        <v>84</v>
      </c>
      <c r="O28" s="58" t="s">
        <v>400</v>
      </c>
    </row>
    <row r="29" spans="1:33" x14ac:dyDescent="0.25">
      <c r="A29" t="s">
        <v>427</v>
      </c>
      <c r="B29" t="s">
        <v>83</v>
      </c>
      <c r="C29" t="s">
        <v>68</v>
      </c>
      <c r="D29" t="s">
        <v>77</v>
      </c>
      <c r="E29" t="s">
        <v>71</v>
      </c>
      <c r="F29" t="s">
        <v>84</v>
      </c>
      <c r="P29" s="58" t="s">
        <v>915</v>
      </c>
    </row>
    <row r="30" spans="1:33" x14ac:dyDescent="0.25">
      <c r="A30" t="s">
        <v>428</v>
      </c>
      <c r="B30" t="s">
        <v>83</v>
      </c>
      <c r="C30" t="s">
        <v>68</v>
      </c>
      <c r="D30" t="s">
        <v>78</v>
      </c>
      <c r="E30" t="s">
        <v>71</v>
      </c>
      <c r="F30" t="s">
        <v>84</v>
      </c>
      <c r="P30" s="58" t="s">
        <v>915</v>
      </c>
    </row>
    <row r="31" spans="1:33" x14ac:dyDescent="0.25">
      <c r="A31" t="s">
        <v>429</v>
      </c>
      <c r="B31" t="s">
        <v>85</v>
      </c>
      <c r="C31" t="s">
        <v>68</v>
      </c>
      <c r="D31" t="s">
        <v>70</v>
      </c>
      <c r="E31" t="s">
        <v>71</v>
      </c>
      <c r="F31" t="s">
        <v>430</v>
      </c>
      <c r="M31" s="58" t="s">
        <v>400</v>
      </c>
      <c r="O31" s="58" t="s">
        <v>400</v>
      </c>
      <c r="P31" s="58" t="s">
        <v>915</v>
      </c>
      <c r="AG31" s="58" t="s">
        <v>400</v>
      </c>
    </row>
    <row r="32" spans="1:33" x14ac:dyDescent="0.25">
      <c r="A32" t="s">
        <v>431</v>
      </c>
      <c r="B32" t="s">
        <v>85</v>
      </c>
      <c r="C32" t="s">
        <v>68</v>
      </c>
      <c r="D32" t="s">
        <v>73</v>
      </c>
      <c r="E32" t="s">
        <v>71</v>
      </c>
      <c r="F32" t="s">
        <v>430</v>
      </c>
      <c r="P32" s="58" t="s">
        <v>915</v>
      </c>
    </row>
    <row r="33" spans="1:16" x14ac:dyDescent="0.25">
      <c r="A33" t="s">
        <v>432</v>
      </c>
      <c r="B33" t="s">
        <v>85</v>
      </c>
      <c r="C33" t="s">
        <v>68</v>
      </c>
      <c r="D33" t="s">
        <v>74</v>
      </c>
      <c r="E33" t="s">
        <v>71</v>
      </c>
      <c r="F33" t="s">
        <v>430</v>
      </c>
      <c r="O33" s="58" t="s">
        <v>400</v>
      </c>
    </row>
    <row r="34" spans="1:16" x14ac:dyDescent="0.25">
      <c r="A34" t="s">
        <v>433</v>
      </c>
      <c r="B34" t="s">
        <v>85</v>
      </c>
      <c r="C34" t="s">
        <v>68</v>
      </c>
      <c r="D34" t="s">
        <v>75</v>
      </c>
      <c r="E34" t="s">
        <v>71</v>
      </c>
      <c r="F34" t="s">
        <v>430</v>
      </c>
      <c r="P34" s="58" t="s">
        <v>915</v>
      </c>
    </row>
    <row r="35" spans="1:16" x14ac:dyDescent="0.25">
      <c r="A35" t="s">
        <v>434</v>
      </c>
      <c r="B35" t="s">
        <v>85</v>
      </c>
      <c r="C35" t="s">
        <v>68</v>
      </c>
      <c r="D35" t="s">
        <v>76</v>
      </c>
      <c r="E35" t="s">
        <v>71</v>
      </c>
      <c r="F35" t="s">
        <v>430</v>
      </c>
      <c r="O35" s="58" t="s">
        <v>400</v>
      </c>
    </row>
    <row r="36" spans="1:16" x14ac:dyDescent="0.25">
      <c r="A36" t="s">
        <v>435</v>
      </c>
      <c r="B36" t="s">
        <v>85</v>
      </c>
      <c r="C36" t="s">
        <v>68</v>
      </c>
      <c r="D36" t="s">
        <v>77</v>
      </c>
      <c r="E36" t="s">
        <v>71</v>
      </c>
      <c r="F36" t="s">
        <v>430</v>
      </c>
      <c r="P36" s="58" t="s">
        <v>915</v>
      </c>
    </row>
    <row r="37" spans="1:16" x14ac:dyDescent="0.25">
      <c r="A37" t="s">
        <v>436</v>
      </c>
      <c r="B37" t="s">
        <v>85</v>
      </c>
      <c r="C37" t="s">
        <v>68</v>
      </c>
      <c r="D37" t="s">
        <v>78</v>
      </c>
      <c r="E37" t="s">
        <v>71</v>
      </c>
      <c r="F37" t="s">
        <v>430</v>
      </c>
      <c r="P37" s="58" t="s">
        <v>915</v>
      </c>
    </row>
    <row r="38" spans="1:16" x14ac:dyDescent="0.25">
      <c r="A38" t="s">
        <v>1015</v>
      </c>
      <c r="B38" t="s">
        <v>66</v>
      </c>
      <c r="C38" t="s">
        <v>913</v>
      </c>
      <c r="D38" t="s">
        <v>87</v>
      </c>
      <c r="E38" t="s">
        <v>71</v>
      </c>
      <c r="F38" t="s">
        <v>72</v>
      </c>
      <c r="P38" s="58" t="s">
        <v>915</v>
      </c>
    </row>
    <row r="39" spans="1:16" x14ac:dyDescent="0.25">
      <c r="A39" t="s">
        <v>1016</v>
      </c>
      <c r="B39" t="s">
        <v>66</v>
      </c>
      <c r="C39" t="s">
        <v>913</v>
      </c>
      <c r="D39" t="s">
        <v>88</v>
      </c>
      <c r="E39" t="s">
        <v>71</v>
      </c>
      <c r="F39" t="s">
        <v>72</v>
      </c>
      <c r="P39" s="58" t="s">
        <v>915</v>
      </c>
    </row>
    <row r="40" spans="1:16" x14ac:dyDescent="0.25">
      <c r="A40" t="s">
        <v>1017</v>
      </c>
      <c r="B40" t="s">
        <v>66</v>
      </c>
      <c r="C40" t="s">
        <v>913</v>
      </c>
      <c r="D40" t="s">
        <v>89</v>
      </c>
      <c r="E40" t="s">
        <v>71</v>
      </c>
      <c r="F40" t="s">
        <v>72</v>
      </c>
      <c r="P40" s="58" t="s">
        <v>915</v>
      </c>
    </row>
    <row r="41" spans="1:16" x14ac:dyDescent="0.25">
      <c r="A41" t="s">
        <v>1018</v>
      </c>
      <c r="B41" t="s">
        <v>66</v>
      </c>
      <c r="C41" t="s">
        <v>913</v>
      </c>
      <c r="D41" t="s">
        <v>90</v>
      </c>
      <c r="E41" t="s">
        <v>71</v>
      </c>
      <c r="F41" t="s">
        <v>72</v>
      </c>
      <c r="P41" s="58" t="s">
        <v>915</v>
      </c>
    </row>
    <row r="42" spans="1:16" x14ac:dyDescent="0.25">
      <c r="A42" t="s">
        <v>1019</v>
      </c>
      <c r="B42" t="s">
        <v>66</v>
      </c>
      <c r="C42" t="s">
        <v>913</v>
      </c>
      <c r="D42" t="s">
        <v>91</v>
      </c>
      <c r="E42" t="s">
        <v>71</v>
      </c>
      <c r="F42" t="s">
        <v>72</v>
      </c>
      <c r="P42" s="58" t="s">
        <v>915</v>
      </c>
    </row>
    <row r="43" spans="1:16" x14ac:dyDescent="0.25">
      <c r="A43" t="s">
        <v>1020</v>
      </c>
      <c r="B43" t="s">
        <v>66</v>
      </c>
      <c r="C43" t="s">
        <v>913</v>
      </c>
      <c r="D43" t="s">
        <v>92</v>
      </c>
      <c r="E43" t="s">
        <v>71</v>
      </c>
      <c r="F43" t="s">
        <v>72</v>
      </c>
      <c r="P43" s="58" t="s">
        <v>915</v>
      </c>
    </row>
    <row r="44" spans="1:16" x14ac:dyDescent="0.25">
      <c r="A44" t="s">
        <v>1021</v>
      </c>
      <c r="B44" t="s">
        <v>66</v>
      </c>
      <c r="C44" t="s">
        <v>913</v>
      </c>
      <c r="D44" t="s">
        <v>93</v>
      </c>
      <c r="E44" t="s">
        <v>71</v>
      </c>
      <c r="F44" t="s">
        <v>72</v>
      </c>
      <c r="P44" s="58" t="s">
        <v>915</v>
      </c>
    </row>
    <row r="45" spans="1:16" x14ac:dyDescent="0.25">
      <c r="A45" t="s">
        <v>1022</v>
      </c>
      <c r="B45" t="s">
        <v>66</v>
      </c>
      <c r="C45" t="s">
        <v>913</v>
      </c>
      <c r="D45" t="s">
        <v>94</v>
      </c>
      <c r="E45" t="s">
        <v>71</v>
      </c>
      <c r="F45" t="s">
        <v>72</v>
      </c>
      <c r="P45" s="58" t="s">
        <v>915</v>
      </c>
    </row>
    <row r="46" spans="1:16" x14ac:dyDescent="0.25">
      <c r="A46" t="s">
        <v>1023</v>
      </c>
      <c r="B46" t="s">
        <v>66</v>
      </c>
      <c r="C46" t="s">
        <v>913</v>
      </c>
      <c r="D46" t="s">
        <v>95</v>
      </c>
      <c r="E46" t="s">
        <v>71</v>
      </c>
      <c r="F46" t="s">
        <v>72</v>
      </c>
      <c r="P46" s="58" t="s">
        <v>915</v>
      </c>
    </row>
    <row r="47" spans="1:16" x14ac:dyDescent="0.25">
      <c r="A47" t="s">
        <v>1024</v>
      </c>
      <c r="B47" t="s">
        <v>66</v>
      </c>
      <c r="C47" t="s">
        <v>913</v>
      </c>
      <c r="D47" t="s">
        <v>96</v>
      </c>
      <c r="E47" t="s">
        <v>71</v>
      </c>
      <c r="F47" t="s">
        <v>72</v>
      </c>
      <c r="P47" s="58" t="s">
        <v>915</v>
      </c>
    </row>
    <row r="48" spans="1:16" x14ac:dyDescent="0.25">
      <c r="A48" t="s">
        <v>1025</v>
      </c>
      <c r="B48" t="s">
        <v>66</v>
      </c>
      <c r="C48" t="s">
        <v>913</v>
      </c>
      <c r="D48" t="s">
        <v>97</v>
      </c>
      <c r="E48" t="s">
        <v>71</v>
      </c>
      <c r="F48" t="s">
        <v>72</v>
      </c>
      <c r="P48" s="58" t="s">
        <v>915</v>
      </c>
    </row>
    <row r="49" spans="1:20" x14ac:dyDescent="0.25">
      <c r="A49" s="48" t="s">
        <v>916</v>
      </c>
      <c r="B49" s="48" t="s">
        <v>66</v>
      </c>
      <c r="C49" s="48" t="s">
        <v>913</v>
      </c>
      <c r="D49" t="s">
        <v>147</v>
      </c>
      <c r="E49" t="s">
        <v>71</v>
      </c>
      <c r="F49" t="s">
        <v>72</v>
      </c>
      <c r="P49" s="58" t="s">
        <v>915</v>
      </c>
    </row>
    <row r="50" spans="1:20" x14ac:dyDescent="0.25">
      <c r="A50" t="s">
        <v>1026</v>
      </c>
      <c r="B50" t="s">
        <v>79</v>
      </c>
      <c r="C50" t="s">
        <v>913</v>
      </c>
      <c r="D50" t="s">
        <v>87</v>
      </c>
      <c r="E50" t="s">
        <v>71</v>
      </c>
      <c r="F50" t="s">
        <v>80</v>
      </c>
      <c r="P50" s="58" t="s">
        <v>915</v>
      </c>
      <c r="T50" s="56" t="s">
        <v>409</v>
      </c>
    </row>
    <row r="51" spans="1:20" x14ac:dyDescent="0.25">
      <c r="A51" t="s">
        <v>1027</v>
      </c>
      <c r="B51" t="s">
        <v>79</v>
      </c>
      <c r="C51" t="s">
        <v>913</v>
      </c>
      <c r="D51" t="s">
        <v>88</v>
      </c>
      <c r="E51" t="s">
        <v>71</v>
      </c>
      <c r="F51" t="s">
        <v>80</v>
      </c>
      <c r="P51" s="58" t="s">
        <v>915</v>
      </c>
    </row>
    <row r="52" spans="1:20" x14ac:dyDescent="0.25">
      <c r="A52" t="s">
        <v>1028</v>
      </c>
      <c r="B52" t="s">
        <v>79</v>
      </c>
      <c r="C52" t="s">
        <v>913</v>
      </c>
      <c r="D52" t="s">
        <v>89</v>
      </c>
      <c r="E52" t="s">
        <v>71</v>
      </c>
      <c r="F52" t="s">
        <v>80</v>
      </c>
      <c r="P52" s="58" t="s">
        <v>915</v>
      </c>
    </row>
    <row r="53" spans="1:20" x14ac:dyDescent="0.25">
      <c r="A53" t="s">
        <v>1029</v>
      </c>
      <c r="B53" t="s">
        <v>79</v>
      </c>
      <c r="C53" t="s">
        <v>913</v>
      </c>
      <c r="D53" t="s">
        <v>90</v>
      </c>
      <c r="E53" t="s">
        <v>71</v>
      </c>
      <c r="F53" t="s">
        <v>80</v>
      </c>
      <c r="P53" s="58" t="s">
        <v>915</v>
      </c>
    </row>
    <row r="54" spans="1:20" x14ac:dyDescent="0.25">
      <c r="A54" t="s">
        <v>1030</v>
      </c>
      <c r="B54" t="s">
        <v>79</v>
      </c>
      <c r="C54" t="s">
        <v>913</v>
      </c>
      <c r="D54" t="s">
        <v>91</v>
      </c>
      <c r="E54" t="s">
        <v>71</v>
      </c>
      <c r="F54" t="s">
        <v>80</v>
      </c>
      <c r="P54" s="58" t="s">
        <v>915</v>
      </c>
    </row>
    <row r="55" spans="1:20" x14ac:dyDescent="0.25">
      <c r="A55" t="s">
        <v>1031</v>
      </c>
      <c r="B55" t="s">
        <v>79</v>
      </c>
      <c r="C55" t="s">
        <v>913</v>
      </c>
      <c r="D55" t="s">
        <v>92</v>
      </c>
      <c r="E55" t="s">
        <v>71</v>
      </c>
      <c r="F55" t="s">
        <v>80</v>
      </c>
      <c r="P55" s="58" t="s">
        <v>915</v>
      </c>
    </row>
    <row r="56" spans="1:20" x14ac:dyDescent="0.25">
      <c r="A56" t="s">
        <v>1032</v>
      </c>
      <c r="B56" t="s">
        <v>79</v>
      </c>
      <c r="C56" t="s">
        <v>913</v>
      </c>
      <c r="D56" t="s">
        <v>93</v>
      </c>
      <c r="E56" t="s">
        <v>71</v>
      </c>
      <c r="F56" t="s">
        <v>80</v>
      </c>
      <c r="P56" s="58" t="s">
        <v>915</v>
      </c>
    </row>
    <row r="57" spans="1:20" x14ac:dyDescent="0.25">
      <c r="A57" t="s">
        <v>1033</v>
      </c>
      <c r="B57" t="s">
        <v>79</v>
      </c>
      <c r="C57" t="s">
        <v>913</v>
      </c>
      <c r="D57" t="s">
        <v>94</v>
      </c>
      <c r="E57" t="s">
        <v>71</v>
      </c>
      <c r="F57" t="s">
        <v>80</v>
      </c>
      <c r="P57" s="58" t="s">
        <v>915</v>
      </c>
    </row>
    <row r="58" spans="1:20" x14ac:dyDescent="0.25">
      <c r="A58" t="s">
        <v>1034</v>
      </c>
      <c r="B58" t="s">
        <v>79</v>
      </c>
      <c r="C58" t="s">
        <v>913</v>
      </c>
      <c r="D58" t="s">
        <v>95</v>
      </c>
      <c r="E58" t="s">
        <v>71</v>
      </c>
      <c r="F58" t="s">
        <v>80</v>
      </c>
      <c r="P58" s="58" t="s">
        <v>915</v>
      </c>
    </row>
    <row r="59" spans="1:20" x14ac:dyDescent="0.25">
      <c r="A59" t="s">
        <v>1035</v>
      </c>
      <c r="B59" t="s">
        <v>79</v>
      </c>
      <c r="C59" t="s">
        <v>913</v>
      </c>
      <c r="D59" t="s">
        <v>96</v>
      </c>
      <c r="E59" t="s">
        <v>71</v>
      </c>
      <c r="F59" t="s">
        <v>80</v>
      </c>
      <c r="P59" s="58" t="s">
        <v>915</v>
      </c>
    </row>
    <row r="60" spans="1:20" x14ac:dyDescent="0.25">
      <c r="A60" t="s">
        <v>1036</v>
      </c>
      <c r="B60" t="s">
        <v>79</v>
      </c>
      <c r="C60" t="s">
        <v>913</v>
      </c>
      <c r="D60" t="s">
        <v>97</v>
      </c>
      <c r="E60" t="s">
        <v>71</v>
      </c>
      <c r="F60" t="s">
        <v>80</v>
      </c>
      <c r="P60" s="58" t="s">
        <v>915</v>
      </c>
    </row>
    <row r="61" spans="1:20" x14ac:dyDescent="0.25">
      <c r="A61" s="48" t="s">
        <v>917</v>
      </c>
      <c r="B61" s="48" t="s">
        <v>79</v>
      </c>
      <c r="C61" s="48" t="s">
        <v>913</v>
      </c>
      <c r="D61" t="s">
        <v>147</v>
      </c>
      <c r="E61" t="s">
        <v>71</v>
      </c>
      <c r="F61" t="s">
        <v>80</v>
      </c>
      <c r="P61" s="58" t="s">
        <v>915</v>
      </c>
    </row>
    <row r="62" spans="1:20" x14ac:dyDescent="0.25">
      <c r="A62" t="s">
        <v>1037</v>
      </c>
      <c r="B62" t="s">
        <v>81</v>
      </c>
      <c r="C62" t="s">
        <v>913</v>
      </c>
      <c r="D62" t="s">
        <v>87</v>
      </c>
      <c r="E62" t="s">
        <v>71</v>
      </c>
      <c r="F62" t="s">
        <v>82</v>
      </c>
      <c r="P62" s="58" t="s">
        <v>915</v>
      </c>
    </row>
    <row r="63" spans="1:20" x14ac:dyDescent="0.25">
      <c r="A63" t="s">
        <v>1038</v>
      </c>
      <c r="B63" t="s">
        <v>81</v>
      </c>
      <c r="C63" t="s">
        <v>913</v>
      </c>
      <c r="D63" t="s">
        <v>88</v>
      </c>
      <c r="E63" t="s">
        <v>71</v>
      </c>
      <c r="F63" t="s">
        <v>82</v>
      </c>
      <c r="P63" s="58" t="s">
        <v>915</v>
      </c>
    </row>
    <row r="64" spans="1:20" x14ac:dyDescent="0.25">
      <c r="A64" t="s">
        <v>1039</v>
      </c>
      <c r="B64" t="s">
        <v>81</v>
      </c>
      <c r="C64" t="s">
        <v>913</v>
      </c>
      <c r="D64" t="s">
        <v>89</v>
      </c>
      <c r="E64" t="s">
        <v>71</v>
      </c>
      <c r="F64" t="s">
        <v>82</v>
      </c>
      <c r="P64" s="58" t="s">
        <v>915</v>
      </c>
    </row>
    <row r="65" spans="1:20" x14ac:dyDescent="0.25">
      <c r="A65" t="s">
        <v>1040</v>
      </c>
      <c r="B65" t="s">
        <v>81</v>
      </c>
      <c r="C65" t="s">
        <v>913</v>
      </c>
      <c r="D65" t="s">
        <v>90</v>
      </c>
      <c r="E65" t="s">
        <v>71</v>
      </c>
      <c r="F65" t="s">
        <v>82</v>
      </c>
      <c r="P65" s="58" t="s">
        <v>915</v>
      </c>
    </row>
    <row r="66" spans="1:20" x14ac:dyDescent="0.25">
      <c r="A66" t="s">
        <v>1041</v>
      </c>
      <c r="B66" t="s">
        <v>81</v>
      </c>
      <c r="C66" t="s">
        <v>913</v>
      </c>
      <c r="D66" t="s">
        <v>91</v>
      </c>
      <c r="E66" t="s">
        <v>71</v>
      </c>
      <c r="F66" t="s">
        <v>82</v>
      </c>
      <c r="P66" s="58" t="s">
        <v>915</v>
      </c>
    </row>
    <row r="67" spans="1:20" x14ac:dyDescent="0.25">
      <c r="A67" t="s">
        <v>1042</v>
      </c>
      <c r="B67" t="s">
        <v>81</v>
      </c>
      <c r="C67" t="s">
        <v>913</v>
      </c>
      <c r="D67" t="s">
        <v>92</v>
      </c>
      <c r="E67" t="s">
        <v>71</v>
      </c>
      <c r="F67" t="s">
        <v>82</v>
      </c>
      <c r="P67" s="58" t="s">
        <v>915</v>
      </c>
    </row>
    <row r="68" spans="1:20" x14ac:dyDescent="0.25">
      <c r="A68" t="s">
        <v>1043</v>
      </c>
      <c r="B68" t="s">
        <v>81</v>
      </c>
      <c r="C68" t="s">
        <v>913</v>
      </c>
      <c r="D68" t="s">
        <v>93</v>
      </c>
      <c r="E68" t="s">
        <v>71</v>
      </c>
      <c r="F68" t="s">
        <v>82</v>
      </c>
      <c r="P68" s="58" t="s">
        <v>915</v>
      </c>
    </row>
    <row r="69" spans="1:20" x14ac:dyDescent="0.25">
      <c r="A69" t="s">
        <v>1044</v>
      </c>
      <c r="B69" t="s">
        <v>81</v>
      </c>
      <c r="C69" t="s">
        <v>913</v>
      </c>
      <c r="D69" t="s">
        <v>94</v>
      </c>
      <c r="E69" t="s">
        <v>71</v>
      </c>
      <c r="F69" t="s">
        <v>82</v>
      </c>
      <c r="P69" s="58" t="s">
        <v>915</v>
      </c>
    </row>
    <row r="70" spans="1:20" x14ac:dyDescent="0.25">
      <c r="A70" t="s">
        <v>1045</v>
      </c>
      <c r="B70" t="s">
        <v>81</v>
      </c>
      <c r="C70" t="s">
        <v>913</v>
      </c>
      <c r="D70" t="s">
        <v>95</v>
      </c>
      <c r="E70" t="s">
        <v>71</v>
      </c>
      <c r="F70" t="s">
        <v>82</v>
      </c>
      <c r="P70" s="58" t="s">
        <v>915</v>
      </c>
    </row>
    <row r="71" spans="1:20" x14ac:dyDescent="0.25">
      <c r="A71" t="s">
        <v>1046</v>
      </c>
      <c r="B71" t="s">
        <v>81</v>
      </c>
      <c r="C71" t="s">
        <v>913</v>
      </c>
      <c r="D71" t="s">
        <v>96</v>
      </c>
      <c r="E71" t="s">
        <v>71</v>
      </c>
      <c r="F71" t="s">
        <v>82</v>
      </c>
      <c r="P71" s="58" t="s">
        <v>915</v>
      </c>
    </row>
    <row r="72" spans="1:20" x14ac:dyDescent="0.25">
      <c r="A72" t="s">
        <v>1047</v>
      </c>
      <c r="B72" t="s">
        <v>81</v>
      </c>
      <c r="C72" t="s">
        <v>913</v>
      </c>
      <c r="D72" t="s">
        <v>97</v>
      </c>
      <c r="E72" t="s">
        <v>71</v>
      </c>
      <c r="F72" t="s">
        <v>82</v>
      </c>
      <c r="P72" s="58" t="s">
        <v>915</v>
      </c>
    </row>
    <row r="73" spans="1:20" x14ac:dyDescent="0.25">
      <c r="A73" s="48" t="s">
        <v>918</v>
      </c>
      <c r="B73" s="48" t="s">
        <v>81</v>
      </c>
      <c r="C73" s="48" t="s">
        <v>913</v>
      </c>
      <c r="D73" t="s">
        <v>147</v>
      </c>
      <c r="E73" t="s">
        <v>71</v>
      </c>
      <c r="F73" t="s">
        <v>82</v>
      </c>
      <c r="P73" s="58" t="s">
        <v>915</v>
      </c>
    </row>
    <row r="74" spans="1:20" x14ac:dyDescent="0.25">
      <c r="A74" t="s">
        <v>1048</v>
      </c>
      <c r="B74" t="s">
        <v>83</v>
      </c>
      <c r="C74" t="s">
        <v>913</v>
      </c>
      <c r="D74" t="s">
        <v>87</v>
      </c>
      <c r="E74" t="s">
        <v>71</v>
      </c>
      <c r="F74" t="s">
        <v>84</v>
      </c>
      <c r="P74" s="58" t="s">
        <v>915</v>
      </c>
      <c r="T74" s="56" t="s">
        <v>409</v>
      </c>
    </row>
    <row r="75" spans="1:20" x14ac:dyDescent="0.25">
      <c r="A75" t="s">
        <v>1049</v>
      </c>
      <c r="B75" t="s">
        <v>83</v>
      </c>
      <c r="C75" t="s">
        <v>913</v>
      </c>
      <c r="D75" t="s">
        <v>88</v>
      </c>
      <c r="E75" t="s">
        <v>71</v>
      </c>
      <c r="F75" t="s">
        <v>84</v>
      </c>
      <c r="P75" s="58" t="s">
        <v>915</v>
      </c>
    </row>
    <row r="76" spans="1:20" x14ac:dyDescent="0.25">
      <c r="A76" t="s">
        <v>1050</v>
      </c>
      <c r="B76" t="s">
        <v>83</v>
      </c>
      <c r="C76" t="s">
        <v>913</v>
      </c>
      <c r="D76" t="s">
        <v>89</v>
      </c>
      <c r="E76" t="s">
        <v>71</v>
      </c>
      <c r="F76" t="s">
        <v>84</v>
      </c>
      <c r="P76" s="58" t="s">
        <v>915</v>
      </c>
    </row>
    <row r="77" spans="1:20" x14ac:dyDescent="0.25">
      <c r="A77" t="s">
        <v>1051</v>
      </c>
      <c r="B77" t="s">
        <v>83</v>
      </c>
      <c r="C77" t="s">
        <v>913</v>
      </c>
      <c r="D77" t="s">
        <v>90</v>
      </c>
      <c r="E77" t="s">
        <v>71</v>
      </c>
      <c r="F77" t="s">
        <v>84</v>
      </c>
      <c r="P77" s="58" t="s">
        <v>915</v>
      </c>
    </row>
    <row r="78" spans="1:20" x14ac:dyDescent="0.25">
      <c r="A78" t="s">
        <v>1052</v>
      </c>
      <c r="B78" t="s">
        <v>83</v>
      </c>
      <c r="C78" t="s">
        <v>913</v>
      </c>
      <c r="D78" t="s">
        <v>91</v>
      </c>
      <c r="E78" t="s">
        <v>71</v>
      </c>
      <c r="F78" t="s">
        <v>84</v>
      </c>
      <c r="O78" s="56" t="s">
        <v>1392</v>
      </c>
      <c r="P78" s="58" t="s">
        <v>915</v>
      </c>
      <c r="T78" s="56" t="s">
        <v>409</v>
      </c>
    </row>
    <row r="79" spans="1:20" x14ac:dyDescent="0.25">
      <c r="A79" t="s">
        <v>1053</v>
      </c>
      <c r="B79" t="s">
        <v>83</v>
      </c>
      <c r="C79" t="s">
        <v>913</v>
      </c>
      <c r="D79" t="s">
        <v>92</v>
      </c>
      <c r="E79" t="s">
        <v>71</v>
      </c>
      <c r="F79" t="s">
        <v>84</v>
      </c>
      <c r="P79" s="58" t="s">
        <v>915</v>
      </c>
    </row>
    <row r="80" spans="1:20" x14ac:dyDescent="0.25">
      <c r="A80" t="s">
        <v>1054</v>
      </c>
      <c r="B80" t="s">
        <v>83</v>
      </c>
      <c r="C80" t="s">
        <v>913</v>
      </c>
      <c r="D80" t="s">
        <v>93</v>
      </c>
      <c r="E80" t="s">
        <v>71</v>
      </c>
      <c r="F80" t="s">
        <v>84</v>
      </c>
      <c r="P80" s="58" t="s">
        <v>915</v>
      </c>
    </row>
    <row r="81" spans="1:16" x14ac:dyDescent="0.25">
      <c r="A81" t="s">
        <v>1055</v>
      </c>
      <c r="B81" t="s">
        <v>83</v>
      </c>
      <c r="C81" t="s">
        <v>913</v>
      </c>
      <c r="D81" t="s">
        <v>94</v>
      </c>
      <c r="E81" t="s">
        <v>71</v>
      </c>
      <c r="F81" t="s">
        <v>84</v>
      </c>
      <c r="P81" s="58" t="s">
        <v>915</v>
      </c>
    </row>
    <row r="82" spans="1:16" x14ac:dyDescent="0.25">
      <c r="A82" t="s">
        <v>1056</v>
      </c>
      <c r="B82" t="s">
        <v>83</v>
      </c>
      <c r="C82" t="s">
        <v>913</v>
      </c>
      <c r="D82" t="s">
        <v>95</v>
      </c>
      <c r="E82" t="s">
        <v>71</v>
      </c>
      <c r="F82" t="s">
        <v>84</v>
      </c>
      <c r="P82" s="58" t="s">
        <v>915</v>
      </c>
    </row>
    <row r="83" spans="1:16" x14ac:dyDescent="0.25">
      <c r="A83" t="s">
        <v>1057</v>
      </c>
      <c r="B83" t="s">
        <v>83</v>
      </c>
      <c r="C83" t="s">
        <v>913</v>
      </c>
      <c r="D83" t="s">
        <v>96</v>
      </c>
      <c r="E83" t="s">
        <v>71</v>
      </c>
      <c r="F83" t="s">
        <v>84</v>
      </c>
      <c r="P83" s="58" t="s">
        <v>915</v>
      </c>
    </row>
    <row r="84" spans="1:16" x14ac:dyDescent="0.25">
      <c r="A84" t="s">
        <v>1058</v>
      </c>
      <c r="B84" t="s">
        <v>83</v>
      </c>
      <c r="C84" t="s">
        <v>913</v>
      </c>
      <c r="D84" t="s">
        <v>97</v>
      </c>
      <c r="E84" t="s">
        <v>71</v>
      </c>
      <c r="F84" t="s">
        <v>84</v>
      </c>
      <c r="P84" s="58" t="s">
        <v>915</v>
      </c>
    </row>
    <row r="85" spans="1:16" x14ac:dyDescent="0.25">
      <c r="A85" s="48" t="s">
        <v>919</v>
      </c>
      <c r="B85" s="48" t="s">
        <v>83</v>
      </c>
      <c r="C85" s="48" t="s">
        <v>913</v>
      </c>
      <c r="D85" t="s">
        <v>147</v>
      </c>
      <c r="E85" t="s">
        <v>71</v>
      </c>
      <c r="F85" t="s">
        <v>84</v>
      </c>
      <c r="P85" s="58" t="s">
        <v>915</v>
      </c>
    </row>
    <row r="86" spans="1:16" x14ac:dyDescent="0.25">
      <c r="A86" t="s">
        <v>1059</v>
      </c>
      <c r="B86" t="s">
        <v>85</v>
      </c>
      <c r="C86" t="s">
        <v>913</v>
      </c>
      <c r="D86" t="s">
        <v>87</v>
      </c>
      <c r="E86" t="s">
        <v>71</v>
      </c>
      <c r="F86" t="s">
        <v>430</v>
      </c>
      <c r="P86" s="58" t="s">
        <v>915</v>
      </c>
    </row>
    <row r="87" spans="1:16" x14ac:dyDescent="0.25">
      <c r="A87" t="s">
        <v>1060</v>
      </c>
      <c r="B87" t="s">
        <v>85</v>
      </c>
      <c r="C87" t="s">
        <v>913</v>
      </c>
      <c r="D87" t="s">
        <v>88</v>
      </c>
      <c r="E87" t="s">
        <v>71</v>
      </c>
      <c r="F87" t="s">
        <v>430</v>
      </c>
      <c r="P87" s="58" t="s">
        <v>915</v>
      </c>
    </row>
    <row r="88" spans="1:16" x14ac:dyDescent="0.25">
      <c r="A88" t="s">
        <v>1061</v>
      </c>
      <c r="B88" t="s">
        <v>85</v>
      </c>
      <c r="C88" t="s">
        <v>913</v>
      </c>
      <c r="D88" t="s">
        <v>89</v>
      </c>
      <c r="E88" t="s">
        <v>71</v>
      </c>
      <c r="F88" t="s">
        <v>430</v>
      </c>
      <c r="P88" s="58" t="s">
        <v>915</v>
      </c>
    </row>
    <row r="89" spans="1:16" x14ac:dyDescent="0.25">
      <c r="A89" t="s">
        <v>1062</v>
      </c>
      <c r="B89" t="s">
        <v>85</v>
      </c>
      <c r="C89" t="s">
        <v>913</v>
      </c>
      <c r="D89" t="s">
        <v>90</v>
      </c>
      <c r="E89" t="s">
        <v>71</v>
      </c>
      <c r="F89" t="s">
        <v>430</v>
      </c>
      <c r="P89" s="58" t="s">
        <v>915</v>
      </c>
    </row>
    <row r="90" spans="1:16" x14ac:dyDescent="0.25">
      <c r="A90" t="s">
        <v>1063</v>
      </c>
      <c r="B90" t="s">
        <v>85</v>
      </c>
      <c r="C90" t="s">
        <v>913</v>
      </c>
      <c r="D90" t="s">
        <v>91</v>
      </c>
      <c r="E90" t="s">
        <v>71</v>
      </c>
      <c r="F90" t="s">
        <v>430</v>
      </c>
      <c r="P90" s="58" t="s">
        <v>915</v>
      </c>
    </row>
    <row r="91" spans="1:16" x14ac:dyDescent="0.25">
      <c r="A91" t="s">
        <v>1064</v>
      </c>
      <c r="B91" t="s">
        <v>85</v>
      </c>
      <c r="C91" t="s">
        <v>913</v>
      </c>
      <c r="D91" t="s">
        <v>92</v>
      </c>
      <c r="E91" t="s">
        <v>71</v>
      </c>
      <c r="F91" t="s">
        <v>430</v>
      </c>
      <c r="P91" s="58" t="s">
        <v>915</v>
      </c>
    </row>
    <row r="92" spans="1:16" x14ac:dyDescent="0.25">
      <c r="A92" t="s">
        <v>1065</v>
      </c>
      <c r="B92" t="s">
        <v>85</v>
      </c>
      <c r="C92" t="s">
        <v>913</v>
      </c>
      <c r="D92" t="s">
        <v>93</v>
      </c>
      <c r="E92" t="s">
        <v>71</v>
      </c>
      <c r="F92" t="s">
        <v>430</v>
      </c>
      <c r="P92" s="58" t="s">
        <v>915</v>
      </c>
    </row>
    <row r="93" spans="1:16" x14ac:dyDescent="0.25">
      <c r="A93" t="s">
        <v>1066</v>
      </c>
      <c r="B93" t="s">
        <v>85</v>
      </c>
      <c r="C93" t="s">
        <v>913</v>
      </c>
      <c r="D93" t="s">
        <v>94</v>
      </c>
      <c r="E93" t="s">
        <v>71</v>
      </c>
      <c r="F93" t="s">
        <v>430</v>
      </c>
      <c r="P93" s="58" t="s">
        <v>915</v>
      </c>
    </row>
    <row r="94" spans="1:16" x14ac:dyDescent="0.25">
      <c r="A94" t="s">
        <v>1067</v>
      </c>
      <c r="B94" t="s">
        <v>85</v>
      </c>
      <c r="C94" t="s">
        <v>913</v>
      </c>
      <c r="D94" t="s">
        <v>95</v>
      </c>
      <c r="E94" t="s">
        <v>71</v>
      </c>
      <c r="F94" t="s">
        <v>430</v>
      </c>
      <c r="P94" s="58" t="s">
        <v>915</v>
      </c>
    </row>
    <row r="95" spans="1:16" x14ac:dyDescent="0.25">
      <c r="A95" t="s">
        <v>1068</v>
      </c>
      <c r="B95" t="s">
        <v>85</v>
      </c>
      <c r="C95" t="s">
        <v>913</v>
      </c>
      <c r="D95" t="s">
        <v>96</v>
      </c>
      <c r="E95" t="s">
        <v>71</v>
      </c>
      <c r="F95" t="s">
        <v>430</v>
      </c>
      <c r="P95" s="58" t="s">
        <v>915</v>
      </c>
    </row>
    <row r="96" spans="1:16" x14ac:dyDescent="0.25">
      <c r="A96" t="s">
        <v>1069</v>
      </c>
      <c r="B96" t="s">
        <v>85</v>
      </c>
      <c r="C96" t="s">
        <v>913</v>
      </c>
      <c r="D96" t="s">
        <v>97</v>
      </c>
      <c r="E96" t="s">
        <v>71</v>
      </c>
      <c r="F96" t="s">
        <v>430</v>
      </c>
      <c r="P96" s="58" t="s">
        <v>915</v>
      </c>
    </row>
    <row r="97" spans="1:33" x14ac:dyDescent="0.25">
      <c r="A97" s="48" t="s">
        <v>920</v>
      </c>
      <c r="B97" s="48" t="s">
        <v>85</v>
      </c>
      <c r="C97" s="48" t="s">
        <v>913</v>
      </c>
      <c r="D97" t="s">
        <v>147</v>
      </c>
      <c r="E97" t="s">
        <v>71</v>
      </c>
      <c r="F97" t="s">
        <v>430</v>
      </c>
      <c r="P97" s="58" t="s">
        <v>915</v>
      </c>
    </row>
    <row r="98" spans="1:33" x14ac:dyDescent="0.25">
      <c r="A98" t="s">
        <v>437</v>
      </c>
      <c r="B98" t="s">
        <v>66</v>
      </c>
      <c r="C98" t="s">
        <v>98</v>
      </c>
      <c r="D98" t="s">
        <v>100</v>
      </c>
      <c r="E98" t="s">
        <v>71</v>
      </c>
      <c r="F98" t="s">
        <v>72</v>
      </c>
      <c r="M98" s="58" t="s">
        <v>400</v>
      </c>
      <c r="O98" s="58" t="s">
        <v>400</v>
      </c>
      <c r="P98" s="58" t="s">
        <v>915</v>
      </c>
      <c r="T98" s="56" t="s">
        <v>409</v>
      </c>
      <c r="AG98" s="58" t="s">
        <v>400</v>
      </c>
    </row>
    <row r="99" spans="1:33" x14ac:dyDescent="0.25">
      <c r="A99" t="s">
        <v>438</v>
      </c>
      <c r="B99" t="s">
        <v>66</v>
      </c>
      <c r="C99" t="s">
        <v>98</v>
      </c>
      <c r="D99" t="s">
        <v>101</v>
      </c>
      <c r="E99" t="s">
        <v>71</v>
      </c>
      <c r="F99" t="s">
        <v>72</v>
      </c>
      <c r="P99" s="58" t="s">
        <v>915</v>
      </c>
    </row>
    <row r="100" spans="1:33" x14ac:dyDescent="0.25">
      <c r="A100" t="s">
        <v>439</v>
      </c>
      <c r="B100" t="s">
        <v>66</v>
      </c>
      <c r="C100" t="s">
        <v>98</v>
      </c>
      <c r="D100" t="s">
        <v>102</v>
      </c>
      <c r="E100" t="s">
        <v>71</v>
      </c>
      <c r="F100" t="s">
        <v>72</v>
      </c>
      <c r="M100" s="58" t="s">
        <v>400</v>
      </c>
      <c r="O100" s="58" t="s">
        <v>400</v>
      </c>
      <c r="P100" s="58" t="s">
        <v>915</v>
      </c>
      <c r="T100" s="56" t="s">
        <v>409</v>
      </c>
      <c r="AG100" s="58" t="s">
        <v>400</v>
      </c>
    </row>
    <row r="101" spans="1:33" x14ac:dyDescent="0.25">
      <c r="A101" t="s">
        <v>440</v>
      </c>
      <c r="B101" t="s">
        <v>66</v>
      </c>
      <c r="C101" t="s">
        <v>98</v>
      </c>
      <c r="D101" t="s">
        <v>103</v>
      </c>
      <c r="E101" t="s">
        <v>71</v>
      </c>
      <c r="F101" t="s">
        <v>72</v>
      </c>
      <c r="P101" s="58" t="s">
        <v>915</v>
      </c>
    </row>
    <row r="102" spans="1:33" x14ac:dyDescent="0.25">
      <c r="A102" t="s">
        <v>441</v>
      </c>
      <c r="B102" t="s">
        <v>66</v>
      </c>
      <c r="C102" t="s">
        <v>98</v>
      </c>
      <c r="D102" t="s">
        <v>104</v>
      </c>
      <c r="E102" t="s">
        <v>71</v>
      </c>
      <c r="F102" t="s">
        <v>72</v>
      </c>
      <c r="M102" s="58" t="s">
        <v>400</v>
      </c>
      <c r="O102" s="58" t="s">
        <v>400</v>
      </c>
      <c r="P102" s="58" t="s">
        <v>915</v>
      </c>
      <c r="AG102" s="58" t="s">
        <v>400</v>
      </c>
    </row>
    <row r="103" spans="1:33" x14ac:dyDescent="0.25">
      <c r="A103" t="s">
        <v>442</v>
      </c>
      <c r="B103" t="s">
        <v>66</v>
      </c>
      <c r="C103" t="s">
        <v>98</v>
      </c>
      <c r="D103" t="s">
        <v>105</v>
      </c>
      <c r="E103" t="s">
        <v>71</v>
      </c>
      <c r="F103" t="s">
        <v>72</v>
      </c>
      <c r="P103" s="58" t="s">
        <v>915</v>
      </c>
    </row>
    <row r="104" spans="1:33" x14ac:dyDescent="0.25">
      <c r="A104" t="s">
        <v>443</v>
      </c>
      <c r="B104" t="s">
        <v>79</v>
      </c>
      <c r="C104" t="s">
        <v>98</v>
      </c>
      <c r="D104" t="s">
        <v>100</v>
      </c>
      <c r="E104" t="s">
        <v>71</v>
      </c>
      <c r="F104" t="s">
        <v>80</v>
      </c>
      <c r="M104" s="58" t="s">
        <v>400</v>
      </c>
      <c r="O104" s="58" t="s">
        <v>400</v>
      </c>
      <c r="P104" s="58" t="s">
        <v>915</v>
      </c>
      <c r="AG104" s="58" t="s">
        <v>400</v>
      </c>
    </row>
    <row r="105" spans="1:33" x14ac:dyDescent="0.25">
      <c r="A105" t="s">
        <v>444</v>
      </c>
      <c r="B105" t="s">
        <v>79</v>
      </c>
      <c r="C105" t="s">
        <v>98</v>
      </c>
      <c r="D105" t="s">
        <v>101</v>
      </c>
      <c r="E105" t="s">
        <v>71</v>
      </c>
      <c r="F105" t="s">
        <v>80</v>
      </c>
      <c r="P105" s="58" t="s">
        <v>915</v>
      </c>
    </row>
    <row r="106" spans="1:33" x14ac:dyDescent="0.25">
      <c r="A106" t="s">
        <v>445</v>
      </c>
      <c r="B106" t="s">
        <v>79</v>
      </c>
      <c r="C106" t="s">
        <v>98</v>
      </c>
      <c r="D106" t="s">
        <v>102</v>
      </c>
      <c r="E106" t="s">
        <v>71</v>
      </c>
      <c r="F106" t="s">
        <v>80</v>
      </c>
      <c r="M106" s="58" t="s">
        <v>400</v>
      </c>
      <c r="O106" s="58" t="s">
        <v>400</v>
      </c>
      <c r="P106" s="58" t="s">
        <v>915</v>
      </c>
      <c r="AG106" s="58" t="s">
        <v>400</v>
      </c>
    </row>
    <row r="107" spans="1:33" x14ac:dyDescent="0.25">
      <c r="A107" t="s">
        <v>446</v>
      </c>
      <c r="B107" t="s">
        <v>79</v>
      </c>
      <c r="C107" t="s">
        <v>98</v>
      </c>
      <c r="D107" t="s">
        <v>103</v>
      </c>
      <c r="E107" t="s">
        <v>71</v>
      </c>
      <c r="F107" t="s">
        <v>80</v>
      </c>
      <c r="P107" s="58" t="s">
        <v>915</v>
      </c>
    </row>
    <row r="108" spans="1:33" x14ac:dyDescent="0.25">
      <c r="A108" t="s">
        <v>447</v>
      </c>
      <c r="B108" t="s">
        <v>79</v>
      </c>
      <c r="C108" t="s">
        <v>98</v>
      </c>
      <c r="D108" t="s">
        <v>104</v>
      </c>
      <c r="E108" t="s">
        <v>71</v>
      </c>
      <c r="F108" t="s">
        <v>80</v>
      </c>
      <c r="M108" s="58" t="s">
        <v>400</v>
      </c>
      <c r="O108" s="58" t="s">
        <v>400</v>
      </c>
      <c r="P108" s="58" t="s">
        <v>915</v>
      </c>
      <c r="AG108" s="58" t="s">
        <v>400</v>
      </c>
    </row>
    <row r="109" spans="1:33" x14ac:dyDescent="0.25">
      <c r="A109" t="s">
        <v>448</v>
      </c>
      <c r="B109" t="s">
        <v>79</v>
      </c>
      <c r="C109" t="s">
        <v>98</v>
      </c>
      <c r="D109" t="s">
        <v>105</v>
      </c>
      <c r="E109" t="s">
        <v>71</v>
      </c>
      <c r="F109" t="s">
        <v>80</v>
      </c>
      <c r="P109" s="58" t="s">
        <v>915</v>
      </c>
    </row>
    <row r="110" spans="1:33" x14ac:dyDescent="0.25">
      <c r="A110" t="s">
        <v>449</v>
      </c>
      <c r="B110" t="s">
        <v>81</v>
      </c>
      <c r="C110" t="s">
        <v>98</v>
      </c>
      <c r="D110" t="s">
        <v>100</v>
      </c>
      <c r="E110" t="s">
        <v>71</v>
      </c>
      <c r="F110" t="s">
        <v>82</v>
      </c>
      <c r="M110" s="58" t="s">
        <v>400</v>
      </c>
      <c r="O110" s="58" t="s">
        <v>400</v>
      </c>
      <c r="P110" s="58" t="s">
        <v>915</v>
      </c>
      <c r="AG110" s="58" t="s">
        <v>400</v>
      </c>
    </row>
    <row r="111" spans="1:33" x14ac:dyDescent="0.25">
      <c r="A111" t="s">
        <v>450</v>
      </c>
      <c r="B111" t="s">
        <v>81</v>
      </c>
      <c r="C111" t="s">
        <v>98</v>
      </c>
      <c r="D111" t="s">
        <v>101</v>
      </c>
      <c r="E111" t="s">
        <v>71</v>
      </c>
      <c r="F111" t="s">
        <v>82</v>
      </c>
      <c r="P111" s="58" t="s">
        <v>915</v>
      </c>
    </row>
    <row r="112" spans="1:33" x14ac:dyDescent="0.25">
      <c r="A112" t="s">
        <v>451</v>
      </c>
      <c r="B112" t="s">
        <v>81</v>
      </c>
      <c r="C112" t="s">
        <v>98</v>
      </c>
      <c r="D112" t="s">
        <v>102</v>
      </c>
      <c r="E112" t="s">
        <v>71</v>
      </c>
      <c r="F112" t="s">
        <v>82</v>
      </c>
      <c r="M112" s="58" t="s">
        <v>400</v>
      </c>
      <c r="O112" s="58" t="s">
        <v>400</v>
      </c>
      <c r="P112" s="58" t="s">
        <v>915</v>
      </c>
      <c r="AG112" s="58" t="s">
        <v>400</v>
      </c>
    </row>
    <row r="113" spans="1:33" x14ac:dyDescent="0.25">
      <c r="A113" t="s">
        <v>452</v>
      </c>
      <c r="B113" t="s">
        <v>81</v>
      </c>
      <c r="C113" t="s">
        <v>98</v>
      </c>
      <c r="D113" t="s">
        <v>103</v>
      </c>
      <c r="E113" t="s">
        <v>71</v>
      </c>
      <c r="F113" t="s">
        <v>82</v>
      </c>
      <c r="P113" s="58" t="s">
        <v>915</v>
      </c>
    </row>
    <row r="114" spans="1:33" x14ac:dyDescent="0.25">
      <c r="A114" t="s">
        <v>453</v>
      </c>
      <c r="B114" t="s">
        <v>81</v>
      </c>
      <c r="C114" t="s">
        <v>98</v>
      </c>
      <c r="D114" t="s">
        <v>104</v>
      </c>
      <c r="E114" t="s">
        <v>71</v>
      </c>
      <c r="F114" t="s">
        <v>82</v>
      </c>
      <c r="M114" s="58" t="s">
        <v>400</v>
      </c>
      <c r="O114" s="58" t="s">
        <v>400</v>
      </c>
      <c r="P114" s="58" t="s">
        <v>915</v>
      </c>
      <c r="AG114" s="58" t="s">
        <v>400</v>
      </c>
    </row>
    <row r="115" spans="1:33" x14ac:dyDescent="0.25">
      <c r="A115" t="s">
        <v>454</v>
      </c>
      <c r="B115" t="s">
        <v>81</v>
      </c>
      <c r="C115" t="s">
        <v>98</v>
      </c>
      <c r="D115" t="s">
        <v>105</v>
      </c>
      <c r="E115" t="s">
        <v>71</v>
      </c>
      <c r="F115" t="s">
        <v>82</v>
      </c>
      <c r="P115" s="58" t="s">
        <v>915</v>
      </c>
    </row>
    <row r="116" spans="1:33" x14ac:dyDescent="0.25">
      <c r="A116" t="s">
        <v>455</v>
      </c>
      <c r="B116" t="s">
        <v>83</v>
      </c>
      <c r="C116" t="s">
        <v>98</v>
      </c>
      <c r="D116" t="s">
        <v>100</v>
      </c>
      <c r="E116" t="s">
        <v>71</v>
      </c>
      <c r="F116" t="s">
        <v>84</v>
      </c>
      <c r="M116" s="58" t="s">
        <v>400</v>
      </c>
      <c r="O116" s="58" t="s">
        <v>400</v>
      </c>
      <c r="P116" s="58" t="s">
        <v>915</v>
      </c>
      <c r="AG116" s="58" t="s">
        <v>400</v>
      </c>
    </row>
    <row r="117" spans="1:33" x14ac:dyDescent="0.25">
      <c r="A117" t="s">
        <v>456</v>
      </c>
      <c r="B117" t="s">
        <v>83</v>
      </c>
      <c r="C117" t="s">
        <v>98</v>
      </c>
      <c r="D117" t="s">
        <v>101</v>
      </c>
      <c r="E117" t="s">
        <v>71</v>
      </c>
      <c r="F117" t="s">
        <v>84</v>
      </c>
      <c r="P117" s="58" t="s">
        <v>915</v>
      </c>
    </row>
    <row r="118" spans="1:33" x14ac:dyDescent="0.25">
      <c r="A118" t="s">
        <v>457</v>
      </c>
      <c r="B118" t="s">
        <v>83</v>
      </c>
      <c r="C118" t="s">
        <v>98</v>
      </c>
      <c r="D118" t="s">
        <v>102</v>
      </c>
      <c r="E118" t="s">
        <v>71</v>
      </c>
      <c r="F118" t="s">
        <v>84</v>
      </c>
      <c r="M118" s="58" t="s">
        <v>400</v>
      </c>
      <c r="O118" s="56" t="s">
        <v>1392</v>
      </c>
      <c r="P118" s="58" t="s">
        <v>915</v>
      </c>
      <c r="T118" s="56" t="s">
        <v>409</v>
      </c>
      <c r="AG118" s="58" t="s">
        <v>400</v>
      </c>
    </row>
    <row r="119" spans="1:33" x14ac:dyDescent="0.25">
      <c r="A119" t="s">
        <v>458</v>
      </c>
      <c r="B119" t="s">
        <v>83</v>
      </c>
      <c r="C119" t="s">
        <v>98</v>
      </c>
      <c r="D119" t="s">
        <v>103</v>
      </c>
      <c r="E119" t="s">
        <v>71</v>
      </c>
      <c r="F119" t="s">
        <v>84</v>
      </c>
      <c r="P119" s="58" t="s">
        <v>915</v>
      </c>
    </row>
    <row r="120" spans="1:33" x14ac:dyDescent="0.25">
      <c r="A120" t="s">
        <v>459</v>
      </c>
      <c r="B120" t="s">
        <v>83</v>
      </c>
      <c r="C120" t="s">
        <v>98</v>
      </c>
      <c r="D120" t="s">
        <v>104</v>
      </c>
      <c r="E120" t="s">
        <v>71</v>
      </c>
      <c r="F120" t="s">
        <v>84</v>
      </c>
      <c r="M120" s="58" t="s">
        <v>400</v>
      </c>
      <c r="O120" s="58" t="s">
        <v>400</v>
      </c>
      <c r="P120" s="58" t="s">
        <v>915</v>
      </c>
      <c r="AG120" s="58" t="s">
        <v>400</v>
      </c>
    </row>
    <row r="121" spans="1:33" x14ac:dyDescent="0.25">
      <c r="A121" t="s">
        <v>460</v>
      </c>
      <c r="B121" t="s">
        <v>83</v>
      </c>
      <c r="C121" t="s">
        <v>98</v>
      </c>
      <c r="D121" t="s">
        <v>105</v>
      </c>
      <c r="E121" t="s">
        <v>71</v>
      </c>
      <c r="F121" t="s">
        <v>84</v>
      </c>
      <c r="P121" s="58" t="s">
        <v>915</v>
      </c>
    </row>
    <row r="122" spans="1:33" x14ac:dyDescent="0.25">
      <c r="A122" t="s">
        <v>461</v>
      </c>
      <c r="B122" t="s">
        <v>85</v>
      </c>
      <c r="C122" t="s">
        <v>98</v>
      </c>
      <c r="D122" t="s">
        <v>100</v>
      </c>
      <c r="E122" t="s">
        <v>71</v>
      </c>
      <c r="F122" t="s">
        <v>430</v>
      </c>
      <c r="M122" s="58" t="s">
        <v>400</v>
      </c>
      <c r="O122" s="58" t="s">
        <v>400</v>
      </c>
      <c r="P122" s="58" t="s">
        <v>915</v>
      </c>
      <c r="AG122" s="58" t="s">
        <v>400</v>
      </c>
    </row>
    <row r="123" spans="1:33" x14ac:dyDescent="0.25">
      <c r="A123" t="s">
        <v>462</v>
      </c>
      <c r="B123" t="s">
        <v>85</v>
      </c>
      <c r="C123" t="s">
        <v>98</v>
      </c>
      <c r="D123" t="s">
        <v>101</v>
      </c>
      <c r="E123" t="s">
        <v>71</v>
      </c>
      <c r="F123" t="s">
        <v>430</v>
      </c>
      <c r="P123" s="58" t="s">
        <v>915</v>
      </c>
    </row>
    <row r="124" spans="1:33" x14ac:dyDescent="0.25">
      <c r="A124" t="s">
        <v>463</v>
      </c>
      <c r="B124" t="s">
        <v>85</v>
      </c>
      <c r="C124" t="s">
        <v>98</v>
      </c>
      <c r="D124" t="s">
        <v>102</v>
      </c>
      <c r="E124" t="s">
        <v>71</v>
      </c>
      <c r="F124" t="s">
        <v>430</v>
      </c>
      <c r="M124" s="58" t="s">
        <v>400</v>
      </c>
      <c r="O124" s="58" t="s">
        <v>400</v>
      </c>
      <c r="P124" s="58" t="s">
        <v>915</v>
      </c>
      <c r="AG124" s="58" t="s">
        <v>400</v>
      </c>
    </row>
    <row r="125" spans="1:33" x14ac:dyDescent="0.25">
      <c r="A125" t="s">
        <v>464</v>
      </c>
      <c r="B125" t="s">
        <v>85</v>
      </c>
      <c r="C125" t="s">
        <v>98</v>
      </c>
      <c r="D125" t="s">
        <v>103</v>
      </c>
      <c r="E125" t="s">
        <v>71</v>
      </c>
      <c r="F125" t="s">
        <v>430</v>
      </c>
      <c r="P125" s="58" t="s">
        <v>915</v>
      </c>
    </row>
    <row r="126" spans="1:33" x14ac:dyDescent="0.25">
      <c r="A126" t="s">
        <v>465</v>
      </c>
      <c r="B126" t="s">
        <v>85</v>
      </c>
      <c r="C126" t="s">
        <v>98</v>
      </c>
      <c r="D126" t="s">
        <v>104</v>
      </c>
      <c r="E126" t="s">
        <v>71</v>
      </c>
      <c r="F126" t="s">
        <v>430</v>
      </c>
      <c r="M126" s="58" t="s">
        <v>400</v>
      </c>
      <c r="O126" s="58" t="s">
        <v>400</v>
      </c>
      <c r="P126" s="58" t="s">
        <v>915</v>
      </c>
      <c r="AG126" s="58" t="s">
        <v>400</v>
      </c>
    </row>
    <row r="127" spans="1:33" x14ac:dyDescent="0.25">
      <c r="A127" t="s">
        <v>466</v>
      </c>
      <c r="B127" t="s">
        <v>85</v>
      </c>
      <c r="C127" t="s">
        <v>98</v>
      </c>
      <c r="D127" t="s">
        <v>105</v>
      </c>
      <c r="E127" t="s">
        <v>71</v>
      </c>
      <c r="F127" t="s">
        <v>430</v>
      </c>
      <c r="P127" s="58" t="s">
        <v>915</v>
      </c>
    </row>
    <row r="128" spans="1:33" x14ac:dyDescent="0.25">
      <c r="A128" t="s">
        <v>467</v>
      </c>
      <c r="B128" t="s">
        <v>66</v>
      </c>
      <c r="C128" t="s">
        <v>106</v>
      </c>
      <c r="E128" t="s">
        <v>71</v>
      </c>
      <c r="F128" t="s">
        <v>72</v>
      </c>
      <c r="P128" s="58" t="s">
        <v>915</v>
      </c>
    </row>
    <row r="129" spans="1:20" x14ac:dyDescent="0.25">
      <c r="A129" t="s">
        <v>468</v>
      </c>
      <c r="B129" t="s">
        <v>79</v>
      </c>
      <c r="C129" t="s">
        <v>106</v>
      </c>
      <c r="E129" t="s">
        <v>71</v>
      </c>
      <c r="F129" t="s">
        <v>80</v>
      </c>
      <c r="O129" s="56" t="s">
        <v>469</v>
      </c>
      <c r="P129" s="58" t="s">
        <v>915</v>
      </c>
      <c r="T129" s="56" t="s">
        <v>409</v>
      </c>
    </row>
    <row r="130" spans="1:20" x14ac:dyDescent="0.25">
      <c r="A130" t="s">
        <v>470</v>
      </c>
      <c r="B130" t="s">
        <v>81</v>
      </c>
      <c r="C130" t="s">
        <v>106</v>
      </c>
      <c r="E130" t="s">
        <v>71</v>
      </c>
      <c r="F130" t="s">
        <v>82</v>
      </c>
      <c r="P130" s="58" t="s">
        <v>915</v>
      </c>
      <c r="T130" s="56" t="s">
        <v>409</v>
      </c>
    </row>
    <row r="131" spans="1:20" x14ac:dyDescent="0.25">
      <c r="A131" t="s">
        <v>471</v>
      </c>
      <c r="B131" t="s">
        <v>83</v>
      </c>
      <c r="C131" t="s">
        <v>106</v>
      </c>
      <c r="E131" t="s">
        <v>71</v>
      </c>
      <c r="F131" t="s">
        <v>84</v>
      </c>
      <c r="G131" t="s">
        <v>1393</v>
      </c>
      <c r="O131" s="56" t="s">
        <v>1392</v>
      </c>
      <c r="P131" s="58" t="s">
        <v>915</v>
      </c>
      <c r="Q131" t="s">
        <v>1393</v>
      </c>
      <c r="T131" s="56" t="s">
        <v>409</v>
      </c>
    </row>
    <row r="132" spans="1:20" x14ac:dyDescent="0.25">
      <c r="A132" t="s">
        <v>472</v>
      </c>
      <c r="B132" t="s">
        <v>85</v>
      </c>
      <c r="C132" t="s">
        <v>106</v>
      </c>
      <c r="E132" t="s">
        <v>71</v>
      </c>
      <c r="F132" t="s">
        <v>430</v>
      </c>
      <c r="P132" s="58" t="s">
        <v>915</v>
      </c>
    </row>
    <row r="133" spans="1:20" x14ac:dyDescent="0.25">
      <c r="A133" t="s">
        <v>473</v>
      </c>
      <c r="B133" t="s">
        <v>66</v>
      </c>
      <c r="C133" t="s">
        <v>108</v>
      </c>
      <c r="E133" t="s">
        <v>71</v>
      </c>
      <c r="F133" t="s">
        <v>72</v>
      </c>
      <c r="P133" s="58" t="s">
        <v>915</v>
      </c>
    </row>
    <row r="134" spans="1:20" x14ac:dyDescent="0.25">
      <c r="A134" t="s">
        <v>474</v>
      </c>
      <c r="B134" t="s">
        <v>79</v>
      </c>
      <c r="C134" t="s">
        <v>108</v>
      </c>
      <c r="E134" t="s">
        <v>71</v>
      </c>
      <c r="F134" t="s">
        <v>80</v>
      </c>
      <c r="P134" s="58" t="s">
        <v>915</v>
      </c>
    </row>
    <row r="135" spans="1:20" x14ac:dyDescent="0.25">
      <c r="A135" t="s">
        <v>475</v>
      </c>
      <c r="B135" t="s">
        <v>81</v>
      </c>
      <c r="C135" t="s">
        <v>108</v>
      </c>
      <c r="E135" t="s">
        <v>71</v>
      </c>
      <c r="F135" t="s">
        <v>82</v>
      </c>
      <c r="P135" s="58" t="s">
        <v>915</v>
      </c>
    </row>
    <row r="136" spans="1:20" x14ac:dyDescent="0.25">
      <c r="A136" t="s">
        <v>476</v>
      </c>
      <c r="B136" t="s">
        <v>83</v>
      </c>
      <c r="C136" t="s">
        <v>108</v>
      </c>
      <c r="E136" t="s">
        <v>71</v>
      </c>
      <c r="F136" t="s">
        <v>84</v>
      </c>
      <c r="P136" s="58" t="s">
        <v>915</v>
      </c>
    </row>
    <row r="137" spans="1:20" x14ac:dyDescent="0.25">
      <c r="A137" t="s">
        <v>477</v>
      </c>
      <c r="B137" t="s">
        <v>85</v>
      </c>
      <c r="C137" t="s">
        <v>108</v>
      </c>
      <c r="E137" t="s">
        <v>71</v>
      </c>
      <c r="F137" t="s">
        <v>430</v>
      </c>
      <c r="P137" s="58" t="s">
        <v>915</v>
      </c>
    </row>
    <row r="138" spans="1:20" x14ac:dyDescent="0.25">
      <c r="A138" t="s">
        <v>1468</v>
      </c>
      <c r="B138" t="s">
        <v>66</v>
      </c>
      <c r="C138" t="s">
        <v>110</v>
      </c>
      <c r="D138" t="s">
        <v>114</v>
      </c>
      <c r="E138" t="s">
        <v>71</v>
      </c>
      <c r="F138" t="s">
        <v>72</v>
      </c>
      <c r="P138" s="58" t="s">
        <v>915</v>
      </c>
    </row>
    <row r="139" spans="1:20" x14ac:dyDescent="0.25">
      <c r="A139" t="s">
        <v>1469</v>
      </c>
      <c r="B139" t="s">
        <v>66</v>
      </c>
      <c r="C139" t="s">
        <v>110</v>
      </c>
      <c r="D139" t="s">
        <v>116</v>
      </c>
      <c r="E139" t="s">
        <v>71</v>
      </c>
      <c r="F139" t="s">
        <v>72</v>
      </c>
      <c r="P139" s="58" t="s">
        <v>915</v>
      </c>
    </row>
    <row r="140" spans="1:20" x14ac:dyDescent="0.25">
      <c r="A140" t="s">
        <v>1470</v>
      </c>
      <c r="B140" t="s">
        <v>66</v>
      </c>
      <c r="C140" t="s">
        <v>110</v>
      </c>
      <c r="D140" t="s">
        <v>117</v>
      </c>
      <c r="E140" t="s">
        <v>71</v>
      </c>
      <c r="F140" t="s">
        <v>72</v>
      </c>
      <c r="P140" s="58" t="s">
        <v>1467</v>
      </c>
    </row>
    <row r="141" spans="1:20" x14ac:dyDescent="0.25">
      <c r="A141" t="s">
        <v>1471</v>
      </c>
      <c r="B141" t="s">
        <v>66</v>
      </c>
      <c r="C141" t="s">
        <v>110</v>
      </c>
      <c r="D141" t="s">
        <v>118</v>
      </c>
      <c r="E141" t="s">
        <v>71</v>
      </c>
      <c r="F141" t="s">
        <v>72</v>
      </c>
      <c r="P141" s="58" t="s">
        <v>915</v>
      </c>
    </row>
    <row r="142" spans="1:20" x14ac:dyDescent="0.25">
      <c r="A142" t="s">
        <v>1472</v>
      </c>
      <c r="B142" t="s">
        <v>66</v>
      </c>
      <c r="C142" t="s">
        <v>110</v>
      </c>
      <c r="D142" t="s">
        <v>119</v>
      </c>
      <c r="E142" t="s">
        <v>71</v>
      </c>
      <c r="F142" t="s">
        <v>72</v>
      </c>
      <c r="P142" s="58" t="s">
        <v>1467</v>
      </c>
    </row>
    <row r="143" spans="1:20" x14ac:dyDescent="0.25">
      <c r="A143" t="s">
        <v>1473</v>
      </c>
      <c r="B143" t="s">
        <v>79</v>
      </c>
      <c r="C143" t="s">
        <v>110</v>
      </c>
      <c r="D143" t="s">
        <v>114</v>
      </c>
      <c r="E143" t="s">
        <v>71</v>
      </c>
      <c r="F143" t="s">
        <v>80</v>
      </c>
      <c r="P143" s="58" t="s">
        <v>915</v>
      </c>
    </row>
    <row r="144" spans="1:20" x14ac:dyDescent="0.25">
      <c r="A144" t="s">
        <v>1474</v>
      </c>
      <c r="B144" t="s">
        <v>79</v>
      </c>
      <c r="C144" t="s">
        <v>110</v>
      </c>
      <c r="D144" t="s">
        <v>116</v>
      </c>
      <c r="E144" t="s">
        <v>71</v>
      </c>
      <c r="F144" t="s">
        <v>80</v>
      </c>
      <c r="P144" s="58" t="s">
        <v>915</v>
      </c>
    </row>
    <row r="145" spans="1:20" x14ac:dyDescent="0.25">
      <c r="A145" t="s">
        <v>1475</v>
      </c>
      <c r="B145" t="s">
        <v>79</v>
      </c>
      <c r="C145" t="s">
        <v>110</v>
      </c>
      <c r="D145" t="s">
        <v>117</v>
      </c>
      <c r="E145" t="s">
        <v>71</v>
      </c>
      <c r="F145" t="s">
        <v>80</v>
      </c>
      <c r="P145" s="58" t="s">
        <v>1467</v>
      </c>
    </row>
    <row r="146" spans="1:20" x14ac:dyDescent="0.25">
      <c r="A146" t="s">
        <v>1476</v>
      </c>
      <c r="B146" t="s">
        <v>79</v>
      </c>
      <c r="C146" t="s">
        <v>110</v>
      </c>
      <c r="D146" t="s">
        <v>118</v>
      </c>
      <c r="E146" t="s">
        <v>71</v>
      </c>
      <c r="F146" t="s">
        <v>80</v>
      </c>
      <c r="P146" s="58" t="s">
        <v>915</v>
      </c>
    </row>
    <row r="147" spans="1:20" x14ac:dyDescent="0.25">
      <c r="A147" t="s">
        <v>1477</v>
      </c>
      <c r="B147" t="s">
        <v>79</v>
      </c>
      <c r="C147" t="s">
        <v>110</v>
      </c>
      <c r="D147" t="s">
        <v>119</v>
      </c>
      <c r="E147" t="s">
        <v>71</v>
      </c>
      <c r="F147" t="s">
        <v>80</v>
      </c>
      <c r="P147" s="58" t="s">
        <v>1467</v>
      </c>
    </row>
    <row r="148" spans="1:20" x14ac:dyDescent="0.25">
      <c r="A148" t="s">
        <v>1478</v>
      </c>
      <c r="B148" t="s">
        <v>81</v>
      </c>
      <c r="C148" t="s">
        <v>110</v>
      </c>
      <c r="D148" t="s">
        <v>114</v>
      </c>
      <c r="E148" t="s">
        <v>71</v>
      </c>
      <c r="F148" t="s">
        <v>82</v>
      </c>
      <c r="P148" s="58" t="s">
        <v>915</v>
      </c>
    </row>
    <row r="149" spans="1:20" x14ac:dyDescent="0.25">
      <c r="A149" t="s">
        <v>1479</v>
      </c>
      <c r="B149" t="s">
        <v>81</v>
      </c>
      <c r="C149" t="s">
        <v>110</v>
      </c>
      <c r="D149" t="s">
        <v>116</v>
      </c>
      <c r="E149" t="s">
        <v>71</v>
      </c>
      <c r="F149" t="s">
        <v>82</v>
      </c>
      <c r="P149" s="58" t="s">
        <v>915</v>
      </c>
    </row>
    <row r="150" spans="1:20" x14ac:dyDescent="0.25">
      <c r="A150" t="s">
        <v>1480</v>
      </c>
      <c r="B150" t="s">
        <v>81</v>
      </c>
      <c r="C150" t="s">
        <v>110</v>
      </c>
      <c r="D150" t="s">
        <v>117</v>
      </c>
      <c r="E150" t="s">
        <v>71</v>
      </c>
      <c r="F150" t="s">
        <v>82</v>
      </c>
      <c r="P150" s="58" t="s">
        <v>1467</v>
      </c>
    </row>
    <row r="151" spans="1:20" x14ac:dyDescent="0.25">
      <c r="A151" t="s">
        <v>1481</v>
      </c>
      <c r="B151" t="s">
        <v>81</v>
      </c>
      <c r="C151" t="s">
        <v>110</v>
      </c>
      <c r="D151" t="s">
        <v>118</v>
      </c>
      <c r="E151" t="s">
        <v>71</v>
      </c>
      <c r="F151" t="s">
        <v>82</v>
      </c>
      <c r="P151" s="58" t="s">
        <v>915</v>
      </c>
    </row>
    <row r="152" spans="1:20" x14ac:dyDescent="0.25">
      <c r="A152" t="s">
        <v>1482</v>
      </c>
      <c r="B152" t="s">
        <v>81</v>
      </c>
      <c r="C152" t="s">
        <v>110</v>
      </c>
      <c r="D152" t="s">
        <v>119</v>
      </c>
      <c r="E152" t="s">
        <v>71</v>
      </c>
      <c r="F152" t="s">
        <v>82</v>
      </c>
      <c r="P152" s="58" t="s">
        <v>1467</v>
      </c>
    </row>
    <row r="153" spans="1:20" x14ac:dyDescent="0.25">
      <c r="A153" t="s">
        <v>1483</v>
      </c>
      <c r="B153" t="s">
        <v>83</v>
      </c>
      <c r="C153" t="s">
        <v>110</v>
      </c>
      <c r="D153" t="s">
        <v>114</v>
      </c>
      <c r="E153" t="s">
        <v>71</v>
      </c>
      <c r="F153" t="s">
        <v>84</v>
      </c>
      <c r="P153" s="58" t="s">
        <v>915</v>
      </c>
    </row>
    <row r="154" spans="1:20" x14ac:dyDescent="0.25">
      <c r="A154" t="s">
        <v>1484</v>
      </c>
      <c r="B154" t="s">
        <v>83</v>
      </c>
      <c r="C154" t="s">
        <v>110</v>
      </c>
      <c r="D154" t="s">
        <v>116</v>
      </c>
      <c r="E154" t="s">
        <v>71</v>
      </c>
      <c r="F154" t="s">
        <v>84</v>
      </c>
      <c r="P154" s="58" t="s">
        <v>915</v>
      </c>
      <c r="T154" s="56" t="s">
        <v>409</v>
      </c>
    </row>
    <row r="155" spans="1:20" x14ac:dyDescent="0.25">
      <c r="A155" t="s">
        <v>1485</v>
      </c>
      <c r="B155" t="s">
        <v>83</v>
      </c>
      <c r="C155" t="s">
        <v>110</v>
      </c>
      <c r="D155" t="s">
        <v>117</v>
      </c>
      <c r="E155" t="s">
        <v>71</v>
      </c>
      <c r="F155" t="s">
        <v>84</v>
      </c>
      <c r="P155" s="58" t="s">
        <v>1467</v>
      </c>
    </row>
    <row r="156" spans="1:20" x14ac:dyDescent="0.25">
      <c r="A156" t="s">
        <v>1486</v>
      </c>
      <c r="B156" t="s">
        <v>83</v>
      </c>
      <c r="C156" t="s">
        <v>110</v>
      </c>
      <c r="D156" t="s">
        <v>118</v>
      </c>
      <c r="E156" t="s">
        <v>71</v>
      </c>
      <c r="F156" t="s">
        <v>84</v>
      </c>
      <c r="P156" s="58" t="s">
        <v>915</v>
      </c>
    </row>
    <row r="157" spans="1:20" x14ac:dyDescent="0.25">
      <c r="A157" t="s">
        <v>1487</v>
      </c>
      <c r="B157" t="s">
        <v>83</v>
      </c>
      <c r="C157" t="s">
        <v>110</v>
      </c>
      <c r="D157" t="s">
        <v>119</v>
      </c>
      <c r="E157" t="s">
        <v>71</v>
      </c>
      <c r="F157" t="s">
        <v>84</v>
      </c>
      <c r="P157" s="58" t="s">
        <v>1467</v>
      </c>
    </row>
    <row r="158" spans="1:20" x14ac:dyDescent="0.25">
      <c r="A158" t="s">
        <v>1488</v>
      </c>
      <c r="B158" t="s">
        <v>85</v>
      </c>
      <c r="C158" t="s">
        <v>110</v>
      </c>
      <c r="D158" t="s">
        <v>114</v>
      </c>
      <c r="E158" t="s">
        <v>71</v>
      </c>
      <c r="F158" t="s">
        <v>430</v>
      </c>
      <c r="P158" s="58" t="s">
        <v>915</v>
      </c>
    </row>
    <row r="159" spans="1:20" x14ac:dyDescent="0.25">
      <c r="A159" t="s">
        <v>1489</v>
      </c>
      <c r="B159" t="s">
        <v>85</v>
      </c>
      <c r="C159" t="s">
        <v>110</v>
      </c>
      <c r="D159" t="s">
        <v>116</v>
      </c>
      <c r="E159" t="s">
        <v>71</v>
      </c>
      <c r="F159" t="s">
        <v>430</v>
      </c>
      <c r="P159" s="58" t="s">
        <v>915</v>
      </c>
    </row>
    <row r="160" spans="1:20" x14ac:dyDescent="0.25">
      <c r="A160" t="s">
        <v>1490</v>
      </c>
      <c r="B160" t="s">
        <v>85</v>
      </c>
      <c r="C160" t="s">
        <v>110</v>
      </c>
      <c r="D160" t="s">
        <v>117</v>
      </c>
      <c r="E160" t="s">
        <v>71</v>
      </c>
      <c r="F160" t="s">
        <v>430</v>
      </c>
      <c r="P160" s="58" t="s">
        <v>1467</v>
      </c>
    </row>
    <row r="161" spans="1:34" x14ac:dyDescent="0.25">
      <c r="A161" t="s">
        <v>1491</v>
      </c>
      <c r="B161" t="s">
        <v>85</v>
      </c>
      <c r="C161" t="s">
        <v>110</v>
      </c>
      <c r="D161" t="s">
        <v>118</v>
      </c>
      <c r="E161" t="s">
        <v>71</v>
      </c>
      <c r="F161" t="s">
        <v>430</v>
      </c>
      <c r="P161" s="58" t="s">
        <v>915</v>
      </c>
    </row>
    <row r="162" spans="1:34" x14ac:dyDescent="0.25">
      <c r="A162" t="s">
        <v>1492</v>
      </c>
      <c r="B162" t="s">
        <v>85</v>
      </c>
      <c r="C162" t="s">
        <v>110</v>
      </c>
      <c r="D162" t="s">
        <v>119</v>
      </c>
      <c r="E162" t="s">
        <v>71</v>
      </c>
      <c r="F162" t="s">
        <v>430</v>
      </c>
      <c r="P162" s="58" t="s">
        <v>1467</v>
      </c>
    </row>
    <row r="163" spans="1:34" x14ac:dyDescent="0.25">
      <c r="A163" t="s">
        <v>478</v>
      </c>
      <c r="B163" t="s">
        <v>112</v>
      </c>
      <c r="C163" t="s">
        <v>110</v>
      </c>
      <c r="D163" t="s">
        <v>114</v>
      </c>
      <c r="E163" t="s">
        <v>71</v>
      </c>
      <c r="F163" t="s">
        <v>115</v>
      </c>
      <c r="P163" s="58"/>
      <c r="AH163" s="23" t="s">
        <v>479</v>
      </c>
    </row>
    <row r="164" spans="1:34" x14ac:dyDescent="0.25">
      <c r="A164" t="s">
        <v>480</v>
      </c>
      <c r="B164" t="s">
        <v>112</v>
      </c>
      <c r="C164" t="s">
        <v>110</v>
      </c>
      <c r="D164" t="s">
        <v>116</v>
      </c>
      <c r="E164" t="s">
        <v>71</v>
      </c>
      <c r="F164" t="s">
        <v>115</v>
      </c>
      <c r="P164" s="58"/>
      <c r="AH164" s="23" t="s">
        <v>479</v>
      </c>
    </row>
    <row r="165" spans="1:34" x14ac:dyDescent="0.25">
      <c r="A165" t="s">
        <v>481</v>
      </c>
      <c r="B165" t="s">
        <v>112</v>
      </c>
      <c r="C165" t="s">
        <v>110</v>
      </c>
      <c r="D165" t="s">
        <v>117</v>
      </c>
      <c r="E165" t="s">
        <v>71</v>
      </c>
      <c r="F165" t="s">
        <v>115</v>
      </c>
      <c r="P165" s="58"/>
      <c r="AH165" s="23" t="s">
        <v>479</v>
      </c>
    </row>
    <row r="166" spans="1:34" x14ac:dyDescent="0.25">
      <c r="A166" t="s">
        <v>482</v>
      </c>
      <c r="B166" t="s">
        <v>112</v>
      </c>
      <c r="C166" t="s">
        <v>110</v>
      </c>
      <c r="D166" t="s">
        <v>118</v>
      </c>
      <c r="E166" t="s">
        <v>71</v>
      </c>
      <c r="F166" t="s">
        <v>115</v>
      </c>
      <c r="P166" s="58"/>
      <c r="AH166" s="23" t="s">
        <v>479</v>
      </c>
    </row>
    <row r="167" spans="1:34" x14ac:dyDescent="0.25">
      <c r="A167" t="s">
        <v>483</v>
      </c>
      <c r="B167" t="s">
        <v>112</v>
      </c>
      <c r="C167" t="s">
        <v>110</v>
      </c>
      <c r="D167" t="s">
        <v>119</v>
      </c>
      <c r="E167" t="s">
        <v>71</v>
      </c>
      <c r="F167" t="s">
        <v>115</v>
      </c>
      <c r="P167" s="58"/>
      <c r="AH167" s="23" t="s">
        <v>479</v>
      </c>
    </row>
    <row r="168" spans="1:34" x14ac:dyDescent="0.25">
      <c r="A168" t="s">
        <v>484</v>
      </c>
      <c r="B168" t="s">
        <v>66</v>
      </c>
      <c r="C168" t="s">
        <v>120</v>
      </c>
      <c r="D168" t="s">
        <v>124</v>
      </c>
      <c r="E168" t="s">
        <v>71</v>
      </c>
      <c r="F168" t="s">
        <v>72</v>
      </c>
      <c r="P168" s="58" t="s">
        <v>915</v>
      </c>
    </row>
    <row r="169" spans="1:34" x14ac:dyDescent="0.25">
      <c r="A169" t="s">
        <v>484</v>
      </c>
      <c r="B169" t="s">
        <v>66</v>
      </c>
      <c r="C169" t="s">
        <v>120</v>
      </c>
      <c r="D169" t="s">
        <v>126</v>
      </c>
      <c r="E169" t="s">
        <v>71</v>
      </c>
      <c r="F169" t="s">
        <v>72</v>
      </c>
      <c r="P169" s="58" t="s">
        <v>915</v>
      </c>
    </row>
    <row r="170" spans="1:34" x14ac:dyDescent="0.25">
      <c r="A170" t="s">
        <v>484</v>
      </c>
      <c r="B170" t="s">
        <v>66</v>
      </c>
      <c r="C170" t="s">
        <v>120</v>
      </c>
      <c r="D170" t="s">
        <v>127</v>
      </c>
      <c r="E170" t="s">
        <v>71</v>
      </c>
      <c r="F170" t="s">
        <v>72</v>
      </c>
      <c r="P170" s="58" t="s">
        <v>915</v>
      </c>
    </row>
    <row r="171" spans="1:34" x14ac:dyDescent="0.25">
      <c r="A171" t="s">
        <v>484</v>
      </c>
      <c r="B171" t="s">
        <v>66</v>
      </c>
      <c r="C171" t="s">
        <v>120</v>
      </c>
      <c r="D171" t="s">
        <v>128</v>
      </c>
      <c r="E171" t="s">
        <v>71</v>
      </c>
      <c r="F171" t="s">
        <v>72</v>
      </c>
      <c r="P171" s="58" t="s">
        <v>915</v>
      </c>
    </row>
    <row r="172" spans="1:34" x14ac:dyDescent="0.25">
      <c r="A172" t="s">
        <v>485</v>
      </c>
      <c r="B172" t="s">
        <v>83</v>
      </c>
      <c r="C172" t="s">
        <v>120</v>
      </c>
      <c r="D172" t="s">
        <v>124</v>
      </c>
      <c r="E172" t="s">
        <v>71</v>
      </c>
      <c r="F172" t="s">
        <v>84</v>
      </c>
      <c r="P172" s="58" t="s">
        <v>915</v>
      </c>
      <c r="T172" s="56" t="s">
        <v>409</v>
      </c>
    </row>
    <row r="173" spans="1:34" x14ac:dyDescent="0.25">
      <c r="A173" t="s">
        <v>485</v>
      </c>
      <c r="B173" t="s">
        <v>83</v>
      </c>
      <c r="C173" t="s">
        <v>120</v>
      </c>
      <c r="D173" t="s">
        <v>126</v>
      </c>
      <c r="E173" t="s">
        <v>71</v>
      </c>
      <c r="F173" t="s">
        <v>84</v>
      </c>
      <c r="P173" s="58" t="s">
        <v>915</v>
      </c>
      <c r="T173" s="56" t="s">
        <v>409</v>
      </c>
    </row>
    <row r="174" spans="1:34" x14ac:dyDescent="0.25">
      <c r="A174" t="s">
        <v>485</v>
      </c>
      <c r="B174" t="s">
        <v>83</v>
      </c>
      <c r="C174" t="s">
        <v>120</v>
      </c>
      <c r="D174" t="s">
        <v>127</v>
      </c>
      <c r="E174" t="s">
        <v>71</v>
      </c>
      <c r="F174" t="s">
        <v>84</v>
      </c>
      <c r="P174" s="58" t="s">
        <v>915</v>
      </c>
      <c r="T174" s="56" t="s">
        <v>409</v>
      </c>
    </row>
    <row r="175" spans="1:34" x14ac:dyDescent="0.25">
      <c r="A175" t="s">
        <v>485</v>
      </c>
      <c r="B175" t="s">
        <v>83</v>
      </c>
      <c r="C175" t="s">
        <v>120</v>
      </c>
      <c r="D175" t="s">
        <v>128</v>
      </c>
      <c r="E175" t="s">
        <v>71</v>
      </c>
      <c r="F175" t="s">
        <v>84</v>
      </c>
      <c r="P175" s="58" t="s">
        <v>915</v>
      </c>
      <c r="T175" s="56" t="s">
        <v>409</v>
      </c>
    </row>
    <row r="176" spans="1:34" x14ac:dyDescent="0.25">
      <c r="A176" t="s">
        <v>486</v>
      </c>
      <c r="B176" t="s">
        <v>122</v>
      </c>
      <c r="C176" t="s">
        <v>120</v>
      </c>
      <c r="D176" t="s">
        <v>124</v>
      </c>
      <c r="E176" t="s">
        <v>71</v>
      </c>
      <c r="F176" t="s">
        <v>125</v>
      </c>
      <c r="G176" t="s">
        <v>487</v>
      </c>
      <c r="H176" t="s">
        <v>487</v>
      </c>
      <c r="I176" t="s">
        <v>487</v>
      </c>
      <c r="J176" t="s">
        <v>487</v>
      </c>
      <c r="K176" t="s">
        <v>487</v>
      </c>
      <c r="L176" t="s">
        <v>487</v>
      </c>
      <c r="M176" t="s">
        <v>487</v>
      </c>
      <c r="N176" t="s">
        <v>487</v>
      </c>
      <c r="O176" t="s">
        <v>487</v>
      </c>
      <c r="P176" t="s">
        <v>487</v>
      </c>
      <c r="Q176" t="s">
        <v>487</v>
      </c>
      <c r="R176" t="s">
        <v>487</v>
      </c>
      <c r="S176" t="s">
        <v>487</v>
      </c>
      <c r="T176" t="s">
        <v>487</v>
      </c>
      <c r="U176" t="s">
        <v>487</v>
      </c>
      <c r="V176" t="s">
        <v>487</v>
      </c>
      <c r="W176" t="s">
        <v>487</v>
      </c>
      <c r="X176" t="s">
        <v>487</v>
      </c>
      <c r="Y176" t="s">
        <v>487</v>
      </c>
      <c r="Z176" t="s">
        <v>487</v>
      </c>
      <c r="AA176" t="s">
        <v>487</v>
      </c>
      <c r="AB176" t="s">
        <v>487</v>
      </c>
      <c r="AC176" t="s">
        <v>487</v>
      </c>
      <c r="AD176" t="s">
        <v>487</v>
      </c>
      <c r="AE176" t="s">
        <v>487</v>
      </c>
      <c r="AF176" t="s">
        <v>487</v>
      </c>
      <c r="AG176" t="s">
        <v>487</v>
      </c>
      <c r="AH176" t="s">
        <v>487</v>
      </c>
    </row>
    <row r="177" spans="1:34" x14ac:dyDescent="0.25">
      <c r="A177" t="s">
        <v>488</v>
      </c>
      <c r="B177" t="s">
        <v>122</v>
      </c>
      <c r="C177" t="s">
        <v>120</v>
      </c>
      <c r="D177" t="s">
        <v>126</v>
      </c>
      <c r="E177" t="s">
        <v>71</v>
      </c>
      <c r="F177" t="s">
        <v>125</v>
      </c>
      <c r="G177" t="s">
        <v>487</v>
      </c>
      <c r="H177" t="s">
        <v>487</v>
      </c>
      <c r="I177" t="s">
        <v>487</v>
      </c>
      <c r="J177" t="s">
        <v>487</v>
      </c>
      <c r="K177" t="s">
        <v>487</v>
      </c>
      <c r="L177" t="s">
        <v>487</v>
      </c>
      <c r="M177" t="s">
        <v>487</v>
      </c>
      <c r="N177" t="s">
        <v>487</v>
      </c>
      <c r="O177" t="s">
        <v>487</v>
      </c>
      <c r="P177" t="s">
        <v>487</v>
      </c>
      <c r="Q177" t="s">
        <v>487</v>
      </c>
      <c r="R177" t="s">
        <v>487</v>
      </c>
      <c r="S177" t="s">
        <v>487</v>
      </c>
      <c r="T177" t="s">
        <v>487</v>
      </c>
      <c r="U177" t="s">
        <v>487</v>
      </c>
      <c r="V177" t="s">
        <v>487</v>
      </c>
      <c r="W177" t="s">
        <v>487</v>
      </c>
      <c r="X177" t="s">
        <v>487</v>
      </c>
      <c r="Y177" t="s">
        <v>487</v>
      </c>
      <c r="Z177" t="s">
        <v>487</v>
      </c>
      <c r="AA177" t="s">
        <v>487</v>
      </c>
      <c r="AB177" t="s">
        <v>487</v>
      </c>
      <c r="AC177" t="s">
        <v>487</v>
      </c>
      <c r="AD177" t="s">
        <v>487</v>
      </c>
      <c r="AE177" t="s">
        <v>487</v>
      </c>
      <c r="AF177" t="s">
        <v>487</v>
      </c>
      <c r="AG177" t="s">
        <v>487</v>
      </c>
      <c r="AH177" t="s">
        <v>487</v>
      </c>
    </row>
    <row r="178" spans="1:34" x14ac:dyDescent="0.25">
      <c r="A178" t="s">
        <v>489</v>
      </c>
      <c r="B178" t="s">
        <v>122</v>
      </c>
      <c r="C178" t="s">
        <v>120</v>
      </c>
      <c r="D178" t="s">
        <v>127</v>
      </c>
      <c r="E178" t="s">
        <v>71</v>
      </c>
      <c r="F178" t="s">
        <v>125</v>
      </c>
      <c r="G178" t="s">
        <v>487</v>
      </c>
      <c r="H178" t="s">
        <v>487</v>
      </c>
      <c r="I178" t="s">
        <v>487</v>
      </c>
      <c r="J178" t="s">
        <v>487</v>
      </c>
      <c r="K178" t="s">
        <v>487</v>
      </c>
      <c r="L178" t="s">
        <v>487</v>
      </c>
      <c r="M178" t="s">
        <v>487</v>
      </c>
      <c r="N178" t="s">
        <v>487</v>
      </c>
      <c r="O178" t="s">
        <v>487</v>
      </c>
      <c r="P178" t="s">
        <v>487</v>
      </c>
      <c r="Q178" t="s">
        <v>487</v>
      </c>
      <c r="R178" t="s">
        <v>487</v>
      </c>
      <c r="S178" t="s">
        <v>487</v>
      </c>
      <c r="T178" t="s">
        <v>487</v>
      </c>
      <c r="U178" t="s">
        <v>487</v>
      </c>
      <c r="V178" t="s">
        <v>487</v>
      </c>
      <c r="W178" t="s">
        <v>487</v>
      </c>
      <c r="X178" t="s">
        <v>487</v>
      </c>
      <c r="Y178" t="s">
        <v>487</v>
      </c>
      <c r="Z178" t="s">
        <v>487</v>
      </c>
      <c r="AA178" t="s">
        <v>487</v>
      </c>
      <c r="AB178" t="s">
        <v>487</v>
      </c>
      <c r="AC178" t="s">
        <v>487</v>
      </c>
      <c r="AD178" t="s">
        <v>487</v>
      </c>
      <c r="AE178" t="s">
        <v>487</v>
      </c>
      <c r="AF178" t="s">
        <v>487</v>
      </c>
      <c r="AG178" t="s">
        <v>487</v>
      </c>
      <c r="AH178" t="s">
        <v>487</v>
      </c>
    </row>
    <row r="179" spans="1:34" x14ac:dyDescent="0.25">
      <c r="A179" t="s">
        <v>490</v>
      </c>
      <c r="B179" t="s">
        <v>122</v>
      </c>
      <c r="C179" t="s">
        <v>120</v>
      </c>
      <c r="D179" t="s">
        <v>128</v>
      </c>
      <c r="E179" t="s">
        <v>71</v>
      </c>
      <c r="F179" t="s">
        <v>125</v>
      </c>
      <c r="G179" t="s">
        <v>487</v>
      </c>
      <c r="H179" t="s">
        <v>487</v>
      </c>
      <c r="I179" t="s">
        <v>487</v>
      </c>
      <c r="J179" t="s">
        <v>487</v>
      </c>
      <c r="K179" t="s">
        <v>487</v>
      </c>
      <c r="L179" t="s">
        <v>487</v>
      </c>
      <c r="M179" t="s">
        <v>487</v>
      </c>
      <c r="N179" t="s">
        <v>487</v>
      </c>
      <c r="O179" t="s">
        <v>487</v>
      </c>
      <c r="P179" t="s">
        <v>487</v>
      </c>
      <c r="Q179" t="s">
        <v>487</v>
      </c>
      <c r="R179" t="s">
        <v>487</v>
      </c>
      <c r="S179" t="s">
        <v>487</v>
      </c>
      <c r="T179" t="s">
        <v>487</v>
      </c>
      <c r="U179" t="s">
        <v>487</v>
      </c>
      <c r="V179" t="s">
        <v>487</v>
      </c>
      <c r="W179" t="s">
        <v>487</v>
      </c>
      <c r="X179" t="s">
        <v>487</v>
      </c>
      <c r="Y179" t="s">
        <v>487</v>
      </c>
      <c r="Z179" t="s">
        <v>487</v>
      </c>
      <c r="AA179" t="s">
        <v>487</v>
      </c>
      <c r="AB179" t="s">
        <v>487</v>
      </c>
      <c r="AC179" t="s">
        <v>487</v>
      </c>
      <c r="AD179" t="s">
        <v>487</v>
      </c>
      <c r="AE179" t="s">
        <v>487</v>
      </c>
      <c r="AF179" t="s">
        <v>487</v>
      </c>
      <c r="AG179" t="s">
        <v>487</v>
      </c>
      <c r="AH179" t="s">
        <v>487</v>
      </c>
    </row>
    <row r="180" spans="1:34" x14ac:dyDescent="0.25">
      <c r="A180" t="s">
        <v>491</v>
      </c>
      <c r="B180" t="s">
        <v>66</v>
      </c>
      <c r="C180" t="s">
        <v>130</v>
      </c>
      <c r="D180" t="s">
        <v>132</v>
      </c>
      <c r="E180" t="s">
        <v>71</v>
      </c>
      <c r="F180" t="s">
        <v>72</v>
      </c>
      <c r="P180" s="58" t="s">
        <v>915</v>
      </c>
    </row>
    <row r="181" spans="1:34" x14ac:dyDescent="0.25">
      <c r="A181" t="s">
        <v>492</v>
      </c>
      <c r="B181" t="s">
        <v>66</v>
      </c>
      <c r="C181" t="s">
        <v>130</v>
      </c>
      <c r="D181" t="s">
        <v>133</v>
      </c>
      <c r="E181" t="s">
        <v>71</v>
      </c>
      <c r="F181" t="s">
        <v>72</v>
      </c>
      <c r="P181" s="58" t="s">
        <v>915</v>
      </c>
    </row>
    <row r="182" spans="1:34" x14ac:dyDescent="0.25">
      <c r="A182" t="s">
        <v>493</v>
      </c>
      <c r="B182" t="s">
        <v>79</v>
      </c>
      <c r="C182" t="s">
        <v>130</v>
      </c>
      <c r="D182" t="s">
        <v>132</v>
      </c>
      <c r="E182" t="s">
        <v>71</v>
      </c>
      <c r="F182" t="s">
        <v>80</v>
      </c>
      <c r="P182" s="58" t="s">
        <v>915</v>
      </c>
    </row>
    <row r="183" spans="1:34" x14ac:dyDescent="0.25">
      <c r="A183" t="s">
        <v>494</v>
      </c>
      <c r="B183" t="s">
        <v>81</v>
      </c>
      <c r="C183" t="s">
        <v>130</v>
      </c>
      <c r="D183" t="s">
        <v>133</v>
      </c>
      <c r="E183" t="s">
        <v>71</v>
      </c>
      <c r="F183" t="s">
        <v>82</v>
      </c>
      <c r="P183" s="58" t="s">
        <v>915</v>
      </c>
    </row>
    <row r="184" spans="1:34" x14ac:dyDescent="0.25">
      <c r="A184" t="s">
        <v>494</v>
      </c>
      <c r="B184" t="s">
        <v>83</v>
      </c>
      <c r="C184" t="s">
        <v>130</v>
      </c>
      <c r="D184" t="s">
        <v>133</v>
      </c>
      <c r="E184" t="s">
        <v>71</v>
      </c>
      <c r="F184" t="s">
        <v>84</v>
      </c>
      <c r="P184" s="58"/>
      <c r="T184" s="56" t="s">
        <v>409</v>
      </c>
    </row>
    <row r="185" spans="1:34" x14ac:dyDescent="0.25">
      <c r="A185" t="s">
        <v>495</v>
      </c>
      <c r="B185" t="s">
        <v>122</v>
      </c>
      <c r="C185" t="s">
        <v>130</v>
      </c>
      <c r="D185" t="s">
        <v>135</v>
      </c>
      <c r="E185" t="s">
        <v>71</v>
      </c>
      <c r="F185" t="s">
        <v>136</v>
      </c>
      <c r="P185" s="58"/>
      <c r="AH185" s="23" t="s">
        <v>496</v>
      </c>
    </row>
    <row r="186" spans="1:34" x14ac:dyDescent="0.25">
      <c r="A186" t="s">
        <v>497</v>
      </c>
      <c r="B186" t="s">
        <v>122</v>
      </c>
      <c r="C186" t="s">
        <v>130</v>
      </c>
      <c r="D186" t="s">
        <v>137</v>
      </c>
      <c r="E186" t="s">
        <v>71</v>
      </c>
      <c r="F186" t="s">
        <v>136</v>
      </c>
      <c r="P186" s="58"/>
      <c r="AH186" s="23" t="s">
        <v>496</v>
      </c>
    </row>
    <row r="187" spans="1:34" x14ac:dyDescent="0.25">
      <c r="A187" t="s">
        <v>498</v>
      </c>
      <c r="B187" t="s">
        <v>122</v>
      </c>
      <c r="C187" t="s">
        <v>130</v>
      </c>
      <c r="D187" t="s">
        <v>138</v>
      </c>
      <c r="E187" t="s">
        <v>71</v>
      </c>
      <c r="F187" t="s">
        <v>136</v>
      </c>
      <c r="P187" s="58"/>
      <c r="AH187" s="23" t="s">
        <v>496</v>
      </c>
    </row>
    <row r="188" spans="1:34" x14ac:dyDescent="0.25">
      <c r="A188" t="s">
        <v>499</v>
      </c>
      <c r="B188" t="s">
        <v>122</v>
      </c>
      <c r="C188" t="s">
        <v>130</v>
      </c>
      <c r="D188" t="s">
        <v>139</v>
      </c>
      <c r="E188" t="s">
        <v>71</v>
      </c>
      <c r="F188" t="s">
        <v>136</v>
      </c>
      <c r="P188" s="58"/>
      <c r="AH188" s="23" t="s">
        <v>496</v>
      </c>
    </row>
    <row r="189" spans="1:34" x14ac:dyDescent="0.25">
      <c r="A189" t="s">
        <v>500</v>
      </c>
      <c r="B189" t="s">
        <v>122</v>
      </c>
      <c r="C189" t="s">
        <v>130</v>
      </c>
      <c r="D189" t="s">
        <v>140</v>
      </c>
      <c r="E189" t="s">
        <v>71</v>
      </c>
      <c r="F189" t="s">
        <v>136</v>
      </c>
      <c r="P189" s="58"/>
      <c r="AH189" s="23" t="s">
        <v>496</v>
      </c>
    </row>
    <row r="190" spans="1:34" x14ac:dyDescent="0.25">
      <c r="A190" t="s">
        <v>501</v>
      </c>
      <c r="B190" t="s">
        <v>122</v>
      </c>
      <c r="C190" t="s">
        <v>130</v>
      </c>
      <c r="D190" t="s">
        <v>141</v>
      </c>
      <c r="E190" t="s">
        <v>71</v>
      </c>
      <c r="F190" t="s">
        <v>136</v>
      </c>
      <c r="P190" s="58"/>
      <c r="AH190" s="23" t="s">
        <v>496</v>
      </c>
    </row>
    <row r="191" spans="1:34" x14ac:dyDescent="0.25">
      <c r="A191" t="s">
        <v>502</v>
      </c>
      <c r="B191" t="s">
        <v>122</v>
      </c>
      <c r="C191" t="s">
        <v>130</v>
      </c>
      <c r="D191" t="s">
        <v>142</v>
      </c>
      <c r="E191" t="s">
        <v>71</v>
      </c>
      <c r="F191" t="s">
        <v>136</v>
      </c>
      <c r="P191" s="58"/>
      <c r="AH191" s="23" t="s">
        <v>496</v>
      </c>
    </row>
    <row r="192" spans="1:34" x14ac:dyDescent="0.25">
      <c r="A192" t="s">
        <v>503</v>
      </c>
      <c r="B192" t="s">
        <v>66</v>
      </c>
      <c r="C192" t="s">
        <v>143</v>
      </c>
      <c r="E192" t="s">
        <v>71</v>
      </c>
      <c r="F192" t="s">
        <v>72</v>
      </c>
      <c r="P192" s="58" t="s">
        <v>915</v>
      </c>
      <c r="AG192" t="s">
        <v>504</v>
      </c>
    </row>
    <row r="193" spans="1:37" x14ac:dyDescent="0.25">
      <c r="A193" t="s">
        <v>505</v>
      </c>
      <c r="B193" t="s">
        <v>79</v>
      </c>
      <c r="C193" t="s">
        <v>143</v>
      </c>
      <c r="E193" t="s">
        <v>71</v>
      </c>
      <c r="F193" t="s">
        <v>80</v>
      </c>
      <c r="P193" s="58" t="s">
        <v>915</v>
      </c>
      <c r="AG193" t="s">
        <v>504</v>
      </c>
    </row>
    <row r="194" spans="1:37" x14ac:dyDescent="0.25">
      <c r="A194" t="s">
        <v>506</v>
      </c>
      <c r="B194" t="s">
        <v>81</v>
      </c>
      <c r="C194" t="s">
        <v>143</v>
      </c>
      <c r="E194" t="s">
        <v>71</v>
      </c>
      <c r="F194" t="s">
        <v>82</v>
      </c>
      <c r="P194" s="58" t="s">
        <v>915</v>
      </c>
    </row>
    <row r="195" spans="1:37" x14ac:dyDescent="0.25">
      <c r="A195" t="s">
        <v>506</v>
      </c>
      <c r="B195" t="s">
        <v>83</v>
      </c>
      <c r="C195" t="s">
        <v>143</v>
      </c>
      <c r="E195" t="s">
        <v>71</v>
      </c>
      <c r="F195" t="s">
        <v>84</v>
      </c>
      <c r="P195" s="58"/>
      <c r="T195" s="56" t="s">
        <v>409</v>
      </c>
    </row>
    <row r="196" spans="1:37" x14ac:dyDescent="0.25">
      <c r="A196" t="s">
        <v>507</v>
      </c>
      <c r="B196" t="s">
        <v>66</v>
      </c>
      <c r="C196" t="s">
        <v>145</v>
      </c>
      <c r="E196" t="s">
        <v>71</v>
      </c>
      <c r="F196" t="s">
        <v>72</v>
      </c>
      <c r="P196" s="58" t="s">
        <v>915</v>
      </c>
    </row>
    <row r="197" spans="1:37" x14ac:dyDescent="0.25">
      <c r="A197" t="s">
        <v>508</v>
      </c>
      <c r="B197" t="s">
        <v>79</v>
      </c>
      <c r="C197" t="s">
        <v>145</v>
      </c>
      <c r="E197" t="s">
        <v>71</v>
      </c>
      <c r="F197" t="s">
        <v>80</v>
      </c>
      <c r="P197" s="58" t="s">
        <v>915</v>
      </c>
    </row>
    <row r="198" spans="1:37" x14ac:dyDescent="0.25">
      <c r="A198" t="s">
        <v>508</v>
      </c>
      <c r="B198" t="s">
        <v>83</v>
      </c>
      <c r="C198" t="s">
        <v>145</v>
      </c>
      <c r="E198" t="s">
        <v>71</v>
      </c>
      <c r="F198" t="s">
        <v>84</v>
      </c>
      <c r="P198" s="58"/>
      <c r="T198" s="56" t="s">
        <v>409</v>
      </c>
    </row>
    <row r="199" spans="1:37" x14ac:dyDescent="0.25">
      <c r="A199" t="s">
        <v>1219</v>
      </c>
      <c r="B199" t="s">
        <v>951</v>
      </c>
      <c r="C199" t="s">
        <v>913</v>
      </c>
      <c r="D199" t="s">
        <v>87</v>
      </c>
      <c r="E199" t="s">
        <v>149</v>
      </c>
      <c r="F199" t="s">
        <v>150</v>
      </c>
      <c r="G199" s="24" t="s">
        <v>1280</v>
      </c>
      <c r="H199" s="24" t="s">
        <v>1280</v>
      </c>
      <c r="I199" s="24" t="s">
        <v>1280</v>
      </c>
      <c r="J199" s="23" t="s">
        <v>1005</v>
      </c>
      <c r="K199" s="24" t="s">
        <v>1280</v>
      </c>
      <c r="L199" s="24" t="s">
        <v>1280</v>
      </c>
      <c r="M199" s="24" t="s">
        <v>1280</v>
      </c>
      <c r="N199" s="23" t="s">
        <v>1005</v>
      </c>
      <c r="O199" s="24" t="s">
        <v>1280</v>
      </c>
      <c r="P199" s="24" t="s">
        <v>1280</v>
      </c>
      <c r="Q199" s="24" t="s">
        <v>1280</v>
      </c>
      <c r="R199" s="24" t="s">
        <v>1280</v>
      </c>
      <c r="S199" s="24" t="s">
        <v>1280</v>
      </c>
      <c r="T199" s="24" t="s">
        <v>1280</v>
      </c>
      <c r="U199" s="24" t="s">
        <v>1280</v>
      </c>
      <c r="V199" s="24" t="s">
        <v>1280</v>
      </c>
      <c r="W199" s="24" t="s">
        <v>1280</v>
      </c>
      <c r="X199" s="24" t="s">
        <v>1280</v>
      </c>
      <c r="Y199" s="23" t="s">
        <v>1005</v>
      </c>
      <c r="Z199" s="24" t="s">
        <v>1280</v>
      </c>
      <c r="AA199" s="24" t="s">
        <v>1280</v>
      </c>
      <c r="AB199" s="24" t="s">
        <v>1280</v>
      </c>
      <c r="AC199" s="24" t="s">
        <v>1280</v>
      </c>
      <c r="AD199" s="24" t="s">
        <v>1280</v>
      </c>
      <c r="AE199" s="24" t="s">
        <v>1280</v>
      </c>
      <c r="AF199" s="24" t="s">
        <v>1280</v>
      </c>
      <c r="AG199" s="24" t="s">
        <v>1280</v>
      </c>
      <c r="AH199" s="23"/>
      <c r="AI199"/>
      <c r="AJ199"/>
      <c r="AK199"/>
    </row>
    <row r="200" spans="1:37" x14ac:dyDescent="0.25">
      <c r="A200" t="s">
        <v>1220</v>
      </c>
      <c r="B200" t="s">
        <v>951</v>
      </c>
      <c r="C200" t="s">
        <v>913</v>
      </c>
      <c r="D200" t="s">
        <v>88</v>
      </c>
      <c r="E200" t="s">
        <v>149</v>
      </c>
      <c r="F200" t="s">
        <v>150</v>
      </c>
      <c r="G200" s="23" t="s">
        <v>1005</v>
      </c>
      <c r="H200" s="23" t="s">
        <v>1005</v>
      </c>
      <c r="I200" s="23" t="s">
        <v>1005</v>
      </c>
      <c r="J200" s="23" t="s">
        <v>1005</v>
      </c>
      <c r="K200" s="23" t="s">
        <v>1005</v>
      </c>
      <c r="L200" s="23" t="s">
        <v>1005</v>
      </c>
      <c r="M200" s="23" t="s">
        <v>1005</v>
      </c>
      <c r="N200" s="23" t="s">
        <v>1005</v>
      </c>
      <c r="O200" s="23" t="s">
        <v>1005</v>
      </c>
      <c r="P200" s="23" t="s">
        <v>1005</v>
      </c>
      <c r="Q200" s="23" t="s">
        <v>1005</v>
      </c>
      <c r="R200" s="23" t="s">
        <v>1005</v>
      </c>
      <c r="S200" s="23" t="s">
        <v>1005</v>
      </c>
      <c r="T200" s="23" t="s">
        <v>1005</v>
      </c>
      <c r="U200" s="23" t="s">
        <v>1005</v>
      </c>
      <c r="V200" s="23" t="s">
        <v>1005</v>
      </c>
      <c r="W200" s="23" t="s">
        <v>1005</v>
      </c>
      <c r="X200" s="23" t="s">
        <v>1005</v>
      </c>
      <c r="Y200" s="23" t="s">
        <v>1005</v>
      </c>
      <c r="Z200" s="23" t="s">
        <v>1005</v>
      </c>
      <c r="AA200" s="23" t="s">
        <v>1005</v>
      </c>
      <c r="AB200" s="23" t="s">
        <v>1005</v>
      </c>
      <c r="AC200" s="23" t="s">
        <v>1005</v>
      </c>
      <c r="AD200" s="23" t="s">
        <v>1005</v>
      </c>
      <c r="AE200" s="23" t="s">
        <v>1005</v>
      </c>
      <c r="AF200" s="23" t="s">
        <v>1005</v>
      </c>
      <c r="AG200" s="23" t="s">
        <v>1005</v>
      </c>
      <c r="AH200" s="23"/>
      <c r="AI200"/>
      <c r="AJ200"/>
      <c r="AK200"/>
    </row>
    <row r="201" spans="1:37" x14ac:dyDescent="0.25">
      <c r="A201" t="s">
        <v>1221</v>
      </c>
      <c r="B201" t="s">
        <v>951</v>
      </c>
      <c r="C201" t="s">
        <v>913</v>
      </c>
      <c r="D201" t="s">
        <v>89</v>
      </c>
      <c r="E201" t="s">
        <v>149</v>
      </c>
      <c r="F201" t="s">
        <v>150</v>
      </c>
      <c r="G201" s="23" t="s">
        <v>1005</v>
      </c>
      <c r="H201" s="23" t="s">
        <v>1005</v>
      </c>
      <c r="I201" s="23" t="s">
        <v>1005</v>
      </c>
      <c r="J201" s="23" t="s">
        <v>1005</v>
      </c>
      <c r="K201" s="23" t="s">
        <v>1005</v>
      </c>
      <c r="L201" s="23" t="s">
        <v>1005</v>
      </c>
      <c r="M201" s="23" t="s">
        <v>1005</v>
      </c>
      <c r="N201" s="23" t="s">
        <v>1005</v>
      </c>
      <c r="O201" s="23" t="s">
        <v>1005</v>
      </c>
      <c r="P201" s="23" t="s">
        <v>1005</v>
      </c>
      <c r="Q201" s="23" t="s">
        <v>1005</v>
      </c>
      <c r="R201" s="23" t="s">
        <v>1005</v>
      </c>
      <c r="S201" s="23" t="s">
        <v>1005</v>
      </c>
      <c r="T201" s="23" t="s">
        <v>1005</v>
      </c>
      <c r="U201" s="23" t="s">
        <v>1005</v>
      </c>
      <c r="V201" s="23" t="s">
        <v>1005</v>
      </c>
      <c r="W201" s="23" t="s">
        <v>1005</v>
      </c>
      <c r="X201" s="23" t="s">
        <v>1005</v>
      </c>
      <c r="Y201" s="23" t="s">
        <v>1005</v>
      </c>
      <c r="Z201" s="23" t="s">
        <v>1005</v>
      </c>
      <c r="AA201" s="23" t="s">
        <v>1005</v>
      </c>
      <c r="AB201" s="23" t="s">
        <v>1005</v>
      </c>
      <c r="AC201" s="23" t="s">
        <v>1005</v>
      </c>
      <c r="AD201" s="23" t="s">
        <v>1005</v>
      </c>
      <c r="AE201" s="23" t="s">
        <v>1005</v>
      </c>
      <c r="AF201" s="23" t="s">
        <v>1005</v>
      </c>
      <c r="AG201" s="23" t="s">
        <v>1005</v>
      </c>
      <c r="AH201" s="23"/>
      <c r="AI201"/>
      <c r="AJ201"/>
      <c r="AK201"/>
    </row>
    <row r="202" spans="1:37" x14ac:dyDescent="0.25">
      <c r="A202" t="s">
        <v>1222</v>
      </c>
      <c r="B202" t="s">
        <v>951</v>
      </c>
      <c r="C202" t="s">
        <v>913</v>
      </c>
      <c r="D202" t="s">
        <v>90</v>
      </c>
      <c r="E202" t="s">
        <v>149</v>
      </c>
      <c r="F202" t="s">
        <v>150</v>
      </c>
      <c r="G202" s="23" t="s">
        <v>1005</v>
      </c>
      <c r="H202" s="23" t="s">
        <v>1005</v>
      </c>
      <c r="I202" s="23" t="s">
        <v>1005</v>
      </c>
      <c r="J202" s="23" t="s">
        <v>1005</v>
      </c>
      <c r="K202" s="23" t="s">
        <v>1005</v>
      </c>
      <c r="L202" s="23" t="s">
        <v>1005</v>
      </c>
      <c r="M202" s="23" t="s">
        <v>1005</v>
      </c>
      <c r="N202" s="23" t="s">
        <v>1005</v>
      </c>
      <c r="O202" s="23" t="s">
        <v>1005</v>
      </c>
      <c r="P202" s="23" t="s">
        <v>1005</v>
      </c>
      <c r="Q202" s="23" t="s">
        <v>1005</v>
      </c>
      <c r="R202" s="23" t="s">
        <v>1005</v>
      </c>
      <c r="S202" s="23" t="s">
        <v>1005</v>
      </c>
      <c r="T202" s="23" t="s">
        <v>1005</v>
      </c>
      <c r="U202" s="23" t="s">
        <v>1005</v>
      </c>
      <c r="V202" s="23" t="s">
        <v>1005</v>
      </c>
      <c r="W202" s="23" t="s">
        <v>1005</v>
      </c>
      <c r="X202" s="23" t="s">
        <v>1005</v>
      </c>
      <c r="Y202" s="23" t="s">
        <v>1005</v>
      </c>
      <c r="Z202" s="23" t="s">
        <v>1005</v>
      </c>
      <c r="AA202" s="23" t="s">
        <v>1005</v>
      </c>
      <c r="AB202" s="23" t="s">
        <v>1005</v>
      </c>
      <c r="AC202" s="23" t="s">
        <v>1005</v>
      </c>
      <c r="AD202" s="23" t="s">
        <v>1005</v>
      </c>
      <c r="AE202" s="23" t="s">
        <v>1005</v>
      </c>
      <c r="AF202" s="23" t="s">
        <v>1005</v>
      </c>
      <c r="AG202" s="23" t="s">
        <v>1005</v>
      </c>
      <c r="AH202" s="23"/>
      <c r="AI202"/>
      <c r="AJ202"/>
      <c r="AK202"/>
    </row>
    <row r="203" spans="1:37" x14ac:dyDescent="0.25">
      <c r="A203" t="s">
        <v>1223</v>
      </c>
      <c r="B203" t="s">
        <v>951</v>
      </c>
      <c r="C203" t="s">
        <v>913</v>
      </c>
      <c r="D203" t="s">
        <v>91</v>
      </c>
      <c r="E203" t="s">
        <v>149</v>
      </c>
      <c r="F203" t="s">
        <v>150</v>
      </c>
      <c r="G203" s="23" t="s">
        <v>1005</v>
      </c>
      <c r="H203" s="23" t="s">
        <v>1005</v>
      </c>
      <c r="I203" s="23" t="s">
        <v>1005</v>
      </c>
      <c r="J203" s="23" t="s">
        <v>1005</v>
      </c>
      <c r="K203" s="23" t="s">
        <v>1005</v>
      </c>
      <c r="L203" s="23" t="s">
        <v>1005</v>
      </c>
      <c r="M203" s="23" t="s">
        <v>1005</v>
      </c>
      <c r="N203" s="23" t="s">
        <v>1005</v>
      </c>
      <c r="O203" s="23" t="s">
        <v>1005</v>
      </c>
      <c r="P203" s="23" t="s">
        <v>1005</v>
      </c>
      <c r="Q203" s="23" t="s">
        <v>1005</v>
      </c>
      <c r="R203" s="23" t="s">
        <v>1005</v>
      </c>
      <c r="S203" s="23" t="s">
        <v>1005</v>
      </c>
      <c r="T203" s="23" t="s">
        <v>1005</v>
      </c>
      <c r="U203" s="23" t="s">
        <v>1005</v>
      </c>
      <c r="V203" s="23" t="s">
        <v>1005</v>
      </c>
      <c r="W203" s="23" t="s">
        <v>1005</v>
      </c>
      <c r="X203" s="23" t="s">
        <v>1005</v>
      </c>
      <c r="Y203" s="23" t="s">
        <v>1005</v>
      </c>
      <c r="Z203" s="23" t="s">
        <v>1005</v>
      </c>
      <c r="AA203" s="23" t="s">
        <v>1005</v>
      </c>
      <c r="AB203" s="23" t="s">
        <v>1005</v>
      </c>
      <c r="AC203" s="23" t="s">
        <v>1005</v>
      </c>
      <c r="AD203" s="23" t="s">
        <v>1005</v>
      </c>
      <c r="AE203" s="23" t="s">
        <v>1005</v>
      </c>
      <c r="AF203" s="23" t="s">
        <v>1005</v>
      </c>
      <c r="AG203" s="23" t="s">
        <v>1005</v>
      </c>
      <c r="AH203" s="23"/>
      <c r="AI203"/>
      <c r="AJ203"/>
      <c r="AK203"/>
    </row>
    <row r="204" spans="1:37" x14ac:dyDescent="0.25">
      <c r="A204" t="s">
        <v>1224</v>
      </c>
      <c r="B204" t="s">
        <v>951</v>
      </c>
      <c r="C204" t="s">
        <v>913</v>
      </c>
      <c r="D204" t="s">
        <v>1212</v>
      </c>
      <c r="E204" t="s">
        <v>149</v>
      </c>
      <c r="F204" t="s">
        <v>150</v>
      </c>
      <c r="G204" s="23" t="s">
        <v>1005</v>
      </c>
      <c r="H204" s="23" t="s">
        <v>1005</v>
      </c>
      <c r="I204" s="23" t="s">
        <v>1005</v>
      </c>
      <c r="J204" s="23" t="s">
        <v>1005</v>
      </c>
      <c r="K204" s="23" t="s">
        <v>1005</v>
      </c>
      <c r="L204" s="23" t="s">
        <v>1005</v>
      </c>
      <c r="M204" s="23" t="s">
        <v>1005</v>
      </c>
      <c r="N204" s="23" t="s">
        <v>1005</v>
      </c>
      <c r="O204" s="23" t="s">
        <v>1005</v>
      </c>
      <c r="P204" s="23" t="s">
        <v>1005</v>
      </c>
      <c r="Q204" s="23" t="s">
        <v>1005</v>
      </c>
      <c r="R204" s="23" t="s">
        <v>1005</v>
      </c>
      <c r="S204" s="23" t="s">
        <v>1005</v>
      </c>
      <c r="T204" s="23" t="s">
        <v>1005</v>
      </c>
      <c r="U204" s="23" t="s">
        <v>1005</v>
      </c>
      <c r="V204" s="23" t="s">
        <v>1005</v>
      </c>
      <c r="W204" s="23" t="s">
        <v>1005</v>
      </c>
      <c r="X204" s="23" t="s">
        <v>1005</v>
      </c>
      <c r="Y204" s="23" t="s">
        <v>1005</v>
      </c>
      <c r="Z204" s="23" t="s">
        <v>1005</v>
      </c>
      <c r="AA204" s="23" t="s">
        <v>1005</v>
      </c>
      <c r="AB204" s="23" t="s">
        <v>1005</v>
      </c>
      <c r="AC204" s="23" t="s">
        <v>1005</v>
      </c>
      <c r="AD204" s="23" t="s">
        <v>1005</v>
      </c>
      <c r="AE204" s="23" t="s">
        <v>1005</v>
      </c>
      <c r="AF204" s="23" t="s">
        <v>1005</v>
      </c>
      <c r="AG204" s="23" t="s">
        <v>1005</v>
      </c>
      <c r="AH204" s="23"/>
      <c r="AI204"/>
      <c r="AJ204"/>
      <c r="AK204"/>
    </row>
    <row r="205" spans="1:37" x14ac:dyDescent="0.25">
      <c r="A205" t="s">
        <v>956</v>
      </c>
      <c r="B205" t="s">
        <v>951</v>
      </c>
      <c r="C205" t="s">
        <v>913</v>
      </c>
      <c r="D205" t="s">
        <v>93</v>
      </c>
      <c r="E205" t="s">
        <v>149</v>
      </c>
      <c r="F205" t="s">
        <v>150</v>
      </c>
      <c r="G205" s="23" t="s">
        <v>1005</v>
      </c>
      <c r="H205" s="23" t="s">
        <v>1005</v>
      </c>
      <c r="I205" s="24" t="s">
        <v>639</v>
      </c>
      <c r="J205" s="24" t="s">
        <v>639</v>
      </c>
      <c r="K205" s="24" t="s">
        <v>639</v>
      </c>
      <c r="L205" s="23" t="s">
        <v>1005</v>
      </c>
      <c r="M205" s="23" t="s">
        <v>1005</v>
      </c>
      <c r="N205" s="23" t="s">
        <v>1005</v>
      </c>
      <c r="O205" s="23" t="s">
        <v>1005</v>
      </c>
      <c r="P205" s="24" t="s">
        <v>639</v>
      </c>
      <c r="Q205" s="23" t="s">
        <v>1005</v>
      </c>
      <c r="R205" s="24" t="s">
        <v>639</v>
      </c>
      <c r="S205" s="24" t="s">
        <v>639</v>
      </c>
      <c r="T205" s="23" t="s">
        <v>1005</v>
      </c>
      <c r="U205" s="24" t="s">
        <v>639</v>
      </c>
      <c r="V205" s="23" t="s">
        <v>1005</v>
      </c>
      <c r="W205" s="23" t="s">
        <v>1005</v>
      </c>
      <c r="X205" s="23" t="s">
        <v>1005</v>
      </c>
      <c r="Y205" s="23" t="s">
        <v>1005</v>
      </c>
      <c r="Z205" s="23" t="s">
        <v>1005</v>
      </c>
      <c r="AA205" s="23" t="s">
        <v>1005</v>
      </c>
      <c r="AB205" s="24" t="s">
        <v>639</v>
      </c>
      <c r="AC205" s="24" t="s">
        <v>639</v>
      </c>
      <c r="AD205" s="24" t="s">
        <v>639</v>
      </c>
      <c r="AE205" s="24" t="s">
        <v>639</v>
      </c>
      <c r="AF205" s="24" t="s">
        <v>639</v>
      </c>
      <c r="AG205" s="23" t="s">
        <v>1005</v>
      </c>
      <c r="AH205" s="23"/>
      <c r="AI205"/>
      <c r="AJ205"/>
      <c r="AK205"/>
    </row>
    <row r="206" spans="1:37" x14ac:dyDescent="0.25">
      <c r="A206" t="s">
        <v>1225</v>
      </c>
      <c r="B206" t="s">
        <v>951</v>
      </c>
      <c r="C206" t="s">
        <v>913</v>
      </c>
      <c r="D206" t="s">
        <v>1213</v>
      </c>
      <c r="E206" t="s">
        <v>149</v>
      </c>
      <c r="F206" t="s">
        <v>150</v>
      </c>
      <c r="G206" s="23" t="s">
        <v>1005</v>
      </c>
      <c r="H206" s="23" t="s">
        <v>1005</v>
      </c>
      <c r="I206" s="23" t="s">
        <v>1005</v>
      </c>
      <c r="J206" s="23" t="s">
        <v>1005</v>
      </c>
      <c r="K206" s="23" t="s">
        <v>1005</v>
      </c>
      <c r="L206" s="23" t="s">
        <v>1005</v>
      </c>
      <c r="M206" s="23" t="s">
        <v>1005</v>
      </c>
      <c r="N206" s="23" t="s">
        <v>1005</v>
      </c>
      <c r="O206" s="23" t="s">
        <v>1005</v>
      </c>
      <c r="P206" s="23" t="s">
        <v>1005</v>
      </c>
      <c r="Q206" s="23" t="s">
        <v>1005</v>
      </c>
      <c r="R206" s="23" t="s">
        <v>1005</v>
      </c>
      <c r="S206" s="23" t="s">
        <v>1005</v>
      </c>
      <c r="T206" s="23" t="s">
        <v>1005</v>
      </c>
      <c r="U206" s="23" t="s">
        <v>1005</v>
      </c>
      <c r="V206" s="23" t="s">
        <v>1005</v>
      </c>
      <c r="W206" s="23" t="s">
        <v>1005</v>
      </c>
      <c r="X206" s="23" t="s">
        <v>1005</v>
      </c>
      <c r="Y206" s="23" t="s">
        <v>1005</v>
      </c>
      <c r="Z206" s="23" t="s">
        <v>1005</v>
      </c>
      <c r="AA206" s="23" t="s">
        <v>1005</v>
      </c>
      <c r="AB206" s="23" t="s">
        <v>1005</v>
      </c>
      <c r="AC206" s="23" t="s">
        <v>1005</v>
      </c>
      <c r="AD206" s="23" t="s">
        <v>1005</v>
      </c>
      <c r="AE206" s="23" t="s">
        <v>1005</v>
      </c>
      <c r="AF206" s="23" t="s">
        <v>1005</v>
      </c>
      <c r="AG206" s="23" t="s">
        <v>1005</v>
      </c>
      <c r="AH206" s="23"/>
      <c r="AI206"/>
      <c r="AJ206"/>
      <c r="AK206"/>
    </row>
    <row r="207" spans="1:37" x14ac:dyDescent="0.25">
      <c r="A207" t="s">
        <v>1226</v>
      </c>
      <c r="B207" t="s">
        <v>951</v>
      </c>
      <c r="C207" t="s">
        <v>913</v>
      </c>
      <c r="D207" t="s">
        <v>95</v>
      </c>
      <c r="E207" t="s">
        <v>149</v>
      </c>
      <c r="F207" t="s">
        <v>150</v>
      </c>
      <c r="G207" s="23" t="s">
        <v>1005</v>
      </c>
      <c r="H207" s="23" t="s">
        <v>1005</v>
      </c>
      <c r="I207" s="23" t="s">
        <v>1005</v>
      </c>
      <c r="J207" s="23" t="s">
        <v>1005</v>
      </c>
      <c r="K207" s="23" t="s">
        <v>1005</v>
      </c>
      <c r="L207" s="23" t="s">
        <v>1005</v>
      </c>
      <c r="M207" s="23" t="s">
        <v>1005</v>
      </c>
      <c r="N207" s="23" t="s">
        <v>1005</v>
      </c>
      <c r="O207" s="23" t="s">
        <v>1005</v>
      </c>
      <c r="P207" s="23" t="s">
        <v>1005</v>
      </c>
      <c r="Q207" s="23" t="s">
        <v>1005</v>
      </c>
      <c r="R207" s="23" t="s">
        <v>1005</v>
      </c>
      <c r="S207" s="23" t="s">
        <v>1005</v>
      </c>
      <c r="T207" s="23" t="s">
        <v>1005</v>
      </c>
      <c r="U207" s="23" t="s">
        <v>1005</v>
      </c>
      <c r="V207" s="23" t="s">
        <v>1005</v>
      </c>
      <c r="W207" s="23" t="s">
        <v>1005</v>
      </c>
      <c r="X207" s="23" t="s">
        <v>1005</v>
      </c>
      <c r="Y207" s="23" t="s">
        <v>1005</v>
      </c>
      <c r="Z207" s="23" t="s">
        <v>1005</v>
      </c>
      <c r="AA207" s="23" t="s">
        <v>1005</v>
      </c>
      <c r="AB207" s="23" t="s">
        <v>1005</v>
      </c>
      <c r="AC207" s="23" t="s">
        <v>1005</v>
      </c>
      <c r="AD207" s="23" t="s">
        <v>1005</v>
      </c>
      <c r="AE207" s="23" t="s">
        <v>1005</v>
      </c>
      <c r="AF207" s="23" t="s">
        <v>1005</v>
      </c>
      <c r="AG207" s="23" t="s">
        <v>1005</v>
      </c>
      <c r="AH207" s="23"/>
      <c r="AI207"/>
      <c r="AJ207"/>
      <c r="AK207"/>
    </row>
    <row r="208" spans="1:37" x14ac:dyDescent="0.25">
      <c r="A208" t="s">
        <v>1227</v>
      </c>
      <c r="B208" t="s">
        <v>951</v>
      </c>
      <c r="C208" t="s">
        <v>913</v>
      </c>
      <c r="D208" t="s">
        <v>96</v>
      </c>
      <c r="E208" t="s">
        <v>149</v>
      </c>
      <c r="F208" t="s">
        <v>150</v>
      </c>
      <c r="G208" s="23" t="s">
        <v>1005</v>
      </c>
      <c r="H208" s="23" t="s">
        <v>1005</v>
      </c>
      <c r="I208" s="23" t="s">
        <v>1005</v>
      </c>
      <c r="J208" s="23" t="s">
        <v>1005</v>
      </c>
      <c r="K208" s="23" t="s">
        <v>1005</v>
      </c>
      <c r="L208" s="23" t="s">
        <v>1005</v>
      </c>
      <c r="M208" s="23" t="s">
        <v>1005</v>
      </c>
      <c r="N208" s="23" t="s">
        <v>1005</v>
      </c>
      <c r="O208" s="23" t="s">
        <v>1005</v>
      </c>
      <c r="P208" s="23" t="s">
        <v>1005</v>
      </c>
      <c r="Q208" s="23" t="s">
        <v>1005</v>
      </c>
      <c r="R208" s="23" t="s">
        <v>1005</v>
      </c>
      <c r="S208" s="23" t="s">
        <v>1005</v>
      </c>
      <c r="T208" s="23" t="s">
        <v>1005</v>
      </c>
      <c r="U208" s="23" t="s">
        <v>1005</v>
      </c>
      <c r="V208" s="23" t="s">
        <v>1005</v>
      </c>
      <c r="W208" s="23" t="s">
        <v>1005</v>
      </c>
      <c r="X208" s="23" t="s">
        <v>1005</v>
      </c>
      <c r="Y208" s="23" t="s">
        <v>1005</v>
      </c>
      <c r="Z208" s="23" t="s">
        <v>1005</v>
      </c>
      <c r="AA208" s="23" t="s">
        <v>1005</v>
      </c>
      <c r="AB208" s="23" t="s">
        <v>1005</v>
      </c>
      <c r="AC208" s="23" t="s">
        <v>1005</v>
      </c>
      <c r="AD208" s="23" t="s">
        <v>1005</v>
      </c>
      <c r="AE208" s="23" t="s">
        <v>1005</v>
      </c>
      <c r="AF208" s="23" t="s">
        <v>1005</v>
      </c>
      <c r="AG208" s="23" t="s">
        <v>1005</v>
      </c>
      <c r="AH208" s="23"/>
      <c r="AI208"/>
      <c r="AJ208"/>
      <c r="AK208"/>
    </row>
    <row r="209" spans="1:37" x14ac:dyDescent="0.25">
      <c r="A209" t="s">
        <v>1228</v>
      </c>
      <c r="B209" t="s">
        <v>951</v>
      </c>
      <c r="C209" t="s">
        <v>913</v>
      </c>
      <c r="D209" t="s">
        <v>97</v>
      </c>
      <c r="E209" t="s">
        <v>149</v>
      </c>
      <c r="F209" t="s">
        <v>150</v>
      </c>
      <c r="G209" s="23" t="s">
        <v>1005</v>
      </c>
      <c r="H209" s="23" t="s">
        <v>1005</v>
      </c>
      <c r="I209" s="23" t="s">
        <v>1005</v>
      </c>
      <c r="J209" s="23" t="s">
        <v>1005</v>
      </c>
      <c r="K209" s="23" t="s">
        <v>1005</v>
      </c>
      <c r="L209" s="23" t="s">
        <v>1005</v>
      </c>
      <c r="M209" s="23" t="s">
        <v>1005</v>
      </c>
      <c r="N209" s="23" t="s">
        <v>1005</v>
      </c>
      <c r="O209" s="23" t="s">
        <v>1005</v>
      </c>
      <c r="P209" s="23" t="s">
        <v>1005</v>
      </c>
      <c r="Q209" s="23" t="s">
        <v>1005</v>
      </c>
      <c r="R209" s="23" t="s">
        <v>1005</v>
      </c>
      <c r="S209" s="23" t="s">
        <v>1005</v>
      </c>
      <c r="T209" s="23" t="s">
        <v>1005</v>
      </c>
      <c r="U209" s="23" t="s">
        <v>1005</v>
      </c>
      <c r="V209" s="23" t="s">
        <v>1005</v>
      </c>
      <c r="W209" s="23" t="s">
        <v>1005</v>
      </c>
      <c r="X209" s="23" t="s">
        <v>1005</v>
      </c>
      <c r="Y209" s="23" t="s">
        <v>1005</v>
      </c>
      <c r="Z209" s="23" t="s">
        <v>1005</v>
      </c>
      <c r="AA209" s="23" t="s">
        <v>1005</v>
      </c>
      <c r="AB209" s="23" t="s">
        <v>1005</v>
      </c>
      <c r="AC209" s="23" t="s">
        <v>1005</v>
      </c>
      <c r="AD209" s="23" t="s">
        <v>1005</v>
      </c>
      <c r="AE209" s="23" t="s">
        <v>1005</v>
      </c>
      <c r="AF209" s="23" t="s">
        <v>1005</v>
      </c>
      <c r="AG209" s="23" t="s">
        <v>1005</v>
      </c>
      <c r="AH209" s="23"/>
      <c r="AI209"/>
      <c r="AJ209"/>
      <c r="AK209"/>
    </row>
    <row r="210" spans="1:37" x14ac:dyDescent="0.25">
      <c r="A210" t="s">
        <v>1229</v>
      </c>
      <c r="B210" t="s">
        <v>952</v>
      </c>
      <c r="C210" t="s">
        <v>913</v>
      </c>
      <c r="D210" t="s">
        <v>87</v>
      </c>
      <c r="E210" t="s">
        <v>149</v>
      </c>
      <c r="F210" t="s">
        <v>151</v>
      </c>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t="s">
        <v>510</v>
      </c>
      <c r="AI210"/>
      <c r="AJ210"/>
      <c r="AK210"/>
    </row>
    <row r="211" spans="1:37" x14ac:dyDescent="0.25">
      <c r="A211" t="s">
        <v>1230</v>
      </c>
      <c r="B211" t="s">
        <v>952</v>
      </c>
      <c r="C211" t="s">
        <v>913</v>
      </c>
      <c r="D211" t="s">
        <v>88</v>
      </c>
      <c r="E211" t="s">
        <v>149</v>
      </c>
      <c r="F211" t="s">
        <v>151</v>
      </c>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t="s">
        <v>510</v>
      </c>
      <c r="AI211"/>
      <c r="AJ211"/>
      <c r="AK211"/>
    </row>
    <row r="212" spans="1:37" x14ac:dyDescent="0.25">
      <c r="A212" t="s">
        <v>1231</v>
      </c>
      <c r="B212" t="s">
        <v>952</v>
      </c>
      <c r="C212" t="s">
        <v>913</v>
      </c>
      <c r="D212" t="s">
        <v>89</v>
      </c>
      <c r="E212" t="s">
        <v>149</v>
      </c>
      <c r="F212" t="s">
        <v>151</v>
      </c>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t="s">
        <v>510</v>
      </c>
      <c r="AI212"/>
      <c r="AJ212"/>
      <c r="AK212"/>
    </row>
    <row r="213" spans="1:37" x14ac:dyDescent="0.25">
      <c r="A213" t="s">
        <v>1232</v>
      </c>
      <c r="B213" t="s">
        <v>952</v>
      </c>
      <c r="C213" t="s">
        <v>913</v>
      </c>
      <c r="D213" t="s">
        <v>90</v>
      </c>
      <c r="E213" t="s">
        <v>149</v>
      </c>
      <c r="F213" t="s">
        <v>151</v>
      </c>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t="s">
        <v>510</v>
      </c>
      <c r="AI213"/>
      <c r="AJ213"/>
      <c r="AK213"/>
    </row>
    <row r="214" spans="1:37" x14ac:dyDescent="0.25">
      <c r="A214" t="s">
        <v>1233</v>
      </c>
      <c r="B214" t="s">
        <v>952</v>
      </c>
      <c r="C214" t="s">
        <v>913</v>
      </c>
      <c r="D214" t="s">
        <v>91</v>
      </c>
      <c r="E214" t="s">
        <v>149</v>
      </c>
      <c r="F214" t="s">
        <v>151</v>
      </c>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t="s">
        <v>510</v>
      </c>
      <c r="AI214"/>
      <c r="AJ214"/>
      <c r="AK214"/>
    </row>
    <row r="215" spans="1:37" x14ac:dyDescent="0.25">
      <c r="A215" t="s">
        <v>1234</v>
      </c>
      <c r="B215" t="s">
        <v>952</v>
      </c>
      <c r="C215" t="s">
        <v>913</v>
      </c>
      <c r="D215" t="s">
        <v>1212</v>
      </c>
      <c r="E215" t="s">
        <v>149</v>
      </c>
      <c r="F215" t="s">
        <v>151</v>
      </c>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t="s">
        <v>510</v>
      </c>
      <c r="AI215"/>
      <c r="AJ215"/>
      <c r="AK215"/>
    </row>
    <row r="216" spans="1:37" x14ac:dyDescent="0.25">
      <c r="A216" t="s">
        <v>957</v>
      </c>
      <c r="B216" t="s">
        <v>952</v>
      </c>
      <c r="C216" t="s">
        <v>913</v>
      </c>
      <c r="D216" t="s">
        <v>93</v>
      </c>
      <c r="E216" t="s">
        <v>149</v>
      </c>
      <c r="F216" t="s">
        <v>950</v>
      </c>
      <c r="U216" s="56" t="s">
        <v>641</v>
      </c>
      <c r="AH216" s="23"/>
      <c r="AI216" t="s">
        <v>640</v>
      </c>
      <c r="AJ216"/>
      <c r="AK216"/>
    </row>
    <row r="217" spans="1:37" x14ac:dyDescent="0.25">
      <c r="A217" t="s">
        <v>1235</v>
      </c>
      <c r="B217" t="s">
        <v>952</v>
      </c>
      <c r="C217" t="s">
        <v>913</v>
      </c>
      <c r="D217" t="s">
        <v>1213</v>
      </c>
      <c r="E217" t="s">
        <v>149</v>
      </c>
      <c r="F217" t="s">
        <v>151</v>
      </c>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t="s">
        <v>510</v>
      </c>
      <c r="AI217"/>
      <c r="AJ217"/>
      <c r="AK217"/>
    </row>
    <row r="218" spans="1:37" x14ac:dyDescent="0.25">
      <c r="A218" t="s">
        <v>1236</v>
      </c>
      <c r="B218" t="s">
        <v>952</v>
      </c>
      <c r="C218" t="s">
        <v>913</v>
      </c>
      <c r="D218" t="s">
        <v>95</v>
      </c>
      <c r="E218" t="s">
        <v>149</v>
      </c>
      <c r="F218" t="s">
        <v>151</v>
      </c>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t="s">
        <v>510</v>
      </c>
      <c r="AI218"/>
      <c r="AJ218"/>
      <c r="AK218"/>
    </row>
    <row r="219" spans="1:37" x14ac:dyDescent="0.25">
      <c r="A219" t="s">
        <v>1237</v>
      </c>
      <c r="B219" t="s">
        <v>952</v>
      </c>
      <c r="C219" t="s">
        <v>913</v>
      </c>
      <c r="D219" t="s">
        <v>96</v>
      </c>
      <c r="E219" t="s">
        <v>149</v>
      </c>
      <c r="F219" t="s">
        <v>151</v>
      </c>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t="s">
        <v>510</v>
      </c>
      <c r="AI219"/>
      <c r="AJ219"/>
      <c r="AK219"/>
    </row>
    <row r="220" spans="1:37" x14ac:dyDescent="0.25">
      <c r="A220" t="s">
        <v>1238</v>
      </c>
      <c r="B220" t="s">
        <v>952</v>
      </c>
      <c r="C220" t="s">
        <v>913</v>
      </c>
      <c r="D220" t="s">
        <v>97</v>
      </c>
      <c r="E220" t="s">
        <v>149</v>
      </c>
      <c r="F220" t="s">
        <v>151</v>
      </c>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t="s">
        <v>510</v>
      </c>
      <c r="AI220"/>
      <c r="AJ220"/>
      <c r="AK220"/>
    </row>
    <row r="221" spans="1:37" x14ac:dyDescent="0.25">
      <c r="A221" t="s">
        <v>1239</v>
      </c>
      <c r="B221" t="s">
        <v>953</v>
      </c>
      <c r="C221" t="s">
        <v>913</v>
      </c>
      <c r="D221" t="s">
        <v>87</v>
      </c>
      <c r="E221" t="s">
        <v>149</v>
      </c>
      <c r="F221" t="s">
        <v>80</v>
      </c>
      <c r="AH221" s="23" t="s">
        <v>511</v>
      </c>
      <c r="AI221"/>
      <c r="AJ221"/>
      <c r="AK221"/>
    </row>
    <row r="222" spans="1:37" x14ac:dyDescent="0.25">
      <c r="A222" t="s">
        <v>1240</v>
      </c>
      <c r="B222" t="s">
        <v>953</v>
      </c>
      <c r="C222" t="s">
        <v>913</v>
      </c>
      <c r="D222" t="s">
        <v>88</v>
      </c>
      <c r="E222" t="s">
        <v>149</v>
      </c>
      <c r="F222" t="s">
        <v>80</v>
      </c>
      <c r="AH222" s="23" t="s">
        <v>511</v>
      </c>
      <c r="AI222"/>
      <c r="AJ222"/>
      <c r="AK222"/>
    </row>
    <row r="223" spans="1:37" x14ac:dyDescent="0.25">
      <c r="A223" t="s">
        <v>1241</v>
      </c>
      <c r="B223" t="s">
        <v>953</v>
      </c>
      <c r="C223" t="s">
        <v>913</v>
      </c>
      <c r="D223" t="s">
        <v>89</v>
      </c>
      <c r="E223" t="s">
        <v>149</v>
      </c>
      <c r="F223" t="s">
        <v>80</v>
      </c>
      <c r="AH223" s="23" t="s">
        <v>511</v>
      </c>
      <c r="AI223"/>
      <c r="AJ223"/>
      <c r="AK223"/>
    </row>
    <row r="224" spans="1:37" x14ac:dyDescent="0.25">
      <c r="A224" t="s">
        <v>1242</v>
      </c>
      <c r="B224" t="s">
        <v>953</v>
      </c>
      <c r="C224" t="s">
        <v>913</v>
      </c>
      <c r="D224" t="s">
        <v>90</v>
      </c>
      <c r="E224" t="s">
        <v>149</v>
      </c>
      <c r="F224" t="s">
        <v>80</v>
      </c>
      <c r="AH224" s="23" t="s">
        <v>511</v>
      </c>
      <c r="AI224"/>
      <c r="AJ224"/>
      <c r="AK224"/>
    </row>
    <row r="225" spans="1:37" x14ac:dyDescent="0.25">
      <c r="A225" t="s">
        <v>1243</v>
      </c>
      <c r="B225" t="s">
        <v>953</v>
      </c>
      <c r="C225" t="s">
        <v>913</v>
      </c>
      <c r="D225" t="s">
        <v>91</v>
      </c>
      <c r="E225" t="s">
        <v>149</v>
      </c>
      <c r="F225" t="s">
        <v>80</v>
      </c>
      <c r="AH225" s="23" t="s">
        <v>511</v>
      </c>
      <c r="AI225"/>
      <c r="AJ225"/>
      <c r="AK225"/>
    </row>
    <row r="226" spans="1:37" x14ac:dyDescent="0.25">
      <c r="A226" t="s">
        <v>1244</v>
      </c>
      <c r="B226" t="s">
        <v>953</v>
      </c>
      <c r="C226" t="s">
        <v>913</v>
      </c>
      <c r="D226" t="s">
        <v>1212</v>
      </c>
      <c r="E226" t="s">
        <v>149</v>
      </c>
      <c r="F226" t="s">
        <v>80</v>
      </c>
      <c r="AH226" s="23" t="s">
        <v>511</v>
      </c>
      <c r="AI226"/>
      <c r="AJ226"/>
      <c r="AK226"/>
    </row>
    <row r="227" spans="1:37" x14ac:dyDescent="0.25">
      <c r="A227" t="s">
        <v>958</v>
      </c>
      <c r="B227" t="s">
        <v>953</v>
      </c>
      <c r="C227" t="s">
        <v>913</v>
      </c>
      <c r="D227" t="s">
        <v>93</v>
      </c>
      <c r="E227" t="s">
        <v>149</v>
      </c>
      <c r="F227" t="s">
        <v>80</v>
      </c>
      <c r="AF227" s="56" t="s">
        <v>642</v>
      </c>
      <c r="AH227" s="23"/>
      <c r="AI227"/>
      <c r="AJ227"/>
      <c r="AK227"/>
    </row>
    <row r="228" spans="1:37" x14ac:dyDescent="0.25">
      <c r="A228" t="s">
        <v>1245</v>
      </c>
      <c r="B228" t="s">
        <v>953</v>
      </c>
      <c r="C228" t="s">
        <v>913</v>
      </c>
      <c r="D228" t="s">
        <v>1213</v>
      </c>
      <c r="E228" t="s">
        <v>149</v>
      </c>
      <c r="F228" t="s">
        <v>80</v>
      </c>
      <c r="AH228" s="23" t="s">
        <v>511</v>
      </c>
      <c r="AI228"/>
      <c r="AJ228"/>
      <c r="AK228"/>
    </row>
    <row r="229" spans="1:37" x14ac:dyDescent="0.25">
      <c r="A229" t="s">
        <v>1246</v>
      </c>
      <c r="B229" t="s">
        <v>953</v>
      </c>
      <c r="C229" t="s">
        <v>913</v>
      </c>
      <c r="D229" t="s">
        <v>95</v>
      </c>
      <c r="E229" t="s">
        <v>149</v>
      </c>
      <c r="F229" t="s">
        <v>80</v>
      </c>
      <c r="AH229" s="23" t="s">
        <v>511</v>
      </c>
      <c r="AI229"/>
      <c r="AJ229"/>
      <c r="AK229"/>
    </row>
    <row r="230" spans="1:37" x14ac:dyDescent="0.25">
      <c r="A230" t="s">
        <v>1247</v>
      </c>
      <c r="B230" t="s">
        <v>953</v>
      </c>
      <c r="C230" t="s">
        <v>913</v>
      </c>
      <c r="D230" t="s">
        <v>96</v>
      </c>
      <c r="E230" t="s">
        <v>149</v>
      </c>
      <c r="F230" t="s">
        <v>80</v>
      </c>
      <c r="AH230" s="23" t="s">
        <v>511</v>
      </c>
      <c r="AI230"/>
      <c r="AJ230"/>
      <c r="AK230"/>
    </row>
    <row r="231" spans="1:37" x14ac:dyDescent="0.25">
      <c r="A231" t="s">
        <v>1248</v>
      </c>
      <c r="B231" t="s">
        <v>953</v>
      </c>
      <c r="C231" t="s">
        <v>913</v>
      </c>
      <c r="D231" t="s">
        <v>97</v>
      </c>
      <c r="E231" t="s">
        <v>149</v>
      </c>
      <c r="F231" t="s">
        <v>80</v>
      </c>
      <c r="AH231" s="23" t="s">
        <v>511</v>
      </c>
      <c r="AI231"/>
      <c r="AJ231"/>
      <c r="AK231"/>
    </row>
    <row r="232" spans="1:37" x14ac:dyDescent="0.25">
      <c r="A232" t="s">
        <v>1249</v>
      </c>
      <c r="B232" t="s">
        <v>954</v>
      </c>
      <c r="C232" t="s">
        <v>913</v>
      </c>
      <c r="D232" t="s">
        <v>87</v>
      </c>
      <c r="E232" t="s">
        <v>149</v>
      </c>
      <c r="F232" t="s">
        <v>152</v>
      </c>
      <c r="I232"/>
      <c r="J232"/>
      <c r="K232"/>
      <c r="L232"/>
      <c r="M232"/>
      <c r="N232"/>
      <c r="O232"/>
      <c r="P232"/>
      <c r="Q232"/>
      <c r="R232"/>
      <c r="S232"/>
      <c r="T232"/>
      <c r="U232"/>
      <c r="V232"/>
      <c r="W232"/>
      <c r="X232"/>
      <c r="Y232"/>
      <c r="Z232"/>
      <c r="AA232"/>
      <c r="AB232"/>
      <c r="AC232"/>
      <c r="AD232"/>
      <c r="AE232"/>
      <c r="AF232"/>
      <c r="AH232" s="23" t="s">
        <v>511</v>
      </c>
      <c r="AI232"/>
      <c r="AJ232"/>
      <c r="AK232"/>
    </row>
    <row r="233" spans="1:37" x14ac:dyDescent="0.25">
      <c r="A233" t="s">
        <v>1250</v>
      </c>
      <c r="B233" t="s">
        <v>954</v>
      </c>
      <c r="C233" t="s">
        <v>913</v>
      </c>
      <c r="D233" t="s">
        <v>88</v>
      </c>
      <c r="E233" t="s">
        <v>149</v>
      </c>
      <c r="F233" t="s">
        <v>152</v>
      </c>
      <c r="I233"/>
      <c r="J233"/>
      <c r="K233"/>
      <c r="L233"/>
      <c r="M233"/>
      <c r="N233"/>
      <c r="O233"/>
      <c r="P233"/>
      <c r="Q233"/>
      <c r="R233"/>
      <c r="S233"/>
      <c r="T233"/>
      <c r="U233"/>
      <c r="V233"/>
      <c r="W233"/>
      <c r="X233"/>
      <c r="Y233"/>
      <c r="Z233"/>
      <c r="AA233"/>
      <c r="AB233"/>
      <c r="AC233"/>
      <c r="AD233"/>
      <c r="AE233"/>
      <c r="AF233"/>
      <c r="AH233" s="23" t="s">
        <v>511</v>
      </c>
      <c r="AI233"/>
      <c r="AJ233"/>
      <c r="AK233"/>
    </row>
    <row r="234" spans="1:37" x14ac:dyDescent="0.25">
      <c r="A234" t="s">
        <v>1251</v>
      </c>
      <c r="B234" t="s">
        <v>954</v>
      </c>
      <c r="C234" t="s">
        <v>913</v>
      </c>
      <c r="D234" t="s">
        <v>89</v>
      </c>
      <c r="E234" t="s">
        <v>149</v>
      </c>
      <c r="F234" t="s">
        <v>152</v>
      </c>
      <c r="I234"/>
      <c r="J234"/>
      <c r="K234"/>
      <c r="L234"/>
      <c r="M234"/>
      <c r="N234"/>
      <c r="O234"/>
      <c r="P234"/>
      <c r="Q234"/>
      <c r="R234"/>
      <c r="S234"/>
      <c r="T234"/>
      <c r="U234"/>
      <c r="V234"/>
      <c r="W234"/>
      <c r="X234"/>
      <c r="Y234"/>
      <c r="Z234"/>
      <c r="AA234"/>
      <c r="AB234"/>
      <c r="AC234"/>
      <c r="AD234"/>
      <c r="AE234"/>
      <c r="AF234"/>
      <c r="AH234" s="23" t="s">
        <v>511</v>
      </c>
      <c r="AI234"/>
      <c r="AJ234"/>
      <c r="AK234"/>
    </row>
    <row r="235" spans="1:37" x14ac:dyDescent="0.25">
      <c r="A235" t="s">
        <v>1252</v>
      </c>
      <c r="B235" t="s">
        <v>954</v>
      </c>
      <c r="C235" t="s">
        <v>913</v>
      </c>
      <c r="D235" t="s">
        <v>90</v>
      </c>
      <c r="E235" t="s">
        <v>149</v>
      </c>
      <c r="F235" t="s">
        <v>152</v>
      </c>
      <c r="I235"/>
      <c r="J235"/>
      <c r="K235"/>
      <c r="L235"/>
      <c r="M235"/>
      <c r="N235"/>
      <c r="O235"/>
      <c r="P235"/>
      <c r="Q235"/>
      <c r="R235"/>
      <c r="S235"/>
      <c r="T235"/>
      <c r="U235"/>
      <c r="V235"/>
      <c r="W235"/>
      <c r="X235"/>
      <c r="Y235"/>
      <c r="Z235"/>
      <c r="AA235"/>
      <c r="AB235"/>
      <c r="AC235"/>
      <c r="AD235"/>
      <c r="AE235"/>
      <c r="AF235"/>
      <c r="AH235" s="23" t="s">
        <v>511</v>
      </c>
      <c r="AI235"/>
      <c r="AJ235"/>
      <c r="AK235"/>
    </row>
    <row r="236" spans="1:37" x14ac:dyDescent="0.25">
      <c r="A236" t="s">
        <v>1253</v>
      </c>
      <c r="B236" t="s">
        <v>954</v>
      </c>
      <c r="C236" t="s">
        <v>913</v>
      </c>
      <c r="D236" t="s">
        <v>91</v>
      </c>
      <c r="E236" t="s">
        <v>149</v>
      </c>
      <c r="F236" t="s">
        <v>152</v>
      </c>
      <c r="I236"/>
      <c r="J236"/>
      <c r="K236"/>
      <c r="L236"/>
      <c r="M236"/>
      <c r="N236"/>
      <c r="O236"/>
      <c r="P236"/>
      <c r="Q236"/>
      <c r="R236"/>
      <c r="S236"/>
      <c r="T236"/>
      <c r="U236"/>
      <c r="V236"/>
      <c r="W236"/>
      <c r="X236"/>
      <c r="Y236"/>
      <c r="Z236"/>
      <c r="AA236"/>
      <c r="AB236"/>
      <c r="AC236"/>
      <c r="AD236"/>
      <c r="AE236"/>
      <c r="AF236"/>
      <c r="AH236" s="23" t="s">
        <v>511</v>
      </c>
      <c r="AI236"/>
      <c r="AJ236"/>
      <c r="AK236"/>
    </row>
    <row r="237" spans="1:37" x14ac:dyDescent="0.25">
      <c r="A237" t="s">
        <v>1254</v>
      </c>
      <c r="B237" t="s">
        <v>954</v>
      </c>
      <c r="C237" t="s">
        <v>913</v>
      </c>
      <c r="D237" t="s">
        <v>1212</v>
      </c>
      <c r="E237" t="s">
        <v>149</v>
      </c>
      <c r="F237" t="s">
        <v>152</v>
      </c>
      <c r="I237"/>
      <c r="J237"/>
      <c r="K237"/>
      <c r="L237"/>
      <c r="M237"/>
      <c r="N237"/>
      <c r="O237"/>
      <c r="P237"/>
      <c r="Q237"/>
      <c r="R237"/>
      <c r="S237"/>
      <c r="T237"/>
      <c r="U237"/>
      <c r="V237"/>
      <c r="W237"/>
      <c r="X237"/>
      <c r="Y237"/>
      <c r="Z237"/>
      <c r="AA237"/>
      <c r="AB237"/>
      <c r="AC237"/>
      <c r="AD237"/>
      <c r="AE237"/>
      <c r="AF237"/>
      <c r="AH237" s="23" t="s">
        <v>511</v>
      </c>
      <c r="AI237"/>
      <c r="AJ237"/>
      <c r="AK237"/>
    </row>
    <row r="238" spans="1:37" x14ac:dyDescent="0.25">
      <c r="A238" t="s">
        <v>959</v>
      </c>
      <c r="B238" t="s">
        <v>954</v>
      </c>
      <c r="C238" t="s">
        <v>913</v>
      </c>
      <c r="D238" t="s">
        <v>93</v>
      </c>
      <c r="E238" t="s">
        <v>149</v>
      </c>
      <c r="F238" t="s">
        <v>152</v>
      </c>
      <c r="AF238" s="56" t="s">
        <v>642</v>
      </c>
      <c r="AH238" s="23"/>
      <c r="AI238"/>
      <c r="AJ238"/>
      <c r="AK238"/>
    </row>
    <row r="239" spans="1:37" x14ac:dyDescent="0.25">
      <c r="A239" t="s">
        <v>1255</v>
      </c>
      <c r="B239" t="s">
        <v>954</v>
      </c>
      <c r="C239" t="s">
        <v>913</v>
      </c>
      <c r="D239" t="s">
        <v>1213</v>
      </c>
      <c r="E239" t="s">
        <v>149</v>
      </c>
      <c r="F239" t="s">
        <v>152</v>
      </c>
      <c r="I239"/>
      <c r="J239"/>
      <c r="K239"/>
      <c r="L239"/>
      <c r="M239"/>
      <c r="N239"/>
      <c r="O239"/>
      <c r="P239"/>
      <c r="Q239"/>
      <c r="R239"/>
      <c r="S239"/>
      <c r="T239"/>
      <c r="U239"/>
      <c r="V239"/>
      <c r="W239"/>
      <c r="X239"/>
      <c r="Y239"/>
      <c r="Z239"/>
      <c r="AA239"/>
      <c r="AB239"/>
      <c r="AC239"/>
      <c r="AD239"/>
      <c r="AE239"/>
      <c r="AF239"/>
      <c r="AH239" s="23" t="s">
        <v>511</v>
      </c>
      <c r="AI239"/>
      <c r="AJ239"/>
      <c r="AK239"/>
    </row>
    <row r="240" spans="1:37" x14ac:dyDescent="0.25">
      <c r="A240" t="s">
        <v>1256</v>
      </c>
      <c r="B240" t="s">
        <v>954</v>
      </c>
      <c r="C240" t="s">
        <v>913</v>
      </c>
      <c r="D240" t="s">
        <v>95</v>
      </c>
      <c r="E240" t="s">
        <v>149</v>
      </c>
      <c r="F240" t="s">
        <v>152</v>
      </c>
      <c r="I240"/>
      <c r="J240"/>
      <c r="K240"/>
      <c r="L240"/>
      <c r="M240"/>
      <c r="N240"/>
      <c r="O240"/>
      <c r="P240"/>
      <c r="Q240"/>
      <c r="R240"/>
      <c r="S240"/>
      <c r="T240"/>
      <c r="U240"/>
      <c r="V240"/>
      <c r="W240"/>
      <c r="X240"/>
      <c r="Y240"/>
      <c r="Z240"/>
      <c r="AA240"/>
      <c r="AB240"/>
      <c r="AC240"/>
      <c r="AD240"/>
      <c r="AE240"/>
      <c r="AF240"/>
      <c r="AH240" s="23" t="s">
        <v>511</v>
      </c>
      <c r="AI240"/>
      <c r="AJ240"/>
      <c r="AK240"/>
    </row>
    <row r="241" spans="1:37" x14ac:dyDescent="0.25">
      <c r="A241" t="s">
        <v>1257</v>
      </c>
      <c r="B241" t="s">
        <v>954</v>
      </c>
      <c r="C241" t="s">
        <v>913</v>
      </c>
      <c r="D241" t="s">
        <v>96</v>
      </c>
      <c r="E241" t="s">
        <v>149</v>
      </c>
      <c r="F241" t="s">
        <v>152</v>
      </c>
      <c r="I241"/>
      <c r="J241"/>
      <c r="K241"/>
      <c r="L241"/>
      <c r="M241"/>
      <c r="N241"/>
      <c r="O241"/>
      <c r="P241"/>
      <c r="Q241"/>
      <c r="R241"/>
      <c r="S241"/>
      <c r="T241"/>
      <c r="U241"/>
      <c r="V241"/>
      <c r="W241"/>
      <c r="X241"/>
      <c r="Y241"/>
      <c r="Z241"/>
      <c r="AA241"/>
      <c r="AB241"/>
      <c r="AC241"/>
      <c r="AD241"/>
      <c r="AE241"/>
      <c r="AF241"/>
      <c r="AH241" s="23" t="s">
        <v>511</v>
      </c>
      <c r="AI241"/>
      <c r="AJ241"/>
      <c r="AK241"/>
    </row>
    <row r="242" spans="1:37" x14ac:dyDescent="0.25">
      <c r="A242" t="s">
        <v>1258</v>
      </c>
      <c r="B242" t="s">
        <v>954</v>
      </c>
      <c r="C242" t="s">
        <v>913</v>
      </c>
      <c r="D242" t="s">
        <v>97</v>
      </c>
      <c r="E242" t="s">
        <v>149</v>
      </c>
      <c r="F242" t="s">
        <v>152</v>
      </c>
      <c r="I242"/>
      <c r="J242"/>
      <c r="K242"/>
      <c r="L242"/>
      <c r="M242"/>
      <c r="N242"/>
      <c r="O242"/>
      <c r="P242"/>
      <c r="Q242"/>
      <c r="R242"/>
      <c r="S242"/>
      <c r="T242"/>
      <c r="U242"/>
      <c r="V242"/>
      <c r="W242"/>
      <c r="X242"/>
      <c r="Y242"/>
      <c r="Z242"/>
      <c r="AA242"/>
      <c r="AB242"/>
      <c r="AC242"/>
      <c r="AD242"/>
      <c r="AE242"/>
      <c r="AF242"/>
      <c r="AH242" s="23" t="s">
        <v>511</v>
      </c>
      <c r="AI242"/>
      <c r="AJ242"/>
      <c r="AK242"/>
    </row>
    <row r="243" spans="1:37" x14ac:dyDescent="0.25">
      <c r="A243" t="s">
        <v>1211</v>
      </c>
      <c r="B243" t="s">
        <v>951</v>
      </c>
      <c r="C243" t="s">
        <v>913</v>
      </c>
      <c r="D243" t="s">
        <v>147</v>
      </c>
      <c r="E243" t="s">
        <v>149</v>
      </c>
      <c r="F243" t="s">
        <v>150</v>
      </c>
      <c r="U243" s="56" t="s">
        <v>643</v>
      </c>
      <c r="AH243" s="23"/>
      <c r="AI243"/>
      <c r="AJ243"/>
      <c r="AK243"/>
    </row>
    <row r="244" spans="1:37" x14ac:dyDescent="0.25">
      <c r="A244" t="s">
        <v>924</v>
      </c>
      <c r="B244" t="s">
        <v>955</v>
      </c>
      <c r="C244" t="s">
        <v>913</v>
      </c>
      <c r="D244" t="s">
        <v>903</v>
      </c>
      <c r="E244" t="s">
        <v>149</v>
      </c>
      <c r="F244" t="s">
        <v>923</v>
      </c>
      <c r="G244" s="56" t="s">
        <v>949</v>
      </c>
      <c r="H244" s="56" t="s">
        <v>949</v>
      </c>
      <c r="I244" s="56" t="s">
        <v>949</v>
      </c>
      <c r="J244" s="56" t="s">
        <v>949</v>
      </c>
      <c r="K244" s="56" t="s">
        <v>949</v>
      </c>
      <c r="L244" s="56" t="s">
        <v>949</v>
      </c>
      <c r="M244" s="56" t="s">
        <v>949</v>
      </c>
      <c r="N244" s="56" t="s">
        <v>949</v>
      </c>
      <c r="O244" s="56" t="s">
        <v>949</v>
      </c>
      <c r="P244" s="56" t="s">
        <v>949</v>
      </c>
      <c r="Q244" s="56" t="s">
        <v>949</v>
      </c>
      <c r="R244" s="56" t="s">
        <v>949</v>
      </c>
      <c r="S244" s="56" t="s">
        <v>949</v>
      </c>
      <c r="T244" s="56" t="s">
        <v>949</v>
      </c>
      <c r="U244" s="56" t="s">
        <v>949</v>
      </c>
      <c r="V244" s="56" t="s">
        <v>949</v>
      </c>
      <c r="W244" s="56" t="s">
        <v>949</v>
      </c>
      <c r="X244" s="56" t="s">
        <v>949</v>
      </c>
      <c r="Y244" s="56" t="s">
        <v>949</v>
      </c>
      <c r="Z244" s="56" t="s">
        <v>949</v>
      </c>
      <c r="AA244" s="56" t="s">
        <v>949</v>
      </c>
      <c r="AB244" s="56" t="s">
        <v>949</v>
      </c>
      <c r="AC244" s="56" t="s">
        <v>949</v>
      </c>
      <c r="AD244" s="56" t="s">
        <v>949</v>
      </c>
      <c r="AE244" s="56" t="s">
        <v>949</v>
      </c>
      <c r="AF244" s="56" t="s">
        <v>949</v>
      </c>
      <c r="AG244" s="56" t="s">
        <v>949</v>
      </c>
      <c r="AH244" s="23"/>
      <c r="AI244"/>
      <c r="AJ244"/>
      <c r="AK244"/>
    </row>
    <row r="245" spans="1:37" x14ac:dyDescent="0.25">
      <c r="A245" t="s">
        <v>925</v>
      </c>
      <c r="B245" t="s">
        <v>955</v>
      </c>
      <c r="C245" t="s">
        <v>913</v>
      </c>
      <c r="D245" t="s">
        <v>907</v>
      </c>
      <c r="E245" t="s">
        <v>149</v>
      </c>
      <c r="F245" t="s">
        <v>923</v>
      </c>
      <c r="G245" s="56" t="s">
        <v>949</v>
      </c>
      <c r="H245" s="56" t="s">
        <v>949</v>
      </c>
      <c r="I245" s="56" t="s">
        <v>949</v>
      </c>
      <c r="J245" s="56" t="s">
        <v>949</v>
      </c>
      <c r="K245" s="56" t="s">
        <v>949</v>
      </c>
      <c r="L245" s="56" t="s">
        <v>949</v>
      </c>
      <c r="M245" s="56" t="s">
        <v>949</v>
      </c>
      <c r="N245" s="56" t="s">
        <v>949</v>
      </c>
      <c r="O245" s="56" t="s">
        <v>949</v>
      </c>
      <c r="P245" s="56" t="s">
        <v>949</v>
      </c>
      <c r="Q245" s="56" t="s">
        <v>949</v>
      </c>
      <c r="R245" s="56" t="s">
        <v>949</v>
      </c>
      <c r="S245" s="56" t="s">
        <v>949</v>
      </c>
      <c r="T245" s="56" t="s">
        <v>949</v>
      </c>
      <c r="U245" s="56" t="s">
        <v>949</v>
      </c>
      <c r="V245" s="56" t="s">
        <v>949</v>
      </c>
      <c r="W245" s="56" t="s">
        <v>949</v>
      </c>
      <c r="X245" s="56" t="s">
        <v>949</v>
      </c>
      <c r="Y245" s="56" t="s">
        <v>949</v>
      </c>
      <c r="Z245" s="56" t="s">
        <v>949</v>
      </c>
      <c r="AA245" s="56" t="s">
        <v>949</v>
      </c>
      <c r="AB245" s="56" t="s">
        <v>949</v>
      </c>
      <c r="AC245" s="56" t="s">
        <v>949</v>
      </c>
      <c r="AD245" s="56" t="s">
        <v>949</v>
      </c>
      <c r="AE245" s="56" t="s">
        <v>949</v>
      </c>
      <c r="AF245" s="56" t="s">
        <v>949</v>
      </c>
      <c r="AG245" s="56" t="s">
        <v>949</v>
      </c>
      <c r="AH245" s="23"/>
      <c r="AI245"/>
      <c r="AJ245"/>
      <c r="AK245"/>
    </row>
    <row r="246" spans="1:37" x14ac:dyDescent="0.25">
      <c r="A246" t="s">
        <v>926</v>
      </c>
      <c r="B246" t="s">
        <v>955</v>
      </c>
      <c r="C246" t="s">
        <v>913</v>
      </c>
      <c r="D246" t="s">
        <v>908</v>
      </c>
      <c r="E246" t="s">
        <v>149</v>
      </c>
      <c r="F246" t="s">
        <v>923</v>
      </c>
      <c r="G246" s="56" t="s">
        <v>949</v>
      </c>
      <c r="H246" s="56" t="s">
        <v>949</v>
      </c>
      <c r="I246" s="56" t="s">
        <v>949</v>
      </c>
      <c r="J246" s="56" t="s">
        <v>949</v>
      </c>
      <c r="K246" s="56" t="s">
        <v>949</v>
      </c>
      <c r="L246" s="56" t="s">
        <v>949</v>
      </c>
      <c r="M246" s="56" t="s">
        <v>949</v>
      </c>
      <c r="N246" s="56" t="s">
        <v>949</v>
      </c>
      <c r="O246" s="56" t="s">
        <v>949</v>
      </c>
      <c r="P246" s="56" t="s">
        <v>949</v>
      </c>
      <c r="Q246" s="56" t="s">
        <v>949</v>
      </c>
      <c r="R246" s="56" t="s">
        <v>949</v>
      </c>
      <c r="S246" s="56" t="s">
        <v>949</v>
      </c>
      <c r="T246" s="56" t="s">
        <v>949</v>
      </c>
      <c r="U246" s="56" t="s">
        <v>949</v>
      </c>
      <c r="V246" s="56" t="s">
        <v>949</v>
      </c>
      <c r="W246" s="56" t="s">
        <v>949</v>
      </c>
      <c r="X246" s="56" t="s">
        <v>949</v>
      </c>
      <c r="Y246" s="56" t="s">
        <v>949</v>
      </c>
      <c r="Z246" s="56" t="s">
        <v>949</v>
      </c>
      <c r="AA246" s="56" t="s">
        <v>949</v>
      </c>
      <c r="AB246" s="56" t="s">
        <v>949</v>
      </c>
      <c r="AC246" s="56" t="s">
        <v>949</v>
      </c>
      <c r="AD246" s="56" t="s">
        <v>949</v>
      </c>
      <c r="AE246" s="56" t="s">
        <v>949</v>
      </c>
      <c r="AF246" s="56" t="s">
        <v>949</v>
      </c>
      <c r="AG246" s="56" t="s">
        <v>949</v>
      </c>
      <c r="AH246" s="23"/>
      <c r="AI246"/>
      <c r="AJ246"/>
      <c r="AK246"/>
    </row>
    <row r="247" spans="1:37" x14ac:dyDescent="0.25">
      <c r="A247" t="s">
        <v>927</v>
      </c>
      <c r="B247" t="s">
        <v>955</v>
      </c>
      <c r="C247" t="s">
        <v>913</v>
      </c>
      <c r="D247" t="s">
        <v>921</v>
      </c>
      <c r="E247" t="s">
        <v>149</v>
      </c>
      <c r="F247" t="s">
        <v>923</v>
      </c>
      <c r="G247" s="56" t="s">
        <v>949</v>
      </c>
      <c r="H247" s="56" t="s">
        <v>949</v>
      </c>
      <c r="I247" s="56" t="s">
        <v>949</v>
      </c>
      <c r="J247" s="56" t="s">
        <v>949</v>
      </c>
      <c r="K247" s="56" t="s">
        <v>949</v>
      </c>
      <c r="L247" s="56" t="s">
        <v>949</v>
      </c>
      <c r="M247" s="56" t="s">
        <v>949</v>
      </c>
      <c r="N247" s="56" t="s">
        <v>949</v>
      </c>
      <c r="O247" s="56" t="s">
        <v>949</v>
      </c>
      <c r="P247" s="56" t="s">
        <v>949</v>
      </c>
      <c r="Q247" s="56" t="s">
        <v>949</v>
      </c>
      <c r="R247" s="56" t="s">
        <v>949</v>
      </c>
      <c r="S247" s="56" t="s">
        <v>949</v>
      </c>
      <c r="T247" s="56" t="s">
        <v>949</v>
      </c>
      <c r="U247" s="56" t="s">
        <v>949</v>
      </c>
      <c r="V247" s="56" t="s">
        <v>949</v>
      </c>
      <c r="W247" s="56" t="s">
        <v>949</v>
      </c>
      <c r="X247" s="56" t="s">
        <v>949</v>
      </c>
      <c r="Y247" s="56" t="s">
        <v>949</v>
      </c>
      <c r="Z247" s="56" t="s">
        <v>949</v>
      </c>
      <c r="AA247" s="56" t="s">
        <v>949</v>
      </c>
      <c r="AB247" s="56" t="s">
        <v>949</v>
      </c>
      <c r="AC247" s="56" t="s">
        <v>949</v>
      </c>
      <c r="AD247" s="56" t="s">
        <v>949</v>
      </c>
      <c r="AE247" s="56" t="s">
        <v>949</v>
      </c>
      <c r="AF247" s="56" t="s">
        <v>949</v>
      </c>
      <c r="AG247" s="56" t="s">
        <v>949</v>
      </c>
      <c r="AH247" s="23"/>
      <c r="AI247"/>
      <c r="AJ247"/>
      <c r="AK247"/>
    </row>
    <row r="248" spans="1:37" x14ac:dyDescent="0.25">
      <c r="A248" t="s">
        <v>928</v>
      </c>
      <c r="B248" t="s">
        <v>955</v>
      </c>
      <c r="C248" t="s">
        <v>913</v>
      </c>
      <c r="D248" t="s">
        <v>911</v>
      </c>
      <c r="E248" t="s">
        <v>149</v>
      </c>
      <c r="F248" t="s">
        <v>923</v>
      </c>
      <c r="G248" s="56" t="s">
        <v>949</v>
      </c>
      <c r="H248" s="56" t="s">
        <v>949</v>
      </c>
      <c r="I248" s="56" t="s">
        <v>949</v>
      </c>
      <c r="J248" s="56" t="s">
        <v>949</v>
      </c>
      <c r="K248" s="56" t="s">
        <v>949</v>
      </c>
      <c r="L248" s="56" t="s">
        <v>949</v>
      </c>
      <c r="M248" s="56" t="s">
        <v>949</v>
      </c>
      <c r="N248" s="56" t="s">
        <v>949</v>
      </c>
      <c r="O248" s="56" t="s">
        <v>949</v>
      </c>
      <c r="P248" s="56" t="s">
        <v>949</v>
      </c>
      <c r="Q248" s="56" t="s">
        <v>949</v>
      </c>
      <c r="R248" s="56" t="s">
        <v>949</v>
      </c>
      <c r="S248" s="56" t="s">
        <v>949</v>
      </c>
      <c r="T248" s="56" t="s">
        <v>949</v>
      </c>
      <c r="U248" s="56" t="s">
        <v>949</v>
      </c>
      <c r="V248" s="56" t="s">
        <v>949</v>
      </c>
      <c r="W248" s="56" t="s">
        <v>949</v>
      </c>
      <c r="X248" s="56" t="s">
        <v>949</v>
      </c>
      <c r="Y248" s="56" t="s">
        <v>949</v>
      </c>
      <c r="Z248" s="56" t="s">
        <v>949</v>
      </c>
      <c r="AA248" s="56" t="s">
        <v>949</v>
      </c>
      <c r="AB248" s="56" t="s">
        <v>949</v>
      </c>
      <c r="AC248" s="56" t="s">
        <v>949</v>
      </c>
      <c r="AD248" s="56" t="s">
        <v>949</v>
      </c>
      <c r="AE248" s="56" t="s">
        <v>949</v>
      </c>
      <c r="AF248" s="56" t="s">
        <v>949</v>
      </c>
      <c r="AG248" s="56" t="s">
        <v>949</v>
      </c>
      <c r="AH248" s="23"/>
      <c r="AI248"/>
      <c r="AJ248"/>
      <c r="AK248"/>
    </row>
    <row r="249" spans="1:37" x14ac:dyDescent="0.25">
      <c r="A249" t="s">
        <v>929</v>
      </c>
      <c r="B249" t="s">
        <v>955</v>
      </c>
      <c r="C249" t="s">
        <v>913</v>
      </c>
      <c r="D249" t="s">
        <v>922</v>
      </c>
      <c r="E249" t="s">
        <v>149</v>
      </c>
      <c r="F249" t="s">
        <v>923</v>
      </c>
      <c r="G249" s="56" t="s">
        <v>949</v>
      </c>
      <c r="H249" s="56" t="s">
        <v>949</v>
      </c>
      <c r="I249" s="56" t="s">
        <v>949</v>
      </c>
      <c r="J249" s="56" t="s">
        <v>949</v>
      </c>
      <c r="K249" s="56" t="s">
        <v>949</v>
      </c>
      <c r="L249" s="56" t="s">
        <v>949</v>
      </c>
      <c r="M249" s="56" t="s">
        <v>949</v>
      </c>
      <c r="N249" s="56" t="s">
        <v>949</v>
      </c>
      <c r="O249" s="56" t="s">
        <v>949</v>
      </c>
      <c r="P249" s="56" t="s">
        <v>949</v>
      </c>
      <c r="Q249" s="56" t="s">
        <v>949</v>
      </c>
      <c r="R249" s="56" t="s">
        <v>949</v>
      </c>
      <c r="S249" s="56" t="s">
        <v>949</v>
      </c>
      <c r="T249" s="56" t="s">
        <v>949</v>
      </c>
      <c r="U249" s="56" t="s">
        <v>949</v>
      </c>
      <c r="V249" s="56" t="s">
        <v>949</v>
      </c>
      <c r="W249" s="56" t="s">
        <v>949</v>
      </c>
      <c r="X249" s="56" t="s">
        <v>949</v>
      </c>
      <c r="Y249" s="56" t="s">
        <v>949</v>
      </c>
      <c r="Z249" s="56" t="s">
        <v>949</v>
      </c>
      <c r="AA249" s="56" t="s">
        <v>949</v>
      </c>
      <c r="AB249" s="56" t="s">
        <v>949</v>
      </c>
      <c r="AC249" s="56" t="s">
        <v>949</v>
      </c>
      <c r="AD249" s="56" t="s">
        <v>949</v>
      </c>
      <c r="AE249" s="56" t="s">
        <v>949</v>
      </c>
      <c r="AF249" s="56" t="s">
        <v>949</v>
      </c>
      <c r="AG249" s="56" t="s">
        <v>949</v>
      </c>
      <c r="AH249" s="23"/>
      <c r="AI249"/>
      <c r="AJ249"/>
      <c r="AK249"/>
    </row>
    <row r="250" spans="1:37" x14ac:dyDescent="0.25">
      <c r="A250" t="s">
        <v>930</v>
      </c>
      <c r="B250" t="s">
        <v>952</v>
      </c>
      <c r="C250" t="s">
        <v>913</v>
      </c>
      <c r="D250" t="s">
        <v>903</v>
      </c>
      <c r="E250" t="s">
        <v>149</v>
      </c>
      <c r="F250" t="s">
        <v>151</v>
      </c>
      <c r="AF250" s="56" t="s">
        <v>644</v>
      </c>
      <c r="AH250" s="23"/>
      <c r="AI250"/>
      <c r="AJ250"/>
      <c r="AK250"/>
    </row>
    <row r="251" spans="1:37" x14ac:dyDescent="0.25">
      <c r="A251" t="s">
        <v>931</v>
      </c>
      <c r="B251" t="s">
        <v>952</v>
      </c>
      <c r="C251" t="s">
        <v>913</v>
      </c>
      <c r="D251" t="s">
        <v>907</v>
      </c>
      <c r="E251" t="s">
        <v>149</v>
      </c>
      <c r="F251" t="s">
        <v>151</v>
      </c>
      <c r="U251" s="56" t="s">
        <v>645</v>
      </c>
      <c r="AH251" s="23"/>
      <c r="AI251"/>
      <c r="AJ251"/>
      <c r="AK251"/>
    </row>
    <row r="252" spans="1:37" x14ac:dyDescent="0.25">
      <c r="A252" t="s">
        <v>932</v>
      </c>
      <c r="B252" t="s">
        <v>952</v>
      </c>
      <c r="C252" t="s">
        <v>913</v>
      </c>
      <c r="D252" t="s">
        <v>908</v>
      </c>
      <c r="E252" t="s">
        <v>149</v>
      </c>
      <c r="F252" t="s">
        <v>151</v>
      </c>
      <c r="U252" s="56" t="s">
        <v>646</v>
      </c>
      <c r="AH252" s="23"/>
      <c r="AI252"/>
      <c r="AJ252"/>
      <c r="AK252"/>
    </row>
    <row r="253" spans="1:37" x14ac:dyDescent="0.25">
      <c r="A253" t="s">
        <v>933</v>
      </c>
      <c r="B253" t="s">
        <v>952</v>
      </c>
      <c r="C253" t="s">
        <v>913</v>
      </c>
      <c r="D253" t="s">
        <v>921</v>
      </c>
      <c r="E253" t="s">
        <v>149</v>
      </c>
      <c r="F253" t="s">
        <v>151</v>
      </c>
      <c r="U253" s="56" t="s">
        <v>647</v>
      </c>
      <c r="AH253" s="23"/>
      <c r="AI253"/>
      <c r="AJ253"/>
      <c r="AK253"/>
    </row>
    <row r="254" spans="1:37" x14ac:dyDescent="0.25">
      <c r="A254" t="s">
        <v>934</v>
      </c>
      <c r="B254" t="s">
        <v>952</v>
      </c>
      <c r="C254" t="s">
        <v>913</v>
      </c>
      <c r="D254" t="s">
        <v>911</v>
      </c>
      <c r="E254" t="s">
        <v>149</v>
      </c>
      <c r="F254" t="s">
        <v>151</v>
      </c>
      <c r="U254" s="56" t="s">
        <v>647</v>
      </c>
      <c r="AH254" s="23"/>
      <c r="AI254"/>
      <c r="AJ254"/>
      <c r="AK254"/>
    </row>
    <row r="255" spans="1:37" x14ac:dyDescent="0.25">
      <c r="A255" t="s">
        <v>935</v>
      </c>
      <c r="B255" t="s">
        <v>952</v>
      </c>
      <c r="C255" t="s">
        <v>913</v>
      </c>
      <c r="D255" t="s">
        <v>922</v>
      </c>
      <c r="E255" t="s">
        <v>149</v>
      </c>
      <c r="F255" t="s">
        <v>151</v>
      </c>
      <c r="U255" s="56" t="s">
        <v>948</v>
      </c>
      <c r="AH255" s="23"/>
      <c r="AI255"/>
      <c r="AJ255"/>
      <c r="AK255"/>
    </row>
    <row r="256" spans="1:37" x14ac:dyDescent="0.25">
      <c r="A256" t="s">
        <v>936</v>
      </c>
      <c r="B256" t="s">
        <v>953</v>
      </c>
      <c r="C256" t="s">
        <v>913</v>
      </c>
      <c r="D256" t="s">
        <v>903</v>
      </c>
      <c r="E256" t="s">
        <v>149</v>
      </c>
      <c r="F256" t="s">
        <v>80</v>
      </c>
      <c r="U256" s="56" t="s">
        <v>648</v>
      </c>
      <c r="AH256" s="23"/>
      <c r="AI256"/>
      <c r="AJ256"/>
      <c r="AK256"/>
    </row>
    <row r="257" spans="1:37" x14ac:dyDescent="0.25">
      <c r="A257" t="s">
        <v>937</v>
      </c>
      <c r="B257" t="s">
        <v>953</v>
      </c>
      <c r="C257" t="s">
        <v>913</v>
      </c>
      <c r="D257" t="s">
        <v>907</v>
      </c>
      <c r="E257" t="s">
        <v>149</v>
      </c>
      <c r="F257" t="s">
        <v>80</v>
      </c>
      <c r="U257" s="56" t="s">
        <v>648</v>
      </c>
      <c r="AH257" s="23"/>
      <c r="AI257"/>
      <c r="AJ257"/>
      <c r="AK257"/>
    </row>
    <row r="258" spans="1:37" x14ac:dyDescent="0.25">
      <c r="A258" t="s">
        <v>938</v>
      </c>
      <c r="B258" t="s">
        <v>953</v>
      </c>
      <c r="C258" t="s">
        <v>913</v>
      </c>
      <c r="D258" t="s">
        <v>908</v>
      </c>
      <c r="E258" t="s">
        <v>149</v>
      </c>
      <c r="F258" t="s">
        <v>80</v>
      </c>
      <c r="U258" s="56" t="s">
        <v>648</v>
      </c>
      <c r="AH258" s="23"/>
      <c r="AI258"/>
      <c r="AJ258"/>
      <c r="AK258"/>
    </row>
    <row r="259" spans="1:37" x14ac:dyDescent="0.25">
      <c r="A259" t="s">
        <v>939</v>
      </c>
      <c r="B259" t="s">
        <v>953</v>
      </c>
      <c r="C259" t="s">
        <v>913</v>
      </c>
      <c r="D259" t="s">
        <v>921</v>
      </c>
      <c r="E259" t="s">
        <v>149</v>
      </c>
      <c r="F259" t="s">
        <v>80</v>
      </c>
      <c r="U259" s="56" t="s">
        <v>648</v>
      </c>
      <c r="AH259" s="23"/>
      <c r="AI259"/>
      <c r="AJ259"/>
      <c r="AK259"/>
    </row>
    <row r="260" spans="1:37" x14ac:dyDescent="0.25">
      <c r="A260" t="s">
        <v>940</v>
      </c>
      <c r="B260" t="s">
        <v>953</v>
      </c>
      <c r="C260" t="s">
        <v>913</v>
      </c>
      <c r="D260" t="s">
        <v>911</v>
      </c>
      <c r="E260" t="s">
        <v>149</v>
      </c>
      <c r="F260" t="s">
        <v>80</v>
      </c>
      <c r="U260" s="56" t="s">
        <v>648</v>
      </c>
      <c r="AH260" s="23"/>
      <c r="AI260"/>
      <c r="AJ260"/>
      <c r="AK260"/>
    </row>
    <row r="261" spans="1:37" x14ac:dyDescent="0.25">
      <c r="A261" t="s">
        <v>941</v>
      </c>
      <c r="B261" t="s">
        <v>953</v>
      </c>
      <c r="C261" t="s">
        <v>913</v>
      </c>
      <c r="D261" t="s">
        <v>922</v>
      </c>
      <c r="E261" t="s">
        <v>149</v>
      </c>
      <c r="F261" t="s">
        <v>80</v>
      </c>
      <c r="U261" s="56" t="s">
        <v>648</v>
      </c>
      <c r="AH261" s="23"/>
      <c r="AI261"/>
      <c r="AJ261"/>
      <c r="AK261"/>
    </row>
    <row r="262" spans="1:37" x14ac:dyDescent="0.25">
      <c r="A262" t="s">
        <v>942</v>
      </c>
      <c r="B262" t="s">
        <v>954</v>
      </c>
      <c r="C262" t="s">
        <v>913</v>
      </c>
      <c r="D262" t="s">
        <v>903</v>
      </c>
      <c r="E262" t="s">
        <v>149</v>
      </c>
      <c r="F262" t="s">
        <v>152</v>
      </c>
      <c r="U262" s="56" t="s">
        <v>648</v>
      </c>
      <c r="AH262" s="23"/>
      <c r="AI262"/>
      <c r="AJ262"/>
      <c r="AK262"/>
    </row>
    <row r="263" spans="1:37" x14ac:dyDescent="0.25">
      <c r="A263" t="s">
        <v>943</v>
      </c>
      <c r="B263" t="s">
        <v>954</v>
      </c>
      <c r="C263" t="s">
        <v>913</v>
      </c>
      <c r="D263" t="s">
        <v>907</v>
      </c>
      <c r="E263" t="s">
        <v>149</v>
      </c>
      <c r="F263" t="s">
        <v>152</v>
      </c>
      <c r="U263" s="56" t="s">
        <v>648</v>
      </c>
      <c r="AH263" s="23"/>
      <c r="AI263"/>
      <c r="AJ263"/>
      <c r="AK263"/>
    </row>
    <row r="264" spans="1:37" x14ac:dyDescent="0.25">
      <c r="A264" t="s">
        <v>944</v>
      </c>
      <c r="B264" t="s">
        <v>954</v>
      </c>
      <c r="C264" t="s">
        <v>913</v>
      </c>
      <c r="D264" t="s">
        <v>908</v>
      </c>
      <c r="E264" t="s">
        <v>149</v>
      </c>
      <c r="F264" t="s">
        <v>152</v>
      </c>
      <c r="U264" s="56" t="s">
        <v>648</v>
      </c>
      <c r="AH264" s="23"/>
      <c r="AI264"/>
      <c r="AJ264"/>
      <c r="AK264"/>
    </row>
    <row r="265" spans="1:37" x14ac:dyDescent="0.25">
      <c r="A265" t="s">
        <v>945</v>
      </c>
      <c r="B265" t="s">
        <v>954</v>
      </c>
      <c r="C265" t="s">
        <v>913</v>
      </c>
      <c r="D265" t="s">
        <v>921</v>
      </c>
      <c r="E265" t="s">
        <v>149</v>
      </c>
      <c r="F265" t="s">
        <v>152</v>
      </c>
      <c r="U265" s="56" t="s">
        <v>648</v>
      </c>
      <c r="AH265" s="23"/>
      <c r="AI265"/>
      <c r="AJ265"/>
      <c r="AK265"/>
    </row>
    <row r="266" spans="1:37" x14ac:dyDescent="0.25">
      <c r="A266" t="s">
        <v>946</v>
      </c>
      <c r="B266" t="s">
        <v>954</v>
      </c>
      <c r="C266" t="s">
        <v>913</v>
      </c>
      <c r="D266" t="s">
        <v>911</v>
      </c>
      <c r="E266" t="s">
        <v>149</v>
      </c>
      <c r="F266" t="s">
        <v>152</v>
      </c>
      <c r="U266" s="56" t="s">
        <v>648</v>
      </c>
      <c r="AH266" s="23"/>
      <c r="AI266"/>
      <c r="AJ266"/>
      <c r="AK266"/>
    </row>
    <row r="267" spans="1:37" x14ac:dyDescent="0.25">
      <c r="A267" t="s">
        <v>947</v>
      </c>
      <c r="B267" t="s">
        <v>954</v>
      </c>
      <c r="C267" t="s">
        <v>913</v>
      </c>
      <c r="D267" t="s">
        <v>922</v>
      </c>
      <c r="E267" t="s">
        <v>149</v>
      </c>
      <c r="F267" t="s">
        <v>152</v>
      </c>
      <c r="U267" s="56" t="s">
        <v>648</v>
      </c>
      <c r="AH267" s="23"/>
      <c r="AI267"/>
      <c r="AJ267"/>
      <c r="AK267"/>
    </row>
    <row r="268" spans="1:37" x14ac:dyDescent="0.25">
      <c r="A268" t="s">
        <v>1259</v>
      </c>
      <c r="B268" t="s">
        <v>153</v>
      </c>
      <c r="C268" t="s">
        <v>98</v>
      </c>
      <c r="D268" t="s">
        <v>100</v>
      </c>
      <c r="E268" t="s">
        <v>149</v>
      </c>
      <c r="F268" t="s">
        <v>150</v>
      </c>
      <c r="G268" s="23" t="s">
        <v>1005</v>
      </c>
      <c r="H268" s="23" t="s">
        <v>1005</v>
      </c>
      <c r="I268" s="23" t="s">
        <v>1005</v>
      </c>
      <c r="J268" s="23" t="s">
        <v>1005</v>
      </c>
      <c r="K268" s="23" t="s">
        <v>1005</v>
      </c>
      <c r="L268" s="23" t="s">
        <v>1005</v>
      </c>
      <c r="M268" s="23" t="s">
        <v>1005</v>
      </c>
      <c r="N268" s="23" t="s">
        <v>1005</v>
      </c>
      <c r="O268" s="23" t="s">
        <v>1005</v>
      </c>
      <c r="P268" s="23" t="s">
        <v>1005</v>
      </c>
      <c r="Q268" s="23" t="s">
        <v>1005</v>
      </c>
      <c r="R268" s="23" t="s">
        <v>1005</v>
      </c>
      <c r="S268" s="23" t="s">
        <v>1005</v>
      </c>
      <c r="T268" s="23" t="s">
        <v>1005</v>
      </c>
      <c r="U268" s="23" t="s">
        <v>1005</v>
      </c>
      <c r="V268" s="23" t="s">
        <v>1005</v>
      </c>
      <c r="W268" s="23" t="s">
        <v>1005</v>
      </c>
      <c r="X268" s="23" t="s">
        <v>1005</v>
      </c>
      <c r="Y268" s="23" t="s">
        <v>1005</v>
      </c>
      <c r="Z268" s="23" t="s">
        <v>1005</v>
      </c>
      <c r="AA268" s="23" t="s">
        <v>1005</v>
      </c>
      <c r="AB268" s="23" t="s">
        <v>1005</v>
      </c>
      <c r="AC268" s="23" t="s">
        <v>1005</v>
      </c>
      <c r="AD268" s="23" t="s">
        <v>1005</v>
      </c>
      <c r="AE268" s="23" t="s">
        <v>1005</v>
      </c>
      <c r="AF268" s="23" t="s">
        <v>1005</v>
      </c>
      <c r="AG268" s="23" t="s">
        <v>1005</v>
      </c>
      <c r="AH268" s="23"/>
      <c r="AI268"/>
      <c r="AJ268"/>
      <c r="AK268"/>
    </row>
    <row r="269" spans="1:37" ht="14.25" customHeight="1" x14ac:dyDescent="0.25">
      <c r="A269" t="s">
        <v>961</v>
      </c>
      <c r="B269" t="s">
        <v>153</v>
      </c>
      <c r="C269" t="s">
        <v>98</v>
      </c>
      <c r="D269" t="s">
        <v>101</v>
      </c>
      <c r="E269" t="s">
        <v>149</v>
      </c>
      <c r="F269" t="s">
        <v>960</v>
      </c>
      <c r="G269" s="23" t="s">
        <v>1005</v>
      </c>
      <c r="H269" s="23" t="s">
        <v>1005</v>
      </c>
      <c r="I269" s="24" t="s">
        <v>637</v>
      </c>
      <c r="J269" s="24" t="s">
        <v>637</v>
      </c>
      <c r="K269" s="23" t="s">
        <v>1005</v>
      </c>
      <c r="L269" s="24" t="s">
        <v>637</v>
      </c>
      <c r="M269" s="23" t="s">
        <v>1005</v>
      </c>
      <c r="N269" s="23" t="s">
        <v>1005</v>
      </c>
      <c r="O269" s="23" t="s">
        <v>1005</v>
      </c>
      <c r="P269" s="24" t="s">
        <v>637</v>
      </c>
      <c r="Q269" s="23" t="s">
        <v>1005</v>
      </c>
      <c r="R269" s="24" t="s">
        <v>637</v>
      </c>
      <c r="S269" s="24" t="s">
        <v>637</v>
      </c>
      <c r="T269" s="23" t="s">
        <v>1005</v>
      </c>
      <c r="U269" s="24" t="s">
        <v>637</v>
      </c>
      <c r="V269" s="23" t="s">
        <v>1005</v>
      </c>
      <c r="W269" s="23" t="s">
        <v>1005</v>
      </c>
      <c r="X269" s="23" t="s">
        <v>1005</v>
      </c>
      <c r="Y269" s="24" t="s">
        <v>637</v>
      </c>
      <c r="Z269" s="23" t="s">
        <v>1005</v>
      </c>
      <c r="AA269" s="24" t="s">
        <v>637</v>
      </c>
      <c r="AB269" s="24" t="s">
        <v>637</v>
      </c>
      <c r="AC269" s="23" t="s">
        <v>1005</v>
      </c>
      <c r="AD269" s="24" t="s">
        <v>637</v>
      </c>
      <c r="AE269" s="23" t="s">
        <v>1005</v>
      </c>
      <c r="AF269" s="24" t="s">
        <v>637</v>
      </c>
      <c r="AG269" s="23" t="s">
        <v>1005</v>
      </c>
      <c r="AH269" s="24"/>
      <c r="AI269"/>
      <c r="AJ269"/>
      <c r="AK269"/>
    </row>
    <row r="270" spans="1:37" x14ac:dyDescent="0.25">
      <c r="A270" t="s">
        <v>1260</v>
      </c>
      <c r="B270" t="s">
        <v>153</v>
      </c>
      <c r="C270" t="s">
        <v>98</v>
      </c>
      <c r="D270" t="s">
        <v>102</v>
      </c>
      <c r="E270" t="s">
        <v>149</v>
      </c>
      <c r="F270" t="s">
        <v>150</v>
      </c>
      <c r="G270" s="23" t="s">
        <v>1005</v>
      </c>
      <c r="H270" s="23" t="s">
        <v>1005</v>
      </c>
      <c r="I270" s="23" t="s">
        <v>1005</v>
      </c>
      <c r="J270" s="23" t="s">
        <v>1005</v>
      </c>
      <c r="K270" s="23" t="s">
        <v>1005</v>
      </c>
      <c r="L270" s="23" t="s">
        <v>1005</v>
      </c>
      <c r="M270" s="23" t="s">
        <v>1005</v>
      </c>
      <c r="N270" s="23" t="s">
        <v>1005</v>
      </c>
      <c r="O270" s="23" t="s">
        <v>1005</v>
      </c>
      <c r="P270" s="23" t="s">
        <v>1005</v>
      </c>
      <c r="Q270" s="23" t="s">
        <v>1005</v>
      </c>
      <c r="R270" s="23" t="s">
        <v>1005</v>
      </c>
      <c r="S270" s="23" t="s">
        <v>1005</v>
      </c>
      <c r="T270" s="23" t="s">
        <v>1005</v>
      </c>
      <c r="U270" s="23" t="s">
        <v>1005</v>
      </c>
      <c r="V270" s="23" t="s">
        <v>1005</v>
      </c>
      <c r="W270" s="23" t="s">
        <v>1005</v>
      </c>
      <c r="X270" s="23" t="s">
        <v>1005</v>
      </c>
      <c r="Y270" s="23" t="s">
        <v>1005</v>
      </c>
      <c r="Z270" s="23" t="s">
        <v>1005</v>
      </c>
      <c r="AA270" s="23" t="s">
        <v>1005</v>
      </c>
      <c r="AB270" s="23" t="s">
        <v>1005</v>
      </c>
      <c r="AC270" s="23" t="s">
        <v>1005</v>
      </c>
      <c r="AD270" s="23" t="s">
        <v>1005</v>
      </c>
      <c r="AE270" s="23" t="s">
        <v>1005</v>
      </c>
      <c r="AF270" s="23" t="s">
        <v>1005</v>
      </c>
      <c r="AG270" s="23" t="s">
        <v>1005</v>
      </c>
      <c r="AH270" s="23"/>
      <c r="AI270"/>
      <c r="AJ270"/>
      <c r="AK270"/>
    </row>
    <row r="271" spans="1:37" x14ac:dyDescent="0.25">
      <c r="A271" t="s">
        <v>1261</v>
      </c>
      <c r="B271" t="s">
        <v>153</v>
      </c>
      <c r="C271" t="s">
        <v>98</v>
      </c>
      <c r="D271" t="s">
        <v>103</v>
      </c>
      <c r="E271" t="s">
        <v>149</v>
      </c>
      <c r="F271" t="s">
        <v>150</v>
      </c>
      <c r="G271" s="23" t="s">
        <v>1005</v>
      </c>
      <c r="H271" s="23" t="s">
        <v>1005</v>
      </c>
      <c r="I271" s="23" t="s">
        <v>1005</v>
      </c>
      <c r="J271" s="23" t="s">
        <v>1005</v>
      </c>
      <c r="K271" s="23" t="s">
        <v>1005</v>
      </c>
      <c r="L271" s="23" t="s">
        <v>1005</v>
      </c>
      <c r="M271" s="23" t="s">
        <v>1005</v>
      </c>
      <c r="N271" s="23" t="s">
        <v>1005</v>
      </c>
      <c r="O271" s="23" t="s">
        <v>1005</v>
      </c>
      <c r="P271" s="23" t="s">
        <v>1005</v>
      </c>
      <c r="Q271" s="23" t="s">
        <v>1005</v>
      </c>
      <c r="R271" s="23" t="s">
        <v>1005</v>
      </c>
      <c r="S271" s="23" t="s">
        <v>1005</v>
      </c>
      <c r="T271" s="23" t="s">
        <v>1005</v>
      </c>
      <c r="U271" s="23" t="s">
        <v>1005</v>
      </c>
      <c r="V271" s="23" t="s">
        <v>1005</v>
      </c>
      <c r="W271" s="23" t="s">
        <v>1005</v>
      </c>
      <c r="X271" s="23" t="s">
        <v>1005</v>
      </c>
      <c r="Y271" s="23" t="s">
        <v>1005</v>
      </c>
      <c r="Z271" s="23" t="s">
        <v>1005</v>
      </c>
      <c r="AA271" s="23" t="s">
        <v>1005</v>
      </c>
      <c r="AB271" s="23" t="s">
        <v>1005</v>
      </c>
      <c r="AC271" s="23" t="s">
        <v>1005</v>
      </c>
      <c r="AD271" s="23" t="s">
        <v>1005</v>
      </c>
      <c r="AE271" s="23" t="s">
        <v>1005</v>
      </c>
      <c r="AF271" s="23" t="s">
        <v>1005</v>
      </c>
      <c r="AG271" s="23" t="s">
        <v>1005</v>
      </c>
      <c r="AH271" s="23"/>
      <c r="AI271"/>
      <c r="AJ271"/>
      <c r="AK271"/>
    </row>
    <row r="272" spans="1:37" x14ac:dyDescent="0.25">
      <c r="A272" t="s">
        <v>1262</v>
      </c>
      <c r="B272" t="s">
        <v>153</v>
      </c>
      <c r="C272" t="s">
        <v>98</v>
      </c>
      <c r="D272" t="s">
        <v>104</v>
      </c>
      <c r="E272" t="s">
        <v>149</v>
      </c>
      <c r="F272" t="s">
        <v>150</v>
      </c>
      <c r="G272" s="23" t="s">
        <v>1005</v>
      </c>
      <c r="H272" s="23" t="s">
        <v>1005</v>
      </c>
      <c r="I272" s="23" t="s">
        <v>1005</v>
      </c>
      <c r="J272" s="23" t="s">
        <v>1005</v>
      </c>
      <c r="K272" s="23" t="s">
        <v>1005</v>
      </c>
      <c r="L272" s="23" t="s">
        <v>1005</v>
      </c>
      <c r="M272" s="23" t="s">
        <v>1005</v>
      </c>
      <c r="N272" s="23" t="s">
        <v>1005</v>
      </c>
      <c r="O272" s="23" t="s">
        <v>1005</v>
      </c>
      <c r="P272" s="23" t="s">
        <v>1005</v>
      </c>
      <c r="Q272" s="23" t="s">
        <v>1005</v>
      </c>
      <c r="R272" s="23" t="s">
        <v>1005</v>
      </c>
      <c r="S272" s="23" t="s">
        <v>1005</v>
      </c>
      <c r="T272" s="23" t="s">
        <v>1005</v>
      </c>
      <c r="U272" s="23" t="s">
        <v>1005</v>
      </c>
      <c r="V272" s="23" t="s">
        <v>1005</v>
      </c>
      <c r="W272" s="23" t="s">
        <v>1005</v>
      </c>
      <c r="X272" s="23" t="s">
        <v>1005</v>
      </c>
      <c r="Y272" s="23" t="s">
        <v>1005</v>
      </c>
      <c r="Z272" s="23" t="s">
        <v>1005</v>
      </c>
      <c r="AA272" s="23" t="s">
        <v>1005</v>
      </c>
      <c r="AB272" s="23" t="s">
        <v>1005</v>
      </c>
      <c r="AC272" s="23" t="s">
        <v>1005</v>
      </c>
      <c r="AD272" s="23" t="s">
        <v>1005</v>
      </c>
      <c r="AE272" s="23" t="s">
        <v>1005</v>
      </c>
      <c r="AF272" s="23" t="s">
        <v>1005</v>
      </c>
      <c r="AG272" s="23" t="s">
        <v>1005</v>
      </c>
      <c r="AH272" s="23"/>
      <c r="AI272"/>
      <c r="AJ272"/>
      <c r="AK272"/>
    </row>
    <row r="273" spans="1:37" x14ac:dyDescent="0.25">
      <c r="A273" t="s">
        <v>1263</v>
      </c>
      <c r="B273" t="s">
        <v>153</v>
      </c>
      <c r="C273" t="s">
        <v>98</v>
      </c>
      <c r="D273" t="s">
        <v>105</v>
      </c>
      <c r="E273" t="s">
        <v>149</v>
      </c>
      <c r="F273" t="s">
        <v>150</v>
      </c>
      <c r="G273" s="23" t="s">
        <v>1005</v>
      </c>
      <c r="H273" s="23" t="s">
        <v>1005</v>
      </c>
      <c r="I273" s="23" t="s">
        <v>1005</v>
      </c>
      <c r="J273" s="23" t="s">
        <v>1005</v>
      </c>
      <c r="K273" s="23" t="s">
        <v>1005</v>
      </c>
      <c r="L273" s="23" t="s">
        <v>1005</v>
      </c>
      <c r="M273" s="23" t="s">
        <v>1005</v>
      </c>
      <c r="N273" s="23" t="s">
        <v>1005</v>
      </c>
      <c r="O273" s="23" t="s">
        <v>1005</v>
      </c>
      <c r="P273" s="23" t="s">
        <v>1005</v>
      </c>
      <c r="Q273" s="23" t="s">
        <v>1005</v>
      </c>
      <c r="R273" s="23" t="s">
        <v>1005</v>
      </c>
      <c r="S273" s="23" t="s">
        <v>1005</v>
      </c>
      <c r="T273" s="23" t="s">
        <v>1005</v>
      </c>
      <c r="U273" s="23" t="s">
        <v>1005</v>
      </c>
      <c r="V273" s="23" t="s">
        <v>1005</v>
      </c>
      <c r="W273" s="23" t="s">
        <v>1005</v>
      </c>
      <c r="X273" s="23" t="s">
        <v>1005</v>
      </c>
      <c r="Y273" s="23" t="s">
        <v>1005</v>
      </c>
      <c r="Z273" s="23" t="s">
        <v>1005</v>
      </c>
      <c r="AA273" s="23" t="s">
        <v>1005</v>
      </c>
      <c r="AB273" s="23" t="s">
        <v>1005</v>
      </c>
      <c r="AC273" s="23" t="s">
        <v>1005</v>
      </c>
      <c r="AD273" s="23" t="s">
        <v>1005</v>
      </c>
      <c r="AE273" s="23" t="s">
        <v>1005</v>
      </c>
      <c r="AF273" s="23" t="s">
        <v>1005</v>
      </c>
      <c r="AG273" s="23" t="s">
        <v>1005</v>
      </c>
      <c r="AH273" s="23"/>
      <c r="AI273"/>
      <c r="AJ273"/>
      <c r="AK273"/>
    </row>
    <row r="274" spans="1:37" x14ac:dyDescent="0.25">
      <c r="A274" t="s">
        <v>1264</v>
      </c>
      <c r="B274" t="s">
        <v>155</v>
      </c>
      <c r="C274" t="s">
        <v>98</v>
      </c>
      <c r="D274" t="s">
        <v>100</v>
      </c>
      <c r="E274" t="s">
        <v>149</v>
      </c>
      <c r="F274" t="s">
        <v>151</v>
      </c>
      <c r="AH274" s="23" t="s">
        <v>510</v>
      </c>
      <c r="AI274"/>
      <c r="AJ274"/>
      <c r="AK274"/>
    </row>
    <row r="275" spans="1:37" ht="14.25" customHeight="1" x14ac:dyDescent="0.25">
      <c r="A275" t="s">
        <v>962</v>
      </c>
      <c r="B275" t="s">
        <v>155</v>
      </c>
      <c r="C275" t="s">
        <v>98</v>
      </c>
      <c r="D275" t="s">
        <v>101</v>
      </c>
      <c r="E275" t="s">
        <v>149</v>
      </c>
      <c r="F275" s="54" t="s">
        <v>151</v>
      </c>
      <c r="AF275" s="56" t="s">
        <v>638</v>
      </c>
      <c r="AH275" s="24"/>
      <c r="AI275"/>
      <c r="AJ275"/>
      <c r="AK275"/>
    </row>
    <row r="276" spans="1:37" x14ac:dyDescent="0.25">
      <c r="A276" t="s">
        <v>1265</v>
      </c>
      <c r="B276" t="s">
        <v>155</v>
      </c>
      <c r="C276" t="s">
        <v>98</v>
      </c>
      <c r="D276" t="s">
        <v>102</v>
      </c>
      <c r="E276" t="s">
        <v>149</v>
      </c>
      <c r="F276" t="s">
        <v>151</v>
      </c>
      <c r="AH276" s="23" t="s">
        <v>510</v>
      </c>
      <c r="AI276"/>
      <c r="AJ276"/>
      <c r="AK276"/>
    </row>
    <row r="277" spans="1:37" x14ac:dyDescent="0.25">
      <c r="A277" t="s">
        <v>1266</v>
      </c>
      <c r="B277" t="s">
        <v>155</v>
      </c>
      <c r="C277" t="s">
        <v>98</v>
      </c>
      <c r="D277" t="s">
        <v>103</v>
      </c>
      <c r="E277" t="s">
        <v>149</v>
      </c>
      <c r="F277" t="s">
        <v>151</v>
      </c>
      <c r="AH277" s="23" t="s">
        <v>510</v>
      </c>
      <c r="AI277"/>
      <c r="AJ277"/>
      <c r="AK277"/>
    </row>
    <row r="278" spans="1:37" x14ac:dyDescent="0.25">
      <c r="A278" t="s">
        <v>1267</v>
      </c>
      <c r="B278" t="s">
        <v>155</v>
      </c>
      <c r="C278" t="s">
        <v>98</v>
      </c>
      <c r="D278" t="s">
        <v>104</v>
      </c>
      <c r="E278" t="s">
        <v>149</v>
      </c>
      <c r="F278" t="s">
        <v>151</v>
      </c>
      <c r="AH278" s="23" t="s">
        <v>510</v>
      </c>
      <c r="AI278"/>
      <c r="AJ278"/>
      <c r="AK278"/>
    </row>
    <row r="279" spans="1:37" x14ac:dyDescent="0.25">
      <c r="A279" t="s">
        <v>1268</v>
      </c>
      <c r="B279" t="s">
        <v>155</v>
      </c>
      <c r="C279" t="s">
        <v>98</v>
      </c>
      <c r="D279" t="s">
        <v>105</v>
      </c>
      <c r="E279" t="s">
        <v>149</v>
      </c>
      <c r="F279" t="s">
        <v>151</v>
      </c>
      <c r="AH279" s="23" t="s">
        <v>510</v>
      </c>
      <c r="AI279"/>
      <c r="AJ279"/>
      <c r="AK279"/>
    </row>
    <row r="280" spans="1:37" x14ac:dyDescent="0.25">
      <c r="A280" t="s">
        <v>1269</v>
      </c>
      <c r="B280" t="s">
        <v>156</v>
      </c>
      <c r="C280" t="s">
        <v>98</v>
      </c>
      <c r="D280" t="s">
        <v>100</v>
      </c>
      <c r="E280" t="s">
        <v>149</v>
      </c>
      <c r="F280" t="s">
        <v>80</v>
      </c>
      <c r="G280" s="59"/>
      <c r="AH280" s="23" t="s">
        <v>511</v>
      </c>
      <c r="AI280"/>
      <c r="AJ280"/>
      <c r="AK280"/>
    </row>
    <row r="281" spans="1:37" ht="14.25" customHeight="1" x14ac:dyDescent="0.25">
      <c r="A281" t="s">
        <v>963</v>
      </c>
      <c r="B281" t="s">
        <v>156</v>
      </c>
      <c r="C281" t="s">
        <v>98</v>
      </c>
      <c r="D281" t="s">
        <v>101</v>
      </c>
      <c r="E281" t="s">
        <v>149</v>
      </c>
      <c r="F281" s="54" t="s">
        <v>80</v>
      </c>
      <c r="P281" s="56" t="s">
        <v>915</v>
      </c>
      <c r="AH281" s="24"/>
      <c r="AI281"/>
      <c r="AJ281"/>
      <c r="AK281"/>
    </row>
    <row r="282" spans="1:37" x14ac:dyDescent="0.25">
      <c r="A282" t="s">
        <v>1270</v>
      </c>
      <c r="B282" t="s">
        <v>156</v>
      </c>
      <c r="C282" t="s">
        <v>98</v>
      </c>
      <c r="D282" t="s">
        <v>102</v>
      </c>
      <c r="E282" t="s">
        <v>149</v>
      </c>
      <c r="F282" t="s">
        <v>80</v>
      </c>
      <c r="G282" s="59"/>
      <c r="AH282" s="23" t="s">
        <v>511</v>
      </c>
      <c r="AI282"/>
      <c r="AJ282"/>
      <c r="AK282"/>
    </row>
    <row r="283" spans="1:37" x14ac:dyDescent="0.25">
      <c r="A283" t="s">
        <v>1271</v>
      </c>
      <c r="B283" t="s">
        <v>156</v>
      </c>
      <c r="C283" t="s">
        <v>98</v>
      </c>
      <c r="D283" t="s">
        <v>103</v>
      </c>
      <c r="E283" t="s">
        <v>149</v>
      </c>
      <c r="F283" t="s">
        <v>80</v>
      </c>
      <c r="G283" s="59"/>
      <c r="AH283" s="23" t="s">
        <v>511</v>
      </c>
      <c r="AI283"/>
      <c r="AJ283"/>
      <c r="AK283"/>
    </row>
    <row r="284" spans="1:37" x14ac:dyDescent="0.25">
      <c r="A284" t="s">
        <v>1272</v>
      </c>
      <c r="B284" t="s">
        <v>156</v>
      </c>
      <c r="C284" t="s">
        <v>98</v>
      </c>
      <c r="D284" t="s">
        <v>104</v>
      </c>
      <c r="E284" t="s">
        <v>149</v>
      </c>
      <c r="F284" t="s">
        <v>80</v>
      </c>
      <c r="G284" s="59"/>
      <c r="AH284" s="23" t="s">
        <v>511</v>
      </c>
      <c r="AI284"/>
      <c r="AJ284"/>
      <c r="AK284"/>
    </row>
    <row r="285" spans="1:37" x14ac:dyDescent="0.25">
      <c r="A285" t="s">
        <v>1273</v>
      </c>
      <c r="B285" t="s">
        <v>156</v>
      </c>
      <c r="C285" t="s">
        <v>98</v>
      </c>
      <c r="D285" t="s">
        <v>105</v>
      </c>
      <c r="E285" t="s">
        <v>149</v>
      </c>
      <c r="F285" t="s">
        <v>80</v>
      </c>
      <c r="G285" s="59"/>
      <c r="AH285" s="23" t="s">
        <v>511</v>
      </c>
      <c r="AI285"/>
      <c r="AJ285"/>
      <c r="AK285"/>
    </row>
    <row r="286" spans="1:37" x14ac:dyDescent="0.25">
      <c r="A286" t="s">
        <v>1274</v>
      </c>
      <c r="B286" t="s">
        <v>157</v>
      </c>
      <c r="C286" t="s">
        <v>98</v>
      </c>
      <c r="D286" t="s">
        <v>100</v>
      </c>
      <c r="E286" t="s">
        <v>149</v>
      </c>
      <c r="F286" t="s">
        <v>152</v>
      </c>
      <c r="G286"/>
      <c r="H286"/>
      <c r="I286"/>
      <c r="J286"/>
      <c r="K286"/>
      <c r="L286"/>
      <c r="M286"/>
      <c r="N286"/>
      <c r="O286"/>
      <c r="P286"/>
      <c r="Q286"/>
      <c r="R286"/>
      <c r="S286"/>
      <c r="T286"/>
      <c r="U286"/>
      <c r="V286"/>
      <c r="W286"/>
      <c r="X286"/>
      <c r="Y286"/>
      <c r="Z286"/>
      <c r="AA286"/>
      <c r="AB286"/>
      <c r="AC286"/>
      <c r="AD286"/>
      <c r="AE286"/>
      <c r="AF286"/>
      <c r="AG286"/>
      <c r="AH286" s="23" t="s">
        <v>511</v>
      </c>
      <c r="AI286"/>
      <c r="AJ286"/>
      <c r="AK286"/>
    </row>
    <row r="287" spans="1:37" ht="14.25" customHeight="1" x14ac:dyDescent="0.25">
      <c r="A287" t="s">
        <v>964</v>
      </c>
      <c r="B287" t="s">
        <v>157</v>
      </c>
      <c r="C287" t="s">
        <v>98</v>
      </c>
      <c r="D287" t="s">
        <v>101</v>
      </c>
      <c r="E287" t="s">
        <v>149</v>
      </c>
      <c r="F287" s="54" t="s">
        <v>152</v>
      </c>
      <c r="P287" s="56" t="s">
        <v>915</v>
      </c>
      <c r="AH287" s="24"/>
      <c r="AI287"/>
      <c r="AJ287"/>
      <c r="AK287"/>
    </row>
    <row r="288" spans="1:37" x14ac:dyDescent="0.25">
      <c r="A288" t="s">
        <v>1275</v>
      </c>
      <c r="B288" t="s">
        <v>157</v>
      </c>
      <c r="C288" t="s">
        <v>98</v>
      </c>
      <c r="D288" t="s">
        <v>102</v>
      </c>
      <c r="E288" t="s">
        <v>149</v>
      </c>
      <c r="F288" t="s">
        <v>152</v>
      </c>
      <c r="G288"/>
      <c r="H288"/>
      <c r="I288"/>
      <c r="J288"/>
      <c r="K288"/>
      <c r="L288"/>
      <c r="M288"/>
      <c r="N288"/>
      <c r="O288"/>
      <c r="P288"/>
      <c r="Q288"/>
      <c r="R288"/>
      <c r="S288"/>
      <c r="T288"/>
      <c r="U288"/>
      <c r="V288"/>
      <c r="W288"/>
      <c r="X288"/>
      <c r="Y288"/>
      <c r="Z288"/>
      <c r="AA288"/>
      <c r="AB288"/>
      <c r="AC288"/>
      <c r="AD288"/>
      <c r="AE288"/>
      <c r="AF288"/>
      <c r="AG288"/>
      <c r="AH288" s="23" t="s">
        <v>511</v>
      </c>
      <c r="AI288"/>
      <c r="AJ288"/>
      <c r="AK288"/>
    </row>
    <row r="289" spans="1:37" x14ac:dyDescent="0.25">
      <c r="A289" t="s">
        <v>1276</v>
      </c>
      <c r="B289" t="s">
        <v>157</v>
      </c>
      <c r="C289" t="s">
        <v>98</v>
      </c>
      <c r="D289" t="s">
        <v>103</v>
      </c>
      <c r="E289" t="s">
        <v>149</v>
      </c>
      <c r="F289" t="s">
        <v>152</v>
      </c>
      <c r="G289"/>
      <c r="H289"/>
      <c r="I289"/>
      <c r="J289"/>
      <c r="K289"/>
      <c r="L289"/>
      <c r="M289"/>
      <c r="N289"/>
      <c r="O289"/>
      <c r="P289"/>
      <c r="Q289"/>
      <c r="R289"/>
      <c r="S289"/>
      <c r="T289"/>
      <c r="U289"/>
      <c r="V289"/>
      <c r="W289"/>
      <c r="X289"/>
      <c r="Y289"/>
      <c r="Z289"/>
      <c r="AA289"/>
      <c r="AB289"/>
      <c r="AC289"/>
      <c r="AD289"/>
      <c r="AE289"/>
      <c r="AF289"/>
      <c r="AG289"/>
      <c r="AH289" s="23" t="s">
        <v>511</v>
      </c>
      <c r="AI289"/>
      <c r="AJ289"/>
      <c r="AK289"/>
    </row>
    <row r="290" spans="1:37" x14ac:dyDescent="0.25">
      <c r="A290" t="s">
        <v>1277</v>
      </c>
      <c r="B290" t="s">
        <v>157</v>
      </c>
      <c r="C290" t="s">
        <v>98</v>
      </c>
      <c r="D290" t="s">
        <v>104</v>
      </c>
      <c r="E290" t="s">
        <v>149</v>
      </c>
      <c r="F290" t="s">
        <v>152</v>
      </c>
      <c r="G290"/>
      <c r="H290"/>
      <c r="I290"/>
      <c r="J290"/>
      <c r="K290"/>
      <c r="L290"/>
      <c r="M290"/>
      <c r="N290"/>
      <c r="O290"/>
      <c r="P290"/>
      <c r="Q290"/>
      <c r="R290"/>
      <c r="S290"/>
      <c r="T290"/>
      <c r="U290"/>
      <c r="V290"/>
      <c r="W290"/>
      <c r="X290"/>
      <c r="Y290"/>
      <c r="Z290"/>
      <c r="AA290"/>
      <c r="AB290"/>
      <c r="AC290"/>
      <c r="AD290"/>
      <c r="AE290"/>
      <c r="AF290"/>
      <c r="AG290"/>
      <c r="AH290" s="23" t="s">
        <v>511</v>
      </c>
      <c r="AI290"/>
      <c r="AJ290"/>
      <c r="AK290"/>
    </row>
    <row r="291" spans="1:37" x14ac:dyDescent="0.25">
      <c r="A291" t="s">
        <v>1278</v>
      </c>
      <c r="B291" t="s">
        <v>157</v>
      </c>
      <c r="C291" t="s">
        <v>98</v>
      </c>
      <c r="D291" t="s">
        <v>105</v>
      </c>
      <c r="E291" t="s">
        <v>149</v>
      </c>
      <c r="F291" t="s">
        <v>152</v>
      </c>
      <c r="G291"/>
      <c r="H291"/>
      <c r="I291"/>
      <c r="J291"/>
      <c r="K291"/>
      <c r="L291"/>
      <c r="M291"/>
      <c r="N291"/>
      <c r="O291"/>
      <c r="P291"/>
      <c r="Q291"/>
      <c r="R291"/>
      <c r="S291"/>
      <c r="T291"/>
      <c r="U291"/>
      <c r="V291"/>
      <c r="W291"/>
      <c r="X291"/>
      <c r="Y291"/>
      <c r="Z291"/>
      <c r="AA291"/>
      <c r="AB291"/>
      <c r="AC291"/>
      <c r="AD291"/>
      <c r="AE291"/>
      <c r="AF291"/>
      <c r="AG291"/>
      <c r="AH291" s="23" t="s">
        <v>511</v>
      </c>
      <c r="AI291"/>
      <c r="AJ291"/>
      <c r="AK291"/>
    </row>
    <row r="292" spans="1:37" x14ac:dyDescent="0.25">
      <c r="A292" t="s">
        <v>512</v>
      </c>
      <c r="B292" t="s">
        <v>158</v>
      </c>
      <c r="C292" t="s">
        <v>106</v>
      </c>
      <c r="E292" t="s">
        <v>149</v>
      </c>
      <c r="F292" t="s">
        <v>960</v>
      </c>
      <c r="G292" s="23" t="s">
        <v>1005</v>
      </c>
      <c r="H292" s="23" t="s">
        <v>1005</v>
      </c>
      <c r="I292" s="23" t="s">
        <v>1005</v>
      </c>
      <c r="J292" s="23" t="s">
        <v>1005</v>
      </c>
      <c r="K292" s="23" t="s">
        <v>1005</v>
      </c>
      <c r="L292" s="23" t="s">
        <v>1005</v>
      </c>
      <c r="M292" s="23" t="s">
        <v>1005</v>
      </c>
      <c r="N292" s="23" t="s">
        <v>1005</v>
      </c>
      <c r="O292" s="23" t="s">
        <v>1005</v>
      </c>
      <c r="P292" s="23" t="s">
        <v>1005</v>
      </c>
      <c r="Q292" s="23" t="s">
        <v>1005</v>
      </c>
      <c r="R292" s="23" t="s">
        <v>1005</v>
      </c>
      <c r="S292" s="23" t="s">
        <v>1005</v>
      </c>
      <c r="T292" s="23" t="s">
        <v>1005</v>
      </c>
      <c r="U292" s="23" t="s">
        <v>1005</v>
      </c>
      <c r="V292" s="23" t="s">
        <v>1005</v>
      </c>
      <c r="W292" s="23" t="s">
        <v>1005</v>
      </c>
      <c r="X292" s="23" t="s">
        <v>1005</v>
      </c>
      <c r="Y292" s="23" t="s">
        <v>1005</v>
      </c>
      <c r="Z292" s="23" t="s">
        <v>1005</v>
      </c>
      <c r="AA292" s="23" t="s">
        <v>1005</v>
      </c>
      <c r="AB292" s="23" t="s">
        <v>1005</v>
      </c>
      <c r="AC292" s="23" t="s">
        <v>1005</v>
      </c>
      <c r="AD292" s="23" t="s">
        <v>1005</v>
      </c>
      <c r="AE292" s="23" t="s">
        <v>1005</v>
      </c>
      <c r="AF292" s="23" t="s">
        <v>1005</v>
      </c>
      <c r="AG292" s="23" t="s">
        <v>1005</v>
      </c>
      <c r="AH292" s="23"/>
      <c r="AI292"/>
      <c r="AJ292"/>
      <c r="AK292"/>
    </row>
    <row r="293" spans="1:37" x14ac:dyDescent="0.25">
      <c r="A293" t="s">
        <v>513</v>
      </c>
      <c r="B293" t="s">
        <v>160</v>
      </c>
      <c r="C293" t="s">
        <v>106</v>
      </c>
      <c r="E293" t="s">
        <v>149</v>
      </c>
      <c r="F293" t="s">
        <v>161</v>
      </c>
      <c r="AH293" s="23" t="s">
        <v>514</v>
      </c>
      <c r="AI293"/>
      <c r="AJ293"/>
      <c r="AK293"/>
    </row>
    <row r="294" spans="1:37" x14ac:dyDescent="0.25">
      <c r="A294" t="s">
        <v>515</v>
      </c>
      <c r="B294" t="s">
        <v>162</v>
      </c>
      <c r="C294" t="s">
        <v>106</v>
      </c>
      <c r="E294" t="s">
        <v>149</v>
      </c>
      <c r="F294" t="s">
        <v>151</v>
      </c>
      <c r="AH294" s="24" t="s">
        <v>516</v>
      </c>
      <c r="AI294"/>
      <c r="AJ294"/>
      <c r="AK294"/>
    </row>
    <row r="295" spans="1:37" x14ac:dyDescent="0.25">
      <c r="A295" t="s">
        <v>517</v>
      </c>
      <c r="B295" t="s">
        <v>163</v>
      </c>
      <c r="C295" t="s">
        <v>106</v>
      </c>
      <c r="E295" t="s">
        <v>149</v>
      </c>
      <c r="F295" t="s">
        <v>80</v>
      </c>
      <c r="AH295" s="24" t="s">
        <v>516</v>
      </c>
      <c r="AI295"/>
      <c r="AJ295"/>
      <c r="AK295"/>
    </row>
    <row r="296" spans="1:37" x14ac:dyDescent="0.25">
      <c r="A296" t="s">
        <v>518</v>
      </c>
      <c r="B296" t="s">
        <v>164</v>
      </c>
      <c r="C296" t="s">
        <v>106</v>
      </c>
      <c r="E296" t="s">
        <v>149</v>
      </c>
      <c r="F296" t="s">
        <v>82</v>
      </c>
      <c r="AH296" s="24" t="s">
        <v>516</v>
      </c>
      <c r="AI296"/>
      <c r="AJ296"/>
      <c r="AK296"/>
    </row>
    <row r="297" spans="1:37" x14ac:dyDescent="0.25">
      <c r="A297" t="s">
        <v>519</v>
      </c>
      <c r="B297" t="s">
        <v>165</v>
      </c>
      <c r="C297" t="s">
        <v>106</v>
      </c>
      <c r="E297" t="s">
        <v>149</v>
      </c>
      <c r="F297" t="s">
        <v>166</v>
      </c>
      <c r="AH297" s="24" t="s">
        <v>516</v>
      </c>
      <c r="AI297"/>
      <c r="AJ297"/>
      <c r="AK297"/>
    </row>
    <row r="298" spans="1:37" x14ac:dyDescent="0.25">
      <c r="A298" t="s">
        <v>520</v>
      </c>
      <c r="B298" t="s">
        <v>167</v>
      </c>
      <c r="C298" t="s">
        <v>108</v>
      </c>
      <c r="E298" t="s">
        <v>149</v>
      </c>
      <c r="F298" t="s">
        <v>169</v>
      </c>
      <c r="AH298" s="23" t="s">
        <v>521</v>
      </c>
      <c r="AI298"/>
      <c r="AJ298"/>
      <c r="AK298"/>
    </row>
    <row r="299" spans="1:37" x14ac:dyDescent="0.25">
      <c r="A299" t="s">
        <v>522</v>
      </c>
      <c r="B299" t="s">
        <v>170</v>
      </c>
      <c r="C299" t="s">
        <v>108</v>
      </c>
      <c r="E299" t="s">
        <v>149</v>
      </c>
      <c r="F299" t="s">
        <v>171</v>
      </c>
      <c r="AH299" s="23" t="s">
        <v>511</v>
      </c>
      <c r="AI299"/>
      <c r="AJ299"/>
      <c r="AK299"/>
    </row>
    <row r="300" spans="1:37" x14ac:dyDescent="0.25">
      <c r="A300" t="s">
        <v>523</v>
      </c>
      <c r="B300" t="s">
        <v>172</v>
      </c>
      <c r="C300" t="s">
        <v>108</v>
      </c>
      <c r="E300" t="s">
        <v>149</v>
      </c>
      <c r="F300" t="s">
        <v>80</v>
      </c>
      <c r="AH300" s="23" t="s">
        <v>524</v>
      </c>
      <c r="AI300"/>
      <c r="AJ300"/>
      <c r="AK300"/>
    </row>
    <row r="301" spans="1:37" x14ac:dyDescent="0.25">
      <c r="A301" t="s">
        <v>525</v>
      </c>
      <c r="B301" t="s">
        <v>173</v>
      </c>
      <c r="C301" t="s">
        <v>108</v>
      </c>
      <c r="E301" t="s">
        <v>149</v>
      </c>
      <c r="F301" t="s">
        <v>152</v>
      </c>
      <c r="AH301" s="23" t="s">
        <v>524</v>
      </c>
      <c r="AI301"/>
      <c r="AJ301"/>
      <c r="AK301"/>
    </row>
    <row r="302" spans="1:37" x14ac:dyDescent="0.25">
      <c r="A302" t="s">
        <v>526</v>
      </c>
      <c r="B302" t="s">
        <v>174</v>
      </c>
      <c r="C302" t="s">
        <v>110</v>
      </c>
      <c r="D302" t="s">
        <v>176</v>
      </c>
      <c r="E302" t="s">
        <v>149</v>
      </c>
      <c r="F302" t="s">
        <v>177</v>
      </c>
      <c r="AH302" s="23" t="s">
        <v>479</v>
      </c>
      <c r="AI302"/>
      <c r="AJ302"/>
      <c r="AK302"/>
    </row>
    <row r="303" spans="1:37" x14ac:dyDescent="0.25">
      <c r="A303" t="s">
        <v>527</v>
      </c>
      <c r="B303" t="s">
        <v>174</v>
      </c>
      <c r="C303" t="s">
        <v>110</v>
      </c>
      <c r="D303" t="s">
        <v>178</v>
      </c>
      <c r="E303" t="s">
        <v>149</v>
      </c>
      <c r="F303" t="s">
        <v>177</v>
      </c>
      <c r="AH303" s="23" t="s">
        <v>479</v>
      </c>
      <c r="AI303"/>
      <c r="AJ303"/>
      <c r="AK303"/>
    </row>
    <row r="304" spans="1:37" x14ac:dyDescent="0.25">
      <c r="A304" t="s">
        <v>528</v>
      </c>
      <c r="B304" t="s">
        <v>174</v>
      </c>
      <c r="C304" t="s">
        <v>110</v>
      </c>
      <c r="D304" t="s">
        <v>179</v>
      </c>
      <c r="E304" t="s">
        <v>149</v>
      </c>
      <c r="F304" t="s">
        <v>177</v>
      </c>
      <c r="AH304" s="23" t="s">
        <v>479</v>
      </c>
      <c r="AI304"/>
      <c r="AJ304"/>
      <c r="AK304"/>
    </row>
    <row r="305" spans="1:37" x14ac:dyDescent="0.25">
      <c r="A305" t="s">
        <v>529</v>
      </c>
      <c r="B305" t="s">
        <v>174</v>
      </c>
      <c r="C305" t="s">
        <v>110</v>
      </c>
      <c r="D305" t="s">
        <v>180</v>
      </c>
      <c r="E305" t="s">
        <v>149</v>
      </c>
      <c r="F305" t="s">
        <v>177</v>
      </c>
      <c r="AH305" s="23" t="s">
        <v>479</v>
      </c>
      <c r="AI305"/>
      <c r="AJ305"/>
      <c r="AK305"/>
    </row>
    <row r="306" spans="1:37" x14ac:dyDescent="0.25">
      <c r="A306" t="s">
        <v>530</v>
      </c>
      <c r="B306" t="s">
        <v>174</v>
      </c>
      <c r="C306" t="s">
        <v>110</v>
      </c>
      <c r="D306" t="s">
        <v>181</v>
      </c>
      <c r="E306" t="s">
        <v>149</v>
      </c>
      <c r="F306" t="s">
        <v>177</v>
      </c>
      <c r="AH306" s="23" t="s">
        <v>479</v>
      </c>
      <c r="AI306"/>
      <c r="AJ306"/>
      <c r="AK306"/>
    </row>
    <row r="307" spans="1:37" x14ac:dyDescent="0.25">
      <c r="A307" t="s">
        <v>531</v>
      </c>
      <c r="B307" t="s">
        <v>174</v>
      </c>
      <c r="C307" t="s">
        <v>110</v>
      </c>
      <c r="D307" t="s">
        <v>182</v>
      </c>
      <c r="E307" t="s">
        <v>149</v>
      </c>
      <c r="F307" t="s">
        <v>177</v>
      </c>
      <c r="AH307" s="23" t="s">
        <v>479</v>
      </c>
      <c r="AI307"/>
      <c r="AJ307"/>
      <c r="AK307"/>
    </row>
    <row r="308" spans="1:37" x14ac:dyDescent="0.25">
      <c r="A308" t="s">
        <v>532</v>
      </c>
      <c r="B308" t="s">
        <v>174</v>
      </c>
      <c r="C308" t="s">
        <v>110</v>
      </c>
      <c r="D308" t="s">
        <v>183</v>
      </c>
      <c r="E308" t="s">
        <v>149</v>
      </c>
      <c r="F308" t="s">
        <v>177</v>
      </c>
      <c r="AH308" s="23" t="s">
        <v>479</v>
      </c>
      <c r="AI308"/>
      <c r="AJ308"/>
      <c r="AK308"/>
    </row>
    <row r="309" spans="1:37" x14ac:dyDescent="0.25">
      <c r="A309" t="s">
        <v>533</v>
      </c>
      <c r="B309" t="s">
        <v>1437</v>
      </c>
      <c r="C309" t="s">
        <v>110</v>
      </c>
      <c r="D309" t="s">
        <v>176</v>
      </c>
      <c r="E309" t="s">
        <v>149</v>
      </c>
      <c r="F309" t="s">
        <v>186</v>
      </c>
      <c r="P309" s="24" t="s">
        <v>1423</v>
      </c>
      <c r="R309" s="24" t="s">
        <v>1423</v>
      </c>
      <c r="U309" s="24" t="s">
        <v>1423</v>
      </c>
      <c r="AF309" s="24" t="s">
        <v>1423</v>
      </c>
      <c r="AI309"/>
      <c r="AJ309"/>
      <c r="AK309"/>
    </row>
    <row r="310" spans="1:37" x14ac:dyDescent="0.25">
      <c r="A310" t="s">
        <v>535</v>
      </c>
      <c r="B310" t="s">
        <v>184</v>
      </c>
      <c r="C310" t="s">
        <v>110</v>
      </c>
      <c r="D310" t="s">
        <v>176</v>
      </c>
      <c r="E310" t="s">
        <v>149</v>
      </c>
      <c r="F310" t="s">
        <v>188</v>
      </c>
      <c r="AF310" s="24" t="s">
        <v>534</v>
      </c>
      <c r="AI310"/>
      <c r="AJ310"/>
      <c r="AK310"/>
    </row>
    <row r="311" spans="1:37" x14ac:dyDescent="0.25">
      <c r="A311" t="s">
        <v>536</v>
      </c>
      <c r="B311" t="s">
        <v>187</v>
      </c>
      <c r="C311" t="s">
        <v>110</v>
      </c>
      <c r="D311" t="s">
        <v>176</v>
      </c>
      <c r="E311" t="s">
        <v>149</v>
      </c>
      <c r="F311" t="s">
        <v>190</v>
      </c>
      <c r="AF311" s="24" t="s">
        <v>534</v>
      </c>
      <c r="AI311"/>
      <c r="AJ311"/>
      <c r="AK311"/>
    </row>
    <row r="312" spans="1:37" x14ac:dyDescent="0.25">
      <c r="A312" t="s">
        <v>537</v>
      </c>
      <c r="B312" t="s">
        <v>189</v>
      </c>
      <c r="C312" t="s">
        <v>110</v>
      </c>
      <c r="D312" t="s">
        <v>176</v>
      </c>
      <c r="E312" t="s">
        <v>149</v>
      </c>
      <c r="F312" t="s">
        <v>80</v>
      </c>
      <c r="AF312" s="24" t="s">
        <v>534</v>
      </c>
      <c r="AI312"/>
      <c r="AJ312"/>
      <c r="AK312"/>
    </row>
    <row r="313" spans="1:37" x14ac:dyDescent="0.25">
      <c r="A313" t="s">
        <v>544</v>
      </c>
      <c r="B313" t="s">
        <v>191</v>
      </c>
      <c r="C313" t="s">
        <v>110</v>
      </c>
      <c r="D313" t="s">
        <v>176</v>
      </c>
      <c r="E313" t="s">
        <v>149</v>
      </c>
      <c r="F313" t="s">
        <v>152</v>
      </c>
      <c r="AF313" s="24" t="s">
        <v>534</v>
      </c>
      <c r="AI313"/>
      <c r="AJ313"/>
      <c r="AK313"/>
    </row>
    <row r="314" spans="1:37" x14ac:dyDescent="0.25">
      <c r="A314" t="s">
        <v>1427</v>
      </c>
      <c r="B314" t="s">
        <v>192</v>
      </c>
      <c r="C314" t="s">
        <v>110</v>
      </c>
      <c r="D314" t="s">
        <v>178</v>
      </c>
      <c r="E314" t="s">
        <v>149</v>
      </c>
      <c r="F314" t="s">
        <v>1424</v>
      </c>
      <c r="G314" s="56" t="s">
        <v>1426</v>
      </c>
      <c r="H314" s="56" t="s">
        <v>1426</v>
      </c>
      <c r="I314" s="56" t="s">
        <v>1426</v>
      </c>
      <c r="J314" s="56" t="s">
        <v>1426</v>
      </c>
      <c r="L314" s="56" t="s">
        <v>1426</v>
      </c>
      <c r="M314" s="56" t="s">
        <v>1426</v>
      </c>
      <c r="O314" s="56" t="s">
        <v>1426</v>
      </c>
      <c r="P314" s="56" t="s">
        <v>1426</v>
      </c>
      <c r="Q314" s="56" t="s">
        <v>1426</v>
      </c>
      <c r="S314" s="56" t="s">
        <v>1426</v>
      </c>
      <c r="T314" s="56" t="s">
        <v>1426</v>
      </c>
      <c r="U314" s="56" t="s">
        <v>1426</v>
      </c>
      <c r="V314" s="56" t="s">
        <v>1426</v>
      </c>
      <c r="W314" s="56" t="s">
        <v>1426</v>
      </c>
      <c r="X314" s="56" t="s">
        <v>1426</v>
      </c>
      <c r="Z314" s="56" t="s">
        <v>1426</v>
      </c>
      <c r="AA314" s="56" t="s">
        <v>1426</v>
      </c>
      <c r="AB314" s="56" t="s">
        <v>1426</v>
      </c>
      <c r="AC314" s="56" t="s">
        <v>1426</v>
      </c>
      <c r="AD314" s="56" t="s">
        <v>1426</v>
      </c>
      <c r="AE314" s="56" t="s">
        <v>1426</v>
      </c>
      <c r="AF314" s="56" t="s">
        <v>1426</v>
      </c>
      <c r="AG314" s="56" t="s">
        <v>1426</v>
      </c>
      <c r="AH314" s="23" t="s">
        <v>524</v>
      </c>
      <c r="AI314"/>
      <c r="AJ314"/>
      <c r="AK314"/>
    </row>
    <row r="315" spans="1:37" x14ac:dyDescent="0.25">
      <c r="A315" t="s">
        <v>1428</v>
      </c>
      <c r="B315" t="s">
        <v>192</v>
      </c>
      <c r="C315" t="s">
        <v>110</v>
      </c>
      <c r="D315" t="s">
        <v>179</v>
      </c>
      <c r="E315" t="s">
        <v>149</v>
      </c>
      <c r="F315" t="s">
        <v>1424</v>
      </c>
      <c r="G315" s="56" t="s">
        <v>1426</v>
      </c>
      <c r="H315" s="56" t="s">
        <v>1426</v>
      </c>
      <c r="I315" s="56" t="s">
        <v>1426</v>
      </c>
      <c r="J315" s="56" t="s">
        <v>1426</v>
      </c>
      <c r="L315" s="56" t="s">
        <v>1426</v>
      </c>
      <c r="M315" s="56" t="s">
        <v>1426</v>
      </c>
      <c r="O315" s="56" t="s">
        <v>1426</v>
      </c>
      <c r="P315" s="56" t="s">
        <v>1426</v>
      </c>
      <c r="Q315" s="56" t="s">
        <v>1426</v>
      </c>
      <c r="R315" s="56" t="s">
        <v>1426</v>
      </c>
      <c r="S315" s="56" t="s">
        <v>1426</v>
      </c>
      <c r="T315" s="56" t="s">
        <v>1426</v>
      </c>
      <c r="U315" s="56" t="s">
        <v>1426</v>
      </c>
      <c r="V315" s="56" t="s">
        <v>1426</v>
      </c>
      <c r="X315" s="56" t="s">
        <v>1426</v>
      </c>
      <c r="Z315" s="56" t="s">
        <v>1426</v>
      </c>
      <c r="AA315" s="56" t="s">
        <v>1426</v>
      </c>
      <c r="AB315" s="56" t="s">
        <v>1426</v>
      </c>
      <c r="AC315" s="56" t="s">
        <v>1426</v>
      </c>
      <c r="AD315" s="56" t="s">
        <v>1426</v>
      </c>
      <c r="AF315" s="56" t="s">
        <v>1426</v>
      </c>
      <c r="AG315" s="56" t="s">
        <v>1426</v>
      </c>
      <c r="AH315" s="23" t="s">
        <v>524</v>
      </c>
      <c r="AI315"/>
      <c r="AJ315"/>
      <c r="AK315"/>
    </row>
    <row r="316" spans="1:37" x14ac:dyDescent="0.25">
      <c r="A316" t="s">
        <v>1429</v>
      </c>
      <c r="B316" t="s">
        <v>192</v>
      </c>
      <c r="C316" t="s">
        <v>110</v>
      </c>
      <c r="D316" t="s">
        <v>180</v>
      </c>
      <c r="E316" t="s">
        <v>149</v>
      </c>
      <c r="F316" t="s">
        <v>1424</v>
      </c>
      <c r="G316" s="56" t="s">
        <v>1426</v>
      </c>
      <c r="H316" s="56" t="s">
        <v>1426</v>
      </c>
      <c r="I316" s="56" t="s">
        <v>1426</v>
      </c>
      <c r="J316" s="56" t="s">
        <v>1426</v>
      </c>
      <c r="L316" s="56" t="s">
        <v>1426</v>
      </c>
      <c r="M316" s="56" t="s">
        <v>1426</v>
      </c>
      <c r="O316" s="56" t="s">
        <v>1426</v>
      </c>
      <c r="P316" s="56" t="s">
        <v>1426</v>
      </c>
      <c r="Q316" s="56" t="s">
        <v>1426</v>
      </c>
      <c r="R316" s="56" t="s">
        <v>1426</v>
      </c>
      <c r="S316" s="56" t="s">
        <v>1426</v>
      </c>
      <c r="U316" s="56" t="s">
        <v>1426</v>
      </c>
      <c r="V316" s="56" t="s">
        <v>1426</v>
      </c>
      <c r="W316" s="56" t="s">
        <v>1426</v>
      </c>
      <c r="X316" s="56" t="s">
        <v>1426</v>
      </c>
      <c r="Z316" s="56" t="s">
        <v>1426</v>
      </c>
      <c r="AA316" s="56" t="s">
        <v>1426</v>
      </c>
      <c r="AB316" s="56" t="s">
        <v>1426</v>
      </c>
      <c r="AC316" s="56" t="s">
        <v>1426</v>
      </c>
      <c r="AD316" s="56" t="s">
        <v>1426</v>
      </c>
      <c r="AF316" s="56" t="s">
        <v>1426</v>
      </c>
      <c r="AG316" s="56" t="s">
        <v>1426</v>
      </c>
      <c r="AH316" s="23" t="s">
        <v>524</v>
      </c>
      <c r="AI316"/>
      <c r="AJ316"/>
      <c r="AK316"/>
    </row>
    <row r="317" spans="1:37" x14ac:dyDescent="0.25">
      <c r="A317" t="s">
        <v>1430</v>
      </c>
      <c r="B317" t="s">
        <v>192</v>
      </c>
      <c r="C317" t="s">
        <v>110</v>
      </c>
      <c r="D317" t="s">
        <v>181</v>
      </c>
      <c r="E317" t="s">
        <v>149</v>
      </c>
      <c r="F317" t="s">
        <v>1424</v>
      </c>
      <c r="I317" s="56" t="s">
        <v>1426</v>
      </c>
      <c r="P317" s="56" t="s">
        <v>1426</v>
      </c>
      <c r="R317" s="56" t="s">
        <v>1426</v>
      </c>
      <c r="S317" s="56" t="s">
        <v>1426</v>
      </c>
      <c r="T317" s="56" t="s">
        <v>1426</v>
      </c>
      <c r="U317" s="56" t="s">
        <v>1426</v>
      </c>
      <c r="AA317" s="56" t="s">
        <v>1426</v>
      </c>
      <c r="AB317" s="56" t="s">
        <v>1426</v>
      </c>
      <c r="AC317" s="56" t="s">
        <v>1426</v>
      </c>
      <c r="AF317" s="56" t="s">
        <v>1426</v>
      </c>
      <c r="AH317" s="23" t="s">
        <v>524</v>
      </c>
      <c r="AI317"/>
      <c r="AJ317"/>
      <c r="AK317"/>
    </row>
    <row r="318" spans="1:37" x14ac:dyDescent="0.25">
      <c r="A318" t="s">
        <v>538</v>
      </c>
      <c r="B318" t="s">
        <v>194</v>
      </c>
      <c r="C318" t="s">
        <v>110</v>
      </c>
      <c r="D318" t="s">
        <v>178</v>
      </c>
      <c r="E318" t="s">
        <v>149</v>
      </c>
      <c r="F318" t="s">
        <v>80</v>
      </c>
      <c r="AH318" s="23" t="s">
        <v>524</v>
      </c>
      <c r="AI318"/>
      <c r="AJ318"/>
      <c r="AK318"/>
    </row>
    <row r="319" spans="1:37" x14ac:dyDescent="0.25">
      <c r="A319" t="s">
        <v>539</v>
      </c>
      <c r="B319" t="s">
        <v>194</v>
      </c>
      <c r="C319" t="s">
        <v>110</v>
      </c>
      <c r="D319" t="s">
        <v>179</v>
      </c>
      <c r="E319" t="s">
        <v>149</v>
      </c>
      <c r="F319" t="s">
        <v>80</v>
      </c>
      <c r="AH319" s="23" t="s">
        <v>524</v>
      </c>
      <c r="AI319"/>
      <c r="AJ319"/>
      <c r="AK319"/>
    </row>
    <row r="320" spans="1:37" x14ac:dyDescent="0.25">
      <c r="A320" t="s">
        <v>540</v>
      </c>
      <c r="B320" t="s">
        <v>194</v>
      </c>
      <c r="C320" t="s">
        <v>110</v>
      </c>
      <c r="D320" t="s">
        <v>180</v>
      </c>
      <c r="E320" t="s">
        <v>149</v>
      </c>
      <c r="F320" t="s">
        <v>80</v>
      </c>
      <c r="AH320" s="23" t="s">
        <v>524</v>
      </c>
      <c r="AI320"/>
      <c r="AJ320"/>
      <c r="AK320"/>
    </row>
    <row r="321" spans="1:37" x14ac:dyDescent="0.25">
      <c r="A321" t="s">
        <v>541</v>
      </c>
      <c r="B321" t="s">
        <v>194</v>
      </c>
      <c r="C321" t="s">
        <v>110</v>
      </c>
      <c r="D321" t="s">
        <v>181</v>
      </c>
      <c r="E321" t="s">
        <v>149</v>
      </c>
      <c r="F321" t="s">
        <v>80</v>
      </c>
      <c r="AH321" s="23" t="s">
        <v>524</v>
      </c>
      <c r="AI321"/>
      <c r="AJ321"/>
      <c r="AK321"/>
    </row>
    <row r="322" spans="1:37" x14ac:dyDescent="0.25">
      <c r="A322" t="s">
        <v>542</v>
      </c>
      <c r="B322" t="s">
        <v>194</v>
      </c>
      <c r="C322" t="s">
        <v>110</v>
      </c>
      <c r="D322" t="s">
        <v>182</v>
      </c>
      <c r="E322" t="s">
        <v>149</v>
      </c>
      <c r="F322" t="s">
        <v>80</v>
      </c>
      <c r="AH322" s="23" t="s">
        <v>524</v>
      </c>
      <c r="AI322"/>
      <c r="AJ322"/>
      <c r="AK322"/>
    </row>
    <row r="323" spans="1:37" x14ac:dyDescent="0.25">
      <c r="A323" t="s">
        <v>543</v>
      </c>
      <c r="B323" t="s">
        <v>194</v>
      </c>
      <c r="C323" t="s">
        <v>110</v>
      </c>
      <c r="D323" t="s">
        <v>183</v>
      </c>
      <c r="E323" t="s">
        <v>149</v>
      </c>
      <c r="F323" t="s">
        <v>80</v>
      </c>
      <c r="AH323" s="23" t="s">
        <v>524</v>
      </c>
      <c r="AI323"/>
      <c r="AJ323"/>
      <c r="AK323"/>
    </row>
    <row r="324" spans="1:37" x14ac:dyDescent="0.25">
      <c r="A324" t="s">
        <v>1431</v>
      </c>
      <c r="B324" t="s">
        <v>1425</v>
      </c>
      <c r="C324" t="s">
        <v>110</v>
      </c>
      <c r="D324" t="s">
        <v>178</v>
      </c>
      <c r="E324" t="s">
        <v>149</v>
      </c>
      <c r="F324" t="s">
        <v>82</v>
      </c>
      <c r="AH324" s="23" t="s">
        <v>524</v>
      </c>
      <c r="AI324"/>
      <c r="AJ324"/>
      <c r="AK324"/>
    </row>
    <row r="325" spans="1:37" x14ac:dyDescent="0.25">
      <c r="A325" t="s">
        <v>1432</v>
      </c>
      <c r="B325" t="s">
        <v>1425</v>
      </c>
      <c r="C325" t="s">
        <v>110</v>
      </c>
      <c r="D325" t="s">
        <v>179</v>
      </c>
      <c r="E325" t="s">
        <v>149</v>
      </c>
      <c r="F325" t="s">
        <v>82</v>
      </c>
      <c r="AH325" s="23" t="s">
        <v>524</v>
      </c>
      <c r="AI325"/>
      <c r="AJ325"/>
      <c r="AK325"/>
    </row>
    <row r="326" spans="1:37" x14ac:dyDescent="0.25">
      <c r="A326" t="s">
        <v>1433</v>
      </c>
      <c r="B326" t="s">
        <v>1425</v>
      </c>
      <c r="C326" t="s">
        <v>110</v>
      </c>
      <c r="D326" t="s">
        <v>180</v>
      </c>
      <c r="E326" t="s">
        <v>149</v>
      </c>
      <c r="F326" t="s">
        <v>82</v>
      </c>
      <c r="AH326" s="23" t="s">
        <v>524</v>
      </c>
      <c r="AI326"/>
      <c r="AJ326"/>
      <c r="AK326"/>
    </row>
    <row r="327" spans="1:37" x14ac:dyDescent="0.25">
      <c r="A327" t="s">
        <v>1434</v>
      </c>
      <c r="B327" t="s">
        <v>1425</v>
      </c>
      <c r="C327" t="s">
        <v>110</v>
      </c>
      <c r="D327" t="s">
        <v>181</v>
      </c>
      <c r="E327" t="s">
        <v>149</v>
      </c>
      <c r="F327" t="s">
        <v>82</v>
      </c>
      <c r="AH327" s="23" t="s">
        <v>524</v>
      </c>
      <c r="AI327"/>
      <c r="AJ327"/>
      <c r="AK327"/>
    </row>
    <row r="328" spans="1:37" x14ac:dyDescent="0.25">
      <c r="A328" t="s">
        <v>1435</v>
      </c>
      <c r="B328" t="s">
        <v>1425</v>
      </c>
      <c r="C328" t="s">
        <v>110</v>
      </c>
      <c r="D328" t="s">
        <v>182</v>
      </c>
      <c r="E328" t="s">
        <v>149</v>
      </c>
      <c r="F328" t="s">
        <v>82</v>
      </c>
      <c r="AH328" s="23" t="s">
        <v>524</v>
      </c>
      <c r="AI328"/>
      <c r="AJ328"/>
      <c r="AK328"/>
    </row>
    <row r="329" spans="1:37" x14ac:dyDescent="0.25">
      <c r="A329" t="s">
        <v>1436</v>
      </c>
      <c r="B329" t="s">
        <v>1425</v>
      </c>
      <c r="C329" t="s">
        <v>110</v>
      </c>
      <c r="D329" t="s">
        <v>183</v>
      </c>
      <c r="E329" t="s">
        <v>149</v>
      </c>
      <c r="F329" t="s">
        <v>82</v>
      </c>
      <c r="AH329" s="23" t="s">
        <v>524</v>
      </c>
      <c r="AI329"/>
      <c r="AJ329"/>
      <c r="AK329"/>
    </row>
    <row r="330" spans="1:37" x14ac:dyDescent="0.25">
      <c r="A330" t="s">
        <v>545</v>
      </c>
      <c r="B330" t="s">
        <v>195</v>
      </c>
      <c r="C330" t="s">
        <v>68</v>
      </c>
      <c r="D330" t="s">
        <v>197</v>
      </c>
      <c r="E330" t="s">
        <v>149</v>
      </c>
      <c r="F330" t="s">
        <v>198</v>
      </c>
      <c r="P330" t="s">
        <v>546</v>
      </c>
      <c r="AI330"/>
      <c r="AJ330"/>
      <c r="AK330"/>
    </row>
    <row r="331" spans="1:37" x14ac:dyDescent="0.25">
      <c r="A331" t="s">
        <v>547</v>
      </c>
      <c r="B331" t="s">
        <v>199</v>
      </c>
      <c r="C331" t="s">
        <v>68</v>
      </c>
      <c r="D331" t="s">
        <v>197</v>
      </c>
      <c r="E331" t="s">
        <v>149</v>
      </c>
      <c r="F331" t="s">
        <v>200</v>
      </c>
      <c r="P331" t="s">
        <v>546</v>
      </c>
      <c r="AI331"/>
      <c r="AJ331"/>
      <c r="AK331"/>
    </row>
    <row r="332" spans="1:37" x14ac:dyDescent="0.25">
      <c r="A332" t="s">
        <v>548</v>
      </c>
      <c r="B332" t="s">
        <v>201</v>
      </c>
      <c r="C332" t="s">
        <v>68</v>
      </c>
      <c r="D332" t="s">
        <v>197</v>
      </c>
      <c r="E332" t="s">
        <v>149</v>
      </c>
      <c r="F332" t="s">
        <v>202</v>
      </c>
      <c r="P332" t="s">
        <v>546</v>
      </c>
      <c r="AI332"/>
      <c r="AJ332"/>
      <c r="AK332"/>
    </row>
    <row r="333" spans="1:37" x14ac:dyDescent="0.25">
      <c r="A333" t="s">
        <v>550</v>
      </c>
      <c r="B333" t="s">
        <v>203</v>
      </c>
      <c r="C333" t="s">
        <v>68</v>
      </c>
      <c r="D333" t="s">
        <v>197</v>
      </c>
      <c r="E333" t="s">
        <v>149</v>
      </c>
      <c r="F333" t="s">
        <v>204</v>
      </c>
      <c r="G333" s="56" t="s">
        <v>1423</v>
      </c>
      <c r="H333" s="56" t="s">
        <v>1423</v>
      </c>
      <c r="I333" s="56" t="s">
        <v>1423</v>
      </c>
      <c r="J333" s="56" t="s">
        <v>1423</v>
      </c>
      <c r="K333" s="56" t="s">
        <v>1423</v>
      </c>
      <c r="L333" s="56" t="s">
        <v>1423</v>
      </c>
      <c r="M333" s="56" t="s">
        <v>1423</v>
      </c>
      <c r="N333" s="56" t="s">
        <v>1423</v>
      </c>
      <c r="O333" s="56" t="s">
        <v>1423</v>
      </c>
      <c r="P333" s="56" t="s">
        <v>1423</v>
      </c>
      <c r="Q333" s="56" t="s">
        <v>1423</v>
      </c>
      <c r="R333" s="56" t="s">
        <v>1423</v>
      </c>
      <c r="S333" s="56" t="s">
        <v>1423</v>
      </c>
      <c r="T333" s="56" t="s">
        <v>1423</v>
      </c>
      <c r="U333" s="56" t="s">
        <v>1423</v>
      </c>
      <c r="V333" s="56" t="s">
        <v>1423</v>
      </c>
      <c r="W333" s="56" t="s">
        <v>1423</v>
      </c>
      <c r="X333" s="56" t="s">
        <v>1423</v>
      </c>
      <c r="Y333" s="56" t="s">
        <v>1423</v>
      </c>
      <c r="Z333" s="56" t="s">
        <v>1423</v>
      </c>
      <c r="AA333" s="56" t="s">
        <v>1423</v>
      </c>
      <c r="AB333" s="56" t="s">
        <v>1423</v>
      </c>
      <c r="AC333" s="56" t="s">
        <v>1423</v>
      </c>
      <c r="AD333" s="56" t="s">
        <v>1423</v>
      </c>
      <c r="AE333" s="56" t="s">
        <v>1423</v>
      </c>
      <c r="AF333" s="56" t="s">
        <v>1423</v>
      </c>
      <c r="AG333" s="56" t="s">
        <v>1423</v>
      </c>
      <c r="AI333"/>
      <c r="AJ333"/>
      <c r="AK333"/>
    </row>
    <row r="334" spans="1:37" x14ac:dyDescent="0.25">
      <c r="A334" t="s">
        <v>551</v>
      </c>
      <c r="B334" t="s">
        <v>205</v>
      </c>
      <c r="C334" t="s">
        <v>68</v>
      </c>
      <c r="D334" t="s">
        <v>197</v>
      </c>
      <c r="E334" t="s">
        <v>149</v>
      </c>
      <c r="F334" t="s">
        <v>206</v>
      </c>
      <c r="P334" t="s">
        <v>546</v>
      </c>
      <c r="AI334"/>
      <c r="AJ334"/>
      <c r="AK334"/>
    </row>
    <row r="335" spans="1:37" x14ac:dyDescent="0.25">
      <c r="A335" t="s">
        <v>549</v>
      </c>
      <c r="B335" t="s">
        <v>207</v>
      </c>
      <c r="C335" t="s">
        <v>68</v>
      </c>
      <c r="D335" t="s">
        <v>197</v>
      </c>
      <c r="E335" t="s">
        <v>149</v>
      </c>
      <c r="F335" t="s">
        <v>208</v>
      </c>
      <c r="P335" t="s">
        <v>546</v>
      </c>
      <c r="AI335"/>
      <c r="AJ335"/>
      <c r="AK335"/>
    </row>
    <row r="336" spans="1:37" x14ac:dyDescent="0.25">
      <c r="A336" t="s">
        <v>552</v>
      </c>
      <c r="B336" t="s">
        <v>209</v>
      </c>
      <c r="C336" t="s">
        <v>68</v>
      </c>
      <c r="D336" t="s">
        <v>197</v>
      </c>
      <c r="E336" t="s">
        <v>149</v>
      </c>
      <c r="F336" t="s">
        <v>251</v>
      </c>
      <c r="P336" s="24" t="s">
        <v>509</v>
      </c>
      <c r="AI336"/>
      <c r="AJ336"/>
      <c r="AK336"/>
    </row>
    <row r="337" spans="1:37" x14ac:dyDescent="0.25">
      <c r="A337" t="s">
        <v>553</v>
      </c>
      <c r="B337" t="s">
        <v>210</v>
      </c>
      <c r="C337" t="s">
        <v>68</v>
      </c>
      <c r="D337" t="s">
        <v>197</v>
      </c>
      <c r="E337" t="s">
        <v>149</v>
      </c>
      <c r="F337" t="s">
        <v>212</v>
      </c>
      <c r="P337" s="24" t="s">
        <v>546</v>
      </c>
      <c r="AI337"/>
      <c r="AJ337"/>
      <c r="AK337"/>
    </row>
    <row r="338" spans="1:37" x14ac:dyDescent="0.25">
      <c r="A338" t="s">
        <v>554</v>
      </c>
      <c r="B338" t="s">
        <v>213</v>
      </c>
      <c r="C338" t="s">
        <v>68</v>
      </c>
      <c r="D338" t="s">
        <v>197</v>
      </c>
      <c r="E338" t="s">
        <v>149</v>
      </c>
      <c r="F338" t="s">
        <v>214</v>
      </c>
      <c r="P338" s="24" t="s">
        <v>546</v>
      </c>
      <c r="AI338"/>
      <c r="AJ338"/>
      <c r="AK338"/>
    </row>
    <row r="339" spans="1:37" x14ac:dyDescent="0.25">
      <c r="A339" t="s">
        <v>555</v>
      </c>
      <c r="B339" t="s">
        <v>215</v>
      </c>
      <c r="C339" t="s">
        <v>68</v>
      </c>
      <c r="D339" t="s">
        <v>197</v>
      </c>
      <c r="E339" t="s">
        <v>149</v>
      </c>
      <c r="F339" t="s">
        <v>216</v>
      </c>
      <c r="P339" s="24" t="s">
        <v>546</v>
      </c>
      <c r="AI339"/>
      <c r="AJ339"/>
      <c r="AK339"/>
    </row>
    <row r="340" spans="1:37" x14ac:dyDescent="0.25">
      <c r="A340" t="s">
        <v>556</v>
      </c>
      <c r="B340" t="s">
        <v>217</v>
      </c>
      <c r="C340" t="s">
        <v>68</v>
      </c>
      <c r="D340" t="s">
        <v>197</v>
      </c>
      <c r="E340" t="s">
        <v>149</v>
      </c>
      <c r="F340" t="s">
        <v>218</v>
      </c>
      <c r="P340" s="24" t="s">
        <v>509</v>
      </c>
      <c r="AI340"/>
      <c r="AJ340"/>
      <c r="AK340"/>
    </row>
    <row r="341" spans="1:37" x14ac:dyDescent="0.25">
      <c r="A341" t="s">
        <v>557</v>
      </c>
      <c r="B341" t="s">
        <v>219</v>
      </c>
      <c r="C341" t="s">
        <v>68</v>
      </c>
      <c r="D341" t="s">
        <v>197</v>
      </c>
      <c r="E341" t="s">
        <v>149</v>
      </c>
      <c r="F341" t="s">
        <v>220</v>
      </c>
      <c r="P341" s="24" t="s">
        <v>509</v>
      </c>
      <c r="AI341"/>
      <c r="AJ341"/>
      <c r="AK341"/>
    </row>
    <row r="342" spans="1:37" x14ac:dyDescent="0.25">
      <c r="A342" t="s">
        <v>558</v>
      </c>
      <c r="B342" t="s">
        <v>221</v>
      </c>
      <c r="C342" t="s">
        <v>68</v>
      </c>
      <c r="D342" t="s">
        <v>197</v>
      </c>
      <c r="E342" t="s">
        <v>149</v>
      </c>
      <c r="F342" t="s">
        <v>222</v>
      </c>
      <c r="P342" s="24" t="s">
        <v>509</v>
      </c>
      <c r="AI342"/>
      <c r="AJ342"/>
      <c r="AK342"/>
    </row>
    <row r="343" spans="1:37" x14ac:dyDescent="0.25">
      <c r="A343" t="s">
        <v>559</v>
      </c>
      <c r="B343" t="s">
        <v>223</v>
      </c>
      <c r="C343" t="s">
        <v>68</v>
      </c>
      <c r="D343" t="s">
        <v>197</v>
      </c>
      <c r="E343" t="s">
        <v>149</v>
      </c>
      <c r="F343" t="s">
        <v>224</v>
      </c>
      <c r="P343" s="24" t="s">
        <v>509</v>
      </c>
      <c r="AI343"/>
      <c r="AJ343"/>
      <c r="AK343"/>
    </row>
    <row r="344" spans="1:37" x14ac:dyDescent="0.25">
      <c r="A344" t="s">
        <v>560</v>
      </c>
      <c r="B344" t="s">
        <v>225</v>
      </c>
      <c r="C344" t="s">
        <v>68</v>
      </c>
      <c r="D344" t="s">
        <v>197</v>
      </c>
      <c r="E344" t="s">
        <v>149</v>
      </c>
      <c r="F344" t="s">
        <v>226</v>
      </c>
      <c r="P344" s="24" t="s">
        <v>509</v>
      </c>
      <c r="AI344"/>
      <c r="AJ344"/>
      <c r="AK344"/>
    </row>
    <row r="345" spans="1:37" x14ac:dyDescent="0.25">
      <c r="A345" t="s">
        <v>561</v>
      </c>
      <c r="B345" t="s">
        <v>227</v>
      </c>
      <c r="C345" t="s">
        <v>68</v>
      </c>
      <c r="D345" t="s">
        <v>197</v>
      </c>
      <c r="E345" t="s">
        <v>149</v>
      </c>
      <c r="F345" t="s">
        <v>228</v>
      </c>
      <c r="P345" s="24" t="s">
        <v>509</v>
      </c>
      <c r="AI345"/>
      <c r="AJ345"/>
      <c r="AK345"/>
    </row>
    <row r="346" spans="1:37" x14ac:dyDescent="0.25">
      <c r="A346" t="s">
        <v>562</v>
      </c>
      <c r="B346" t="s">
        <v>229</v>
      </c>
      <c r="C346" t="s">
        <v>68</v>
      </c>
      <c r="D346" t="s">
        <v>73</v>
      </c>
      <c r="E346" t="s">
        <v>149</v>
      </c>
      <c r="F346" t="s">
        <v>231</v>
      </c>
      <c r="P346" s="24" t="s">
        <v>546</v>
      </c>
      <c r="AI346"/>
      <c r="AJ346"/>
      <c r="AK346"/>
    </row>
    <row r="347" spans="1:37" x14ac:dyDescent="0.25">
      <c r="A347" t="s">
        <v>563</v>
      </c>
      <c r="B347" t="s">
        <v>232</v>
      </c>
      <c r="C347" t="s">
        <v>68</v>
      </c>
      <c r="D347" t="s">
        <v>73</v>
      </c>
      <c r="E347" t="s">
        <v>149</v>
      </c>
      <c r="F347" t="s">
        <v>233</v>
      </c>
      <c r="P347" s="24" t="s">
        <v>509</v>
      </c>
      <c r="AI347"/>
      <c r="AJ347"/>
      <c r="AK347"/>
    </row>
    <row r="348" spans="1:37" x14ac:dyDescent="0.25">
      <c r="A348" t="s">
        <v>564</v>
      </c>
      <c r="B348" t="s">
        <v>234</v>
      </c>
      <c r="C348" t="s">
        <v>68</v>
      </c>
      <c r="D348" t="s">
        <v>73</v>
      </c>
      <c r="E348" t="s">
        <v>149</v>
      </c>
      <c r="F348" t="s">
        <v>235</v>
      </c>
      <c r="P348" s="24" t="s">
        <v>509</v>
      </c>
      <c r="AI348"/>
      <c r="AJ348"/>
      <c r="AK348"/>
    </row>
    <row r="349" spans="1:37" x14ac:dyDescent="0.25">
      <c r="A349" t="s">
        <v>565</v>
      </c>
      <c r="B349" t="s">
        <v>236</v>
      </c>
      <c r="C349" t="s">
        <v>68</v>
      </c>
      <c r="D349" t="s">
        <v>73</v>
      </c>
      <c r="E349" t="s">
        <v>149</v>
      </c>
      <c r="F349" t="s">
        <v>237</v>
      </c>
      <c r="Q349" s="24" t="s">
        <v>566</v>
      </c>
      <c r="AI349"/>
      <c r="AJ349"/>
      <c r="AK349"/>
    </row>
    <row r="350" spans="1:37" x14ac:dyDescent="0.25">
      <c r="A350" t="s">
        <v>567</v>
      </c>
      <c r="B350" t="s">
        <v>238</v>
      </c>
      <c r="C350" t="s">
        <v>68</v>
      </c>
      <c r="D350" t="s">
        <v>73</v>
      </c>
      <c r="E350" t="s">
        <v>149</v>
      </c>
      <c r="F350" t="s">
        <v>239</v>
      </c>
      <c r="P350" s="24" t="s">
        <v>509</v>
      </c>
      <c r="AI350"/>
      <c r="AJ350"/>
      <c r="AK350"/>
    </row>
    <row r="351" spans="1:37" x14ac:dyDescent="0.25">
      <c r="A351" t="s">
        <v>1408</v>
      </c>
      <c r="B351" t="s">
        <v>1403</v>
      </c>
      <c r="C351" t="s">
        <v>68</v>
      </c>
      <c r="D351" t="s">
        <v>74</v>
      </c>
      <c r="E351" t="s">
        <v>149</v>
      </c>
      <c r="F351" t="s">
        <v>204</v>
      </c>
      <c r="P351" s="24"/>
      <c r="AC351" s="56" t="s">
        <v>1412</v>
      </c>
      <c r="AI351"/>
      <c r="AJ351"/>
      <c r="AK351"/>
    </row>
    <row r="352" spans="1:37" x14ac:dyDescent="0.25">
      <c r="A352" t="s">
        <v>1409</v>
      </c>
      <c r="B352" t="s">
        <v>1404</v>
      </c>
      <c r="C352" t="s">
        <v>68</v>
      </c>
      <c r="D352" t="s">
        <v>74</v>
      </c>
      <c r="E352" t="s">
        <v>149</v>
      </c>
      <c r="F352" t="s">
        <v>220</v>
      </c>
      <c r="P352" s="24" t="s">
        <v>509</v>
      </c>
      <c r="AI352"/>
      <c r="AJ352"/>
      <c r="AK352"/>
    </row>
    <row r="353" spans="1:37" x14ac:dyDescent="0.25">
      <c r="A353" t="s">
        <v>1410</v>
      </c>
      <c r="B353" t="s">
        <v>1405</v>
      </c>
      <c r="C353" t="s">
        <v>68</v>
      </c>
      <c r="D353" t="s">
        <v>74</v>
      </c>
      <c r="E353" t="s">
        <v>149</v>
      </c>
      <c r="F353" t="s">
        <v>226</v>
      </c>
      <c r="P353" s="24" t="s">
        <v>509</v>
      </c>
      <c r="AI353"/>
      <c r="AJ353"/>
      <c r="AK353"/>
    </row>
    <row r="354" spans="1:37" x14ac:dyDescent="0.25">
      <c r="A354" t="s">
        <v>1411</v>
      </c>
      <c r="B354" t="s">
        <v>1406</v>
      </c>
      <c r="C354" t="s">
        <v>68</v>
      </c>
      <c r="D354" t="s">
        <v>74</v>
      </c>
      <c r="E354" t="s">
        <v>149</v>
      </c>
      <c r="F354" t="s">
        <v>228</v>
      </c>
      <c r="P354" s="24" t="s">
        <v>509</v>
      </c>
      <c r="AI354"/>
      <c r="AJ354"/>
      <c r="AK354"/>
    </row>
    <row r="355" spans="1:37" x14ac:dyDescent="0.25">
      <c r="A355" t="s">
        <v>568</v>
      </c>
      <c r="B355" t="s">
        <v>240</v>
      </c>
      <c r="C355" t="s">
        <v>68</v>
      </c>
      <c r="D355" t="s">
        <v>75</v>
      </c>
      <c r="E355" t="s">
        <v>149</v>
      </c>
      <c r="F355" t="s">
        <v>242</v>
      </c>
      <c r="P355" s="24" t="s">
        <v>546</v>
      </c>
      <c r="AI355"/>
      <c r="AJ355"/>
      <c r="AK355"/>
    </row>
    <row r="356" spans="1:37" x14ac:dyDescent="0.25">
      <c r="A356" t="s">
        <v>569</v>
      </c>
      <c r="B356" t="s">
        <v>243</v>
      </c>
      <c r="C356" t="s">
        <v>68</v>
      </c>
      <c r="D356" t="s">
        <v>75</v>
      </c>
      <c r="E356" t="s">
        <v>149</v>
      </c>
      <c r="F356" t="s">
        <v>202</v>
      </c>
      <c r="P356" s="24" t="s">
        <v>546</v>
      </c>
      <c r="AI356"/>
      <c r="AJ356"/>
      <c r="AK356"/>
    </row>
    <row r="357" spans="1:37" x14ac:dyDescent="0.25">
      <c r="A357" t="s">
        <v>570</v>
      </c>
      <c r="B357" t="s">
        <v>244</v>
      </c>
      <c r="C357" t="s">
        <v>68</v>
      </c>
      <c r="D357" t="s">
        <v>75</v>
      </c>
      <c r="E357" t="s">
        <v>149</v>
      </c>
      <c r="F357" t="s">
        <v>206</v>
      </c>
      <c r="P357" s="24" t="s">
        <v>546</v>
      </c>
      <c r="AI357"/>
      <c r="AJ357"/>
      <c r="AK357"/>
    </row>
    <row r="358" spans="1:37" x14ac:dyDescent="0.25">
      <c r="A358" t="s">
        <v>571</v>
      </c>
      <c r="B358" t="s">
        <v>245</v>
      </c>
      <c r="C358" t="s">
        <v>68</v>
      </c>
      <c r="D358" t="s">
        <v>75</v>
      </c>
      <c r="E358" t="s">
        <v>149</v>
      </c>
      <c r="F358" t="s">
        <v>208</v>
      </c>
      <c r="P358" s="24" t="s">
        <v>546</v>
      </c>
      <c r="AI358"/>
      <c r="AJ358"/>
      <c r="AK358"/>
    </row>
    <row r="359" spans="1:37" x14ac:dyDescent="0.25">
      <c r="A359" t="s">
        <v>1414</v>
      </c>
      <c r="B359" t="s">
        <v>1401</v>
      </c>
      <c r="C359" t="s">
        <v>68</v>
      </c>
      <c r="D359" t="s">
        <v>76</v>
      </c>
      <c r="E359" t="s">
        <v>149</v>
      </c>
      <c r="F359" t="s">
        <v>1407</v>
      </c>
      <c r="P359" s="24"/>
      <c r="Q359" s="56" t="s">
        <v>1416</v>
      </c>
      <c r="AI359"/>
      <c r="AJ359"/>
      <c r="AK359"/>
    </row>
    <row r="360" spans="1:37" x14ac:dyDescent="0.25">
      <c r="A360" t="s">
        <v>1415</v>
      </c>
      <c r="B360" t="s">
        <v>1402</v>
      </c>
      <c r="C360" t="s">
        <v>68</v>
      </c>
      <c r="D360" t="s">
        <v>76</v>
      </c>
      <c r="E360" t="s">
        <v>149</v>
      </c>
      <c r="F360" t="s">
        <v>253</v>
      </c>
      <c r="P360" s="24"/>
      <c r="Q360" s="56" t="s">
        <v>1416</v>
      </c>
      <c r="AI360"/>
      <c r="AJ360"/>
      <c r="AK360"/>
    </row>
    <row r="361" spans="1:37" x14ac:dyDescent="0.25">
      <c r="A361" t="s">
        <v>572</v>
      </c>
      <c r="B361" t="s">
        <v>246</v>
      </c>
      <c r="C361" t="s">
        <v>68</v>
      </c>
      <c r="D361" t="s">
        <v>248</v>
      </c>
      <c r="E361" t="s">
        <v>149</v>
      </c>
      <c r="F361" t="s">
        <v>249</v>
      </c>
      <c r="AH361" s="24" t="s">
        <v>573</v>
      </c>
      <c r="AI361"/>
      <c r="AJ361"/>
      <c r="AK361"/>
    </row>
    <row r="362" spans="1:37" x14ac:dyDescent="0.25">
      <c r="A362" t="s">
        <v>574</v>
      </c>
      <c r="B362" t="s">
        <v>250</v>
      </c>
      <c r="C362" t="s">
        <v>68</v>
      </c>
      <c r="D362" t="s">
        <v>248</v>
      </c>
      <c r="E362" t="s">
        <v>149</v>
      </c>
      <c r="F362" t="s">
        <v>251</v>
      </c>
      <c r="P362" s="24" t="s">
        <v>509</v>
      </c>
      <c r="AI362"/>
      <c r="AJ362"/>
      <c r="AK362"/>
    </row>
    <row r="363" spans="1:37" x14ac:dyDescent="0.25">
      <c r="A363" t="s">
        <v>575</v>
      </c>
      <c r="B363" t="s">
        <v>252</v>
      </c>
      <c r="C363" t="s">
        <v>68</v>
      </c>
      <c r="D363" t="s">
        <v>248</v>
      </c>
      <c r="E363" t="s">
        <v>149</v>
      </c>
      <c r="F363" t="s">
        <v>253</v>
      </c>
      <c r="P363" s="24" t="s">
        <v>509</v>
      </c>
      <c r="AI363"/>
      <c r="AJ363"/>
      <c r="AK363"/>
    </row>
    <row r="364" spans="1:37" x14ac:dyDescent="0.25">
      <c r="A364" t="s">
        <v>576</v>
      </c>
      <c r="B364" t="s">
        <v>254</v>
      </c>
      <c r="C364" t="s">
        <v>68</v>
      </c>
      <c r="D364" t="s">
        <v>256</v>
      </c>
      <c r="E364" t="s">
        <v>149</v>
      </c>
      <c r="F364" t="s">
        <v>257</v>
      </c>
      <c r="AH364" s="24" t="s">
        <v>577</v>
      </c>
      <c r="AI364"/>
      <c r="AJ364"/>
      <c r="AK364"/>
    </row>
    <row r="365" spans="1:37" x14ac:dyDescent="0.25">
      <c r="A365" t="s">
        <v>578</v>
      </c>
      <c r="B365" t="s">
        <v>258</v>
      </c>
      <c r="C365" t="s">
        <v>68</v>
      </c>
      <c r="D365" t="s">
        <v>256</v>
      </c>
      <c r="E365" t="s">
        <v>149</v>
      </c>
      <c r="F365" t="s">
        <v>259</v>
      </c>
      <c r="AH365" s="24" t="s">
        <v>577</v>
      </c>
      <c r="AI365"/>
      <c r="AJ365"/>
      <c r="AK365"/>
    </row>
    <row r="366" spans="1:37" x14ac:dyDescent="0.25">
      <c r="A366" t="s">
        <v>579</v>
      </c>
      <c r="B366" t="s">
        <v>260</v>
      </c>
      <c r="C366" t="s">
        <v>68</v>
      </c>
      <c r="D366" t="s">
        <v>256</v>
      </c>
      <c r="E366" t="s">
        <v>149</v>
      </c>
      <c r="F366" t="s">
        <v>261</v>
      </c>
      <c r="P366" s="24" t="s">
        <v>546</v>
      </c>
      <c r="AI366"/>
      <c r="AJ366"/>
      <c r="AK366"/>
    </row>
    <row r="367" spans="1:37" x14ac:dyDescent="0.25">
      <c r="A367" t="s">
        <v>580</v>
      </c>
      <c r="B367" t="s">
        <v>262</v>
      </c>
      <c r="C367" t="s">
        <v>68</v>
      </c>
      <c r="D367" t="s">
        <v>256</v>
      </c>
      <c r="E367" t="s">
        <v>149</v>
      </c>
      <c r="F367" t="s">
        <v>263</v>
      </c>
      <c r="P367" s="24" t="s">
        <v>509</v>
      </c>
      <c r="AI367"/>
      <c r="AJ367"/>
      <c r="AK367"/>
    </row>
    <row r="368" spans="1:37" x14ac:dyDescent="0.25">
      <c r="A368" t="s">
        <v>581</v>
      </c>
      <c r="B368" t="s">
        <v>264</v>
      </c>
      <c r="C368" t="s">
        <v>68</v>
      </c>
      <c r="D368" t="s">
        <v>256</v>
      </c>
      <c r="E368" t="s">
        <v>149</v>
      </c>
      <c r="F368" t="s">
        <v>265</v>
      </c>
      <c r="P368" s="24" t="s">
        <v>509</v>
      </c>
      <c r="AI368"/>
      <c r="AJ368"/>
      <c r="AK368"/>
    </row>
    <row r="369" spans="1:37" x14ac:dyDescent="0.25">
      <c r="A369" t="s">
        <v>582</v>
      </c>
      <c r="B369" t="s">
        <v>266</v>
      </c>
      <c r="C369" t="s">
        <v>68</v>
      </c>
      <c r="D369" t="s">
        <v>256</v>
      </c>
      <c r="E369" t="s">
        <v>149</v>
      </c>
      <c r="F369" t="s">
        <v>267</v>
      </c>
      <c r="P369" s="24" t="s">
        <v>509</v>
      </c>
      <c r="AI369"/>
      <c r="AJ369"/>
      <c r="AK369"/>
    </row>
    <row r="370" spans="1:37" x14ac:dyDescent="0.25">
      <c r="A370" t="s">
        <v>583</v>
      </c>
      <c r="B370" t="s">
        <v>268</v>
      </c>
      <c r="C370" t="s">
        <v>68</v>
      </c>
      <c r="D370" t="s">
        <v>256</v>
      </c>
      <c r="E370" t="s">
        <v>149</v>
      </c>
      <c r="F370" t="s">
        <v>269</v>
      </c>
      <c r="P370" s="24" t="s">
        <v>509</v>
      </c>
      <c r="AI370"/>
      <c r="AJ370"/>
      <c r="AK370"/>
    </row>
    <row r="371" spans="1:37" x14ac:dyDescent="0.25">
      <c r="A371" t="s">
        <v>584</v>
      </c>
      <c r="B371" t="s">
        <v>270</v>
      </c>
      <c r="C371" t="s">
        <v>68</v>
      </c>
      <c r="D371" t="s">
        <v>256</v>
      </c>
      <c r="E371" t="s">
        <v>149</v>
      </c>
      <c r="F371" t="s">
        <v>271</v>
      </c>
      <c r="P371" s="24" t="s">
        <v>509</v>
      </c>
      <c r="AI371"/>
      <c r="AJ371"/>
      <c r="AK371"/>
    </row>
    <row r="372" spans="1:37" x14ac:dyDescent="0.25">
      <c r="A372" t="s">
        <v>585</v>
      </c>
      <c r="B372" t="s">
        <v>272</v>
      </c>
      <c r="C372" t="s">
        <v>120</v>
      </c>
      <c r="D372" t="s">
        <v>124</v>
      </c>
      <c r="E372" t="s">
        <v>149</v>
      </c>
      <c r="F372" t="s">
        <v>586</v>
      </c>
      <c r="Q372" s="56" t="s">
        <v>587</v>
      </c>
      <c r="U372" s="23" t="s">
        <v>588</v>
      </c>
      <c r="AH372" s="56" t="s">
        <v>589</v>
      </c>
      <c r="AI372"/>
      <c r="AJ372"/>
      <c r="AK372"/>
    </row>
    <row r="373" spans="1:37" x14ac:dyDescent="0.25">
      <c r="A373" t="s">
        <v>590</v>
      </c>
      <c r="B373" t="s">
        <v>272</v>
      </c>
      <c r="C373" t="s">
        <v>120</v>
      </c>
      <c r="D373" t="s">
        <v>126</v>
      </c>
      <c r="E373" t="s">
        <v>149</v>
      </c>
      <c r="F373" t="s">
        <v>586</v>
      </c>
      <c r="Q373" s="56" t="s">
        <v>587</v>
      </c>
      <c r="U373" s="23" t="s">
        <v>588</v>
      </c>
      <c r="AH373" s="56" t="s">
        <v>589</v>
      </c>
      <c r="AI373"/>
      <c r="AJ373"/>
      <c r="AK373"/>
    </row>
    <row r="374" spans="1:37" x14ac:dyDescent="0.25">
      <c r="A374" t="s">
        <v>591</v>
      </c>
      <c r="B374" t="s">
        <v>272</v>
      </c>
      <c r="C374" t="s">
        <v>120</v>
      </c>
      <c r="D374" t="s">
        <v>127</v>
      </c>
      <c r="E374" t="s">
        <v>149</v>
      </c>
      <c r="F374" t="s">
        <v>586</v>
      </c>
      <c r="Q374" s="56" t="s">
        <v>587</v>
      </c>
      <c r="U374" s="23" t="s">
        <v>588</v>
      </c>
      <c r="AH374" s="56" t="s">
        <v>589</v>
      </c>
      <c r="AI374"/>
      <c r="AJ374"/>
      <c r="AK374"/>
    </row>
    <row r="375" spans="1:37" x14ac:dyDescent="0.25">
      <c r="A375" t="s">
        <v>592</v>
      </c>
      <c r="B375" t="s">
        <v>272</v>
      </c>
      <c r="C375" t="s">
        <v>120</v>
      </c>
      <c r="D375" t="s">
        <v>128</v>
      </c>
      <c r="E375" t="s">
        <v>149</v>
      </c>
      <c r="F375" t="s">
        <v>586</v>
      </c>
      <c r="U375" s="23" t="s">
        <v>588</v>
      </c>
      <c r="AH375" s="56" t="s">
        <v>589</v>
      </c>
      <c r="AI375"/>
      <c r="AJ375"/>
      <c r="AK375"/>
    </row>
    <row r="376" spans="1:37" x14ac:dyDescent="0.25">
      <c r="A376" t="s">
        <v>593</v>
      </c>
      <c r="B376" t="s">
        <v>275</v>
      </c>
      <c r="C376" t="s">
        <v>120</v>
      </c>
      <c r="D376" t="s">
        <v>124</v>
      </c>
      <c r="E376" t="s">
        <v>149</v>
      </c>
      <c r="F376" t="s">
        <v>594</v>
      </c>
      <c r="Q376" s="56" t="s">
        <v>587</v>
      </c>
      <c r="U376" s="23" t="s">
        <v>588</v>
      </c>
      <c r="AH376" s="56" t="s">
        <v>589</v>
      </c>
      <c r="AI376"/>
      <c r="AJ376"/>
      <c r="AK376"/>
    </row>
    <row r="377" spans="1:37" x14ac:dyDescent="0.25">
      <c r="A377" t="s">
        <v>595</v>
      </c>
      <c r="B377" t="s">
        <v>275</v>
      </c>
      <c r="C377" t="s">
        <v>120</v>
      </c>
      <c r="D377" t="s">
        <v>126</v>
      </c>
      <c r="E377" t="s">
        <v>149</v>
      </c>
      <c r="F377" t="s">
        <v>594</v>
      </c>
      <c r="Q377" s="56" t="s">
        <v>587</v>
      </c>
      <c r="U377" s="23" t="s">
        <v>588</v>
      </c>
      <c r="AH377" s="56" t="s">
        <v>589</v>
      </c>
      <c r="AI377"/>
      <c r="AJ377"/>
      <c r="AK377"/>
    </row>
    <row r="378" spans="1:37" x14ac:dyDescent="0.25">
      <c r="A378" t="s">
        <v>596</v>
      </c>
      <c r="B378" t="s">
        <v>275</v>
      </c>
      <c r="C378" t="s">
        <v>120</v>
      </c>
      <c r="D378" t="s">
        <v>127</v>
      </c>
      <c r="E378" t="s">
        <v>149</v>
      </c>
      <c r="F378" t="s">
        <v>594</v>
      </c>
      <c r="Q378" s="56" t="s">
        <v>587</v>
      </c>
      <c r="U378" s="23" t="s">
        <v>588</v>
      </c>
      <c r="AH378" s="56" t="s">
        <v>589</v>
      </c>
      <c r="AI378"/>
      <c r="AJ378"/>
      <c r="AK378"/>
    </row>
    <row r="379" spans="1:37" x14ac:dyDescent="0.25">
      <c r="A379" t="s">
        <v>597</v>
      </c>
      <c r="B379" t="s">
        <v>275</v>
      </c>
      <c r="C379" t="s">
        <v>120</v>
      </c>
      <c r="D379" t="s">
        <v>128</v>
      </c>
      <c r="E379" t="s">
        <v>149</v>
      </c>
      <c r="F379" t="s">
        <v>594</v>
      </c>
      <c r="U379" s="23" t="s">
        <v>588</v>
      </c>
      <c r="AH379" s="56" t="s">
        <v>589</v>
      </c>
      <c r="AI379"/>
      <c r="AJ379"/>
      <c r="AK379"/>
    </row>
    <row r="380" spans="1:37" x14ac:dyDescent="0.25">
      <c r="A380" t="s">
        <v>598</v>
      </c>
      <c r="B380" t="s">
        <v>277</v>
      </c>
      <c r="C380" t="s">
        <v>120</v>
      </c>
      <c r="D380" t="s">
        <v>124</v>
      </c>
      <c r="E380" t="s">
        <v>149</v>
      </c>
      <c r="F380" t="s">
        <v>599</v>
      </c>
      <c r="Q380" s="56" t="s">
        <v>587</v>
      </c>
      <c r="U380" s="23" t="s">
        <v>588</v>
      </c>
      <c r="AH380" s="56" t="s">
        <v>589</v>
      </c>
      <c r="AI380"/>
      <c r="AJ380"/>
      <c r="AK380"/>
    </row>
    <row r="381" spans="1:37" x14ac:dyDescent="0.25">
      <c r="A381" t="s">
        <v>600</v>
      </c>
      <c r="B381" t="s">
        <v>277</v>
      </c>
      <c r="C381" t="s">
        <v>120</v>
      </c>
      <c r="D381" t="s">
        <v>126</v>
      </c>
      <c r="E381" t="s">
        <v>149</v>
      </c>
      <c r="F381" t="s">
        <v>599</v>
      </c>
      <c r="Q381" s="56" t="s">
        <v>587</v>
      </c>
      <c r="U381" s="23" t="s">
        <v>588</v>
      </c>
      <c r="AH381" s="56" t="s">
        <v>589</v>
      </c>
      <c r="AI381"/>
      <c r="AJ381"/>
      <c r="AK381"/>
    </row>
    <row r="382" spans="1:37" x14ac:dyDescent="0.25">
      <c r="A382" t="s">
        <v>601</v>
      </c>
      <c r="B382" t="s">
        <v>277</v>
      </c>
      <c r="C382" t="s">
        <v>120</v>
      </c>
      <c r="D382" t="s">
        <v>127</v>
      </c>
      <c r="E382" t="s">
        <v>149</v>
      </c>
      <c r="F382" t="s">
        <v>599</v>
      </c>
      <c r="Q382" s="56" t="s">
        <v>587</v>
      </c>
      <c r="U382" s="23" t="s">
        <v>588</v>
      </c>
      <c r="AH382" s="56" t="s">
        <v>589</v>
      </c>
      <c r="AI382"/>
      <c r="AJ382"/>
      <c r="AK382"/>
    </row>
    <row r="383" spans="1:37" x14ac:dyDescent="0.25">
      <c r="A383" t="s">
        <v>602</v>
      </c>
      <c r="B383" t="s">
        <v>277</v>
      </c>
      <c r="C383" t="s">
        <v>120</v>
      </c>
      <c r="D383" t="s">
        <v>128</v>
      </c>
      <c r="E383" t="s">
        <v>149</v>
      </c>
      <c r="F383" t="s">
        <v>599</v>
      </c>
      <c r="U383" s="23" t="s">
        <v>588</v>
      </c>
      <c r="AH383" s="56" t="s">
        <v>589</v>
      </c>
      <c r="AI383"/>
      <c r="AJ383"/>
      <c r="AK383"/>
    </row>
    <row r="384" spans="1:37" x14ac:dyDescent="0.25">
      <c r="A384" t="s">
        <v>603</v>
      </c>
      <c r="B384" t="s">
        <v>279</v>
      </c>
      <c r="C384" t="s">
        <v>120</v>
      </c>
      <c r="E384" t="s">
        <v>149</v>
      </c>
      <c r="F384" t="s">
        <v>280</v>
      </c>
      <c r="U384" s="23" t="s">
        <v>588</v>
      </c>
      <c r="AH384" s="56" t="s">
        <v>589</v>
      </c>
      <c r="AI384"/>
      <c r="AJ384"/>
      <c r="AK384"/>
    </row>
    <row r="385" spans="1:37" x14ac:dyDescent="0.25">
      <c r="A385" t="s">
        <v>604</v>
      </c>
      <c r="B385" t="s">
        <v>281</v>
      </c>
      <c r="C385" t="s">
        <v>120</v>
      </c>
      <c r="E385" t="s">
        <v>149</v>
      </c>
      <c r="F385" t="s">
        <v>282</v>
      </c>
      <c r="U385" s="23" t="s">
        <v>588</v>
      </c>
      <c r="AH385" s="56" t="s">
        <v>589</v>
      </c>
      <c r="AI385"/>
      <c r="AJ385"/>
      <c r="AK385"/>
    </row>
    <row r="386" spans="1:37" x14ac:dyDescent="0.25">
      <c r="A386" t="s">
        <v>605</v>
      </c>
      <c r="B386" t="s">
        <v>283</v>
      </c>
      <c r="C386" t="s">
        <v>120</v>
      </c>
      <c r="E386" t="s">
        <v>149</v>
      </c>
      <c r="F386" t="s">
        <v>284</v>
      </c>
      <c r="U386" s="23" t="s">
        <v>588</v>
      </c>
      <c r="AH386" s="56" t="s">
        <v>589</v>
      </c>
      <c r="AI386"/>
      <c r="AJ386"/>
      <c r="AK386"/>
    </row>
    <row r="387" spans="1:37" x14ac:dyDescent="0.25">
      <c r="A387" t="s">
        <v>606</v>
      </c>
      <c r="B387" t="s">
        <v>285</v>
      </c>
      <c r="C387" t="s">
        <v>120</v>
      </c>
      <c r="E387" t="s">
        <v>149</v>
      </c>
      <c r="F387" t="s">
        <v>286</v>
      </c>
      <c r="Q387" s="56" t="s">
        <v>587</v>
      </c>
      <c r="U387" s="23" t="s">
        <v>588</v>
      </c>
      <c r="AH387" s="56" t="s">
        <v>589</v>
      </c>
      <c r="AI387"/>
      <c r="AJ387"/>
      <c r="AK387"/>
    </row>
    <row r="388" spans="1:37" x14ac:dyDescent="0.25">
      <c r="A388" t="s">
        <v>607</v>
      </c>
      <c r="B388" t="s">
        <v>287</v>
      </c>
      <c r="C388" t="s">
        <v>120</v>
      </c>
      <c r="E388" t="s">
        <v>149</v>
      </c>
      <c r="F388" t="s">
        <v>288</v>
      </c>
      <c r="Q388" s="56" t="s">
        <v>587</v>
      </c>
      <c r="U388" s="23" t="s">
        <v>588</v>
      </c>
      <c r="AH388" s="56" t="s">
        <v>589</v>
      </c>
      <c r="AI388"/>
      <c r="AJ388"/>
      <c r="AK388"/>
    </row>
    <row r="389" spans="1:37" x14ac:dyDescent="0.25">
      <c r="A389" t="s">
        <v>608</v>
      </c>
      <c r="B389" t="s">
        <v>289</v>
      </c>
      <c r="C389" t="s">
        <v>120</v>
      </c>
      <c r="E389" t="s">
        <v>149</v>
      </c>
      <c r="F389" t="s">
        <v>290</v>
      </c>
      <c r="Q389" s="56" t="s">
        <v>587</v>
      </c>
      <c r="U389" s="23" t="s">
        <v>588</v>
      </c>
      <c r="AH389" s="56" t="s">
        <v>589</v>
      </c>
      <c r="AI389"/>
      <c r="AJ389"/>
      <c r="AK389"/>
    </row>
    <row r="390" spans="1:37" x14ac:dyDescent="0.25">
      <c r="A390" t="s">
        <v>609</v>
      </c>
      <c r="B390" t="s">
        <v>291</v>
      </c>
      <c r="C390" t="s">
        <v>120</v>
      </c>
      <c r="E390" t="s">
        <v>149</v>
      </c>
      <c r="F390" t="s">
        <v>292</v>
      </c>
      <c r="Q390" s="56" t="s">
        <v>587</v>
      </c>
      <c r="U390" s="23" t="s">
        <v>588</v>
      </c>
      <c r="AH390" s="56" t="s">
        <v>589</v>
      </c>
      <c r="AI390"/>
      <c r="AJ390"/>
      <c r="AK390"/>
    </row>
    <row r="391" spans="1:37" x14ac:dyDescent="0.25">
      <c r="A391" t="s">
        <v>610</v>
      </c>
      <c r="B391" t="s">
        <v>293</v>
      </c>
      <c r="C391" t="s">
        <v>120</v>
      </c>
      <c r="E391" t="s">
        <v>149</v>
      </c>
      <c r="F391" t="s">
        <v>294</v>
      </c>
      <c r="Q391" s="56" t="s">
        <v>587</v>
      </c>
      <c r="U391" s="23" t="s">
        <v>588</v>
      </c>
      <c r="AH391" s="56" t="s">
        <v>589</v>
      </c>
      <c r="AI391"/>
      <c r="AJ391"/>
      <c r="AK391"/>
    </row>
    <row r="392" spans="1:37" x14ac:dyDescent="0.25">
      <c r="A392" t="s">
        <v>611</v>
      </c>
      <c r="B392" t="s">
        <v>295</v>
      </c>
      <c r="C392" t="s">
        <v>120</v>
      </c>
      <c r="E392" t="s">
        <v>149</v>
      </c>
      <c r="F392" t="s">
        <v>296</v>
      </c>
      <c r="Q392" s="56" t="s">
        <v>587</v>
      </c>
      <c r="U392" s="23" t="s">
        <v>588</v>
      </c>
      <c r="AH392" s="56" t="s">
        <v>589</v>
      </c>
      <c r="AI392"/>
      <c r="AJ392"/>
      <c r="AK392"/>
    </row>
    <row r="393" spans="1:37" x14ac:dyDescent="0.25">
      <c r="A393" t="s">
        <v>612</v>
      </c>
      <c r="B393" t="s">
        <v>297</v>
      </c>
      <c r="C393" t="s">
        <v>120</v>
      </c>
      <c r="D393" t="s">
        <v>124</v>
      </c>
      <c r="E393" t="s">
        <v>149</v>
      </c>
      <c r="F393" t="s">
        <v>298</v>
      </c>
      <c r="U393" s="56" t="s">
        <v>613</v>
      </c>
      <c r="AI393"/>
      <c r="AJ393"/>
      <c r="AK393"/>
    </row>
    <row r="394" spans="1:37" x14ac:dyDescent="0.25">
      <c r="A394" t="s">
        <v>614</v>
      </c>
      <c r="B394" t="s">
        <v>297</v>
      </c>
      <c r="C394" t="s">
        <v>120</v>
      </c>
      <c r="D394" t="s">
        <v>126</v>
      </c>
      <c r="E394" t="s">
        <v>149</v>
      </c>
      <c r="F394" t="s">
        <v>298</v>
      </c>
      <c r="U394" s="56" t="s">
        <v>613</v>
      </c>
      <c r="AG394" s="23"/>
      <c r="AI394"/>
      <c r="AJ394"/>
      <c r="AK394"/>
    </row>
    <row r="395" spans="1:37" x14ac:dyDescent="0.25">
      <c r="A395" t="s">
        <v>615</v>
      </c>
      <c r="B395" t="s">
        <v>297</v>
      </c>
      <c r="C395" t="s">
        <v>120</v>
      </c>
      <c r="D395" t="s">
        <v>127</v>
      </c>
      <c r="E395" t="s">
        <v>149</v>
      </c>
      <c r="F395" t="s">
        <v>298</v>
      </c>
      <c r="U395" s="56" t="s">
        <v>613</v>
      </c>
      <c r="AG395" s="23"/>
      <c r="AI395"/>
      <c r="AJ395"/>
      <c r="AK395"/>
    </row>
    <row r="396" spans="1:37" x14ac:dyDescent="0.25">
      <c r="A396" t="s">
        <v>616</v>
      </c>
      <c r="B396" t="s">
        <v>297</v>
      </c>
      <c r="C396" t="s">
        <v>120</v>
      </c>
      <c r="D396" t="s">
        <v>128</v>
      </c>
      <c r="E396" t="s">
        <v>149</v>
      </c>
      <c r="F396" t="s">
        <v>298</v>
      </c>
      <c r="U396" s="56" t="s">
        <v>613</v>
      </c>
      <c r="AI396"/>
      <c r="AJ396"/>
      <c r="AK396"/>
    </row>
    <row r="397" spans="1:37" x14ac:dyDescent="0.25">
      <c r="A397" t="s">
        <v>617</v>
      </c>
      <c r="B397" t="s">
        <v>299</v>
      </c>
      <c r="C397" t="s">
        <v>130</v>
      </c>
      <c r="E397" t="s">
        <v>149</v>
      </c>
      <c r="F397" t="s">
        <v>301</v>
      </c>
      <c r="AH397" s="23" t="s">
        <v>618</v>
      </c>
      <c r="AI397"/>
      <c r="AJ397"/>
      <c r="AK397"/>
    </row>
    <row r="398" spans="1:37" x14ac:dyDescent="0.25">
      <c r="A398" t="s">
        <v>619</v>
      </c>
      <c r="B398" t="s">
        <v>302</v>
      </c>
      <c r="C398" t="s">
        <v>130</v>
      </c>
      <c r="E398" t="s">
        <v>149</v>
      </c>
      <c r="F398" t="s">
        <v>303</v>
      </c>
      <c r="AH398" s="23" t="s">
        <v>618</v>
      </c>
      <c r="AI398"/>
      <c r="AJ398"/>
      <c r="AK398"/>
    </row>
    <row r="399" spans="1:37" x14ac:dyDescent="0.25">
      <c r="A399" t="s">
        <v>620</v>
      </c>
      <c r="B399" t="s">
        <v>304</v>
      </c>
      <c r="C399" t="s">
        <v>143</v>
      </c>
      <c r="E399" t="s">
        <v>149</v>
      </c>
      <c r="F399" t="s">
        <v>306</v>
      </c>
      <c r="AH399" s="60" t="s">
        <v>511</v>
      </c>
      <c r="AI399"/>
      <c r="AJ399"/>
      <c r="AK399"/>
    </row>
    <row r="400" spans="1:37" x14ac:dyDescent="0.25">
      <c r="A400" t="s">
        <v>621</v>
      </c>
      <c r="B400" t="s">
        <v>307</v>
      </c>
      <c r="C400" t="s">
        <v>143</v>
      </c>
      <c r="E400" t="s">
        <v>149</v>
      </c>
      <c r="F400" t="s">
        <v>308</v>
      </c>
      <c r="AH400" s="60" t="s">
        <v>511</v>
      </c>
      <c r="AI400"/>
      <c r="AJ400"/>
      <c r="AK400"/>
    </row>
    <row r="401" spans="1:37" x14ac:dyDescent="0.25">
      <c r="A401" t="s">
        <v>622</v>
      </c>
      <c r="B401" t="s">
        <v>309</v>
      </c>
      <c r="C401" t="s">
        <v>143</v>
      </c>
      <c r="E401" t="s">
        <v>149</v>
      </c>
      <c r="F401" t="s">
        <v>310</v>
      </c>
      <c r="AH401" s="23" t="s">
        <v>623</v>
      </c>
      <c r="AI401"/>
      <c r="AJ401"/>
      <c r="AK401"/>
    </row>
    <row r="402" spans="1:37" x14ac:dyDescent="0.25">
      <c r="A402" t="s">
        <v>624</v>
      </c>
      <c r="B402" t="s">
        <v>311</v>
      </c>
      <c r="C402" t="s">
        <v>145</v>
      </c>
      <c r="E402" t="s">
        <v>149</v>
      </c>
      <c r="F402" t="s">
        <v>150</v>
      </c>
      <c r="AH402" s="23" t="s">
        <v>625</v>
      </c>
      <c r="AI402"/>
      <c r="AJ402"/>
      <c r="AK402"/>
    </row>
    <row r="403" spans="1:37" x14ac:dyDescent="0.25">
      <c r="A403" t="s">
        <v>626</v>
      </c>
      <c r="B403" t="s">
        <v>313</v>
      </c>
      <c r="C403" t="s">
        <v>145</v>
      </c>
      <c r="E403" t="s">
        <v>149</v>
      </c>
      <c r="F403" t="s">
        <v>171</v>
      </c>
      <c r="AH403" s="60" t="s">
        <v>511</v>
      </c>
      <c r="AI403"/>
      <c r="AJ403"/>
      <c r="AK403"/>
    </row>
    <row r="404" spans="1:37" x14ac:dyDescent="0.25">
      <c r="A404" t="s">
        <v>627</v>
      </c>
      <c r="B404" t="s">
        <v>314</v>
      </c>
      <c r="C404" t="s">
        <v>145</v>
      </c>
      <c r="E404" t="s">
        <v>149</v>
      </c>
      <c r="F404" t="s">
        <v>316</v>
      </c>
      <c r="AH404" s="24" t="s">
        <v>629</v>
      </c>
      <c r="AI404"/>
      <c r="AJ404"/>
      <c r="AK404"/>
    </row>
    <row r="405" spans="1:37" x14ac:dyDescent="0.25">
      <c r="A405" t="s">
        <v>628</v>
      </c>
      <c r="B405" t="s">
        <v>315</v>
      </c>
      <c r="C405" t="s">
        <v>145</v>
      </c>
      <c r="E405" t="s">
        <v>149</v>
      </c>
      <c r="F405" t="s">
        <v>80</v>
      </c>
      <c r="AH405" s="24" t="s">
        <v>629</v>
      </c>
      <c r="AI405"/>
      <c r="AJ405"/>
      <c r="AK405"/>
    </row>
    <row r="406" spans="1:37" x14ac:dyDescent="0.25">
      <c r="A406" t="s">
        <v>630</v>
      </c>
      <c r="B406" t="s">
        <v>317</v>
      </c>
      <c r="C406" t="s">
        <v>145</v>
      </c>
      <c r="E406" t="s">
        <v>149</v>
      </c>
      <c r="F406" t="s">
        <v>318</v>
      </c>
      <c r="AH406" s="24" t="s">
        <v>629</v>
      </c>
      <c r="AI406"/>
      <c r="AJ406"/>
      <c r="AK406"/>
    </row>
    <row r="407" spans="1:37" x14ac:dyDescent="0.25">
      <c r="A407" t="s">
        <v>985</v>
      </c>
      <c r="B407" t="s">
        <v>319</v>
      </c>
      <c r="C407" t="s">
        <v>965</v>
      </c>
      <c r="D407" t="s">
        <v>321</v>
      </c>
      <c r="E407" t="s">
        <v>149</v>
      </c>
      <c r="F407" t="s">
        <v>967</v>
      </c>
      <c r="AH407" s="24"/>
      <c r="AI407" s="56" t="s">
        <v>631</v>
      </c>
      <c r="AJ407"/>
      <c r="AK407"/>
    </row>
    <row r="408" spans="1:37" x14ac:dyDescent="0.25">
      <c r="A408" t="s">
        <v>986</v>
      </c>
      <c r="B408" t="s">
        <v>322</v>
      </c>
      <c r="C408" t="s">
        <v>965</v>
      </c>
      <c r="D408" t="s">
        <v>321</v>
      </c>
      <c r="E408" t="s">
        <v>149</v>
      </c>
      <c r="F408" s="54" t="s">
        <v>968</v>
      </c>
      <c r="AH408" s="24"/>
      <c r="AI408" t="s">
        <v>632</v>
      </c>
      <c r="AJ408"/>
      <c r="AK408"/>
    </row>
    <row r="409" spans="1:37" x14ac:dyDescent="0.25">
      <c r="A409" t="s">
        <v>987</v>
      </c>
      <c r="B409" t="s">
        <v>323</v>
      </c>
      <c r="C409" t="s">
        <v>965</v>
      </c>
      <c r="D409" t="s">
        <v>321</v>
      </c>
      <c r="E409" t="s">
        <v>149</v>
      </c>
      <c r="F409" s="54" t="s">
        <v>969</v>
      </c>
      <c r="AH409" s="24"/>
      <c r="AI409" s="56" t="s">
        <v>633</v>
      </c>
      <c r="AJ409"/>
      <c r="AK409"/>
    </row>
    <row r="410" spans="1:37" x14ac:dyDescent="0.25">
      <c r="A410" t="s">
        <v>988</v>
      </c>
      <c r="B410" t="s">
        <v>324</v>
      </c>
      <c r="C410" t="s">
        <v>965</v>
      </c>
      <c r="D410" t="s">
        <v>321</v>
      </c>
      <c r="E410" t="s">
        <v>149</v>
      </c>
      <c r="F410" s="54" t="s">
        <v>325</v>
      </c>
      <c r="U410" s="56" t="s">
        <v>634</v>
      </c>
      <c r="AH410" s="24"/>
      <c r="AI410"/>
      <c r="AJ410"/>
      <c r="AK410"/>
    </row>
    <row r="411" spans="1:37" ht="14.25" customHeight="1" x14ac:dyDescent="0.25">
      <c r="A411" t="s">
        <v>989</v>
      </c>
      <c r="B411" t="s">
        <v>326</v>
      </c>
      <c r="C411" t="s">
        <v>965</v>
      </c>
      <c r="D411" t="s">
        <v>321</v>
      </c>
      <c r="E411" t="s">
        <v>149</v>
      </c>
      <c r="F411" s="54" t="s">
        <v>327</v>
      </c>
      <c r="U411" s="56" t="s">
        <v>634</v>
      </c>
      <c r="AH411" s="24"/>
      <c r="AI411"/>
      <c r="AJ411"/>
      <c r="AK411"/>
    </row>
    <row r="412" spans="1:37" ht="14.25" customHeight="1" x14ac:dyDescent="0.25">
      <c r="A412" t="s">
        <v>990</v>
      </c>
      <c r="B412" t="s">
        <v>328</v>
      </c>
      <c r="C412" t="s">
        <v>965</v>
      </c>
      <c r="D412" t="s">
        <v>321</v>
      </c>
      <c r="E412" t="s">
        <v>149</v>
      </c>
      <c r="F412" s="54" t="s">
        <v>970</v>
      </c>
      <c r="U412" s="56" t="s">
        <v>635</v>
      </c>
      <c r="AH412" s="24"/>
      <c r="AI412"/>
      <c r="AJ412"/>
      <c r="AK412"/>
    </row>
    <row r="413" spans="1:37" ht="14.25" customHeight="1" x14ac:dyDescent="0.25">
      <c r="A413" t="s">
        <v>991</v>
      </c>
      <c r="B413" t="s">
        <v>329</v>
      </c>
      <c r="C413" t="s">
        <v>965</v>
      </c>
      <c r="D413" t="s">
        <v>321</v>
      </c>
      <c r="E413" t="s">
        <v>149</v>
      </c>
      <c r="F413" t="s">
        <v>971</v>
      </c>
      <c r="AH413" s="24" t="s">
        <v>636</v>
      </c>
      <c r="AI413"/>
      <c r="AJ413"/>
      <c r="AK413"/>
    </row>
    <row r="414" spans="1:37" ht="14.25" customHeight="1" x14ac:dyDescent="0.25">
      <c r="A414" t="s">
        <v>992</v>
      </c>
      <c r="B414" t="s">
        <v>330</v>
      </c>
      <c r="C414" t="s">
        <v>965</v>
      </c>
      <c r="D414" t="s">
        <v>321</v>
      </c>
      <c r="E414" t="s">
        <v>149</v>
      </c>
      <c r="F414" s="54" t="s">
        <v>972</v>
      </c>
      <c r="AH414" s="24" t="s">
        <v>636</v>
      </c>
      <c r="AI414"/>
      <c r="AJ414"/>
      <c r="AK414"/>
    </row>
    <row r="415" spans="1:37" ht="14.25" customHeight="1" x14ac:dyDescent="0.25">
      <c r="A415" t="s">
        <v>993</v>
      </c>
      <c r="B415" t="s">
        <v>331</v>
      </c>
      <c r="C415" t="s">
        <v>965</v>
      </c>
      <c r="D415" t="s">
        <v>321</v>
      </c>
      <c r="E415" t="s">
        <v>149</v>
      </c>
      <c r="F415" s="54" t="s">
        <v>973</v>
      </c>
      <c r="AH415" s="24" t="s">
        <v>636</v>
      </c>
      <c r="AI415"/>
      <c r="AJ415"/>
      <c r="AK415"/>
    </row>
    <row r="416" spans="1:37" ht="14.25" customHeight="1" x14ac:dyDescent="0.25">
      <c r="A416" t="s">
        <v>994</v>
      </c>
      <c r="B416" t="s">
        <v>332</v>
      </c>
      <c r="C416" t="s">
        <v>965</v>
      </c>
      <c r="D416" t="s">
        <v>334</v>
      </c>
      <c r="E416" t="s">
        <v>149</v>
      </c>
      <c r="F416" t="s">
        <v>974</v>
      </c>
      <c r="AH416" s="24" t="s">
        <v>649</v>
      </c>
      <c r="AI416"/>
      <c r="AJ416"/>
      <c r="AK416"/>
    </row>
    <row r="417" spans="1:37" ht="14.25" customHeight="1" x14ac:dyDescent="0.25">
      <c r="A417" t="s">
        <v>995</v>
      </c>
      <c r="B417" t="s">
        <v>335</v>
      </c>
      <c r="C417" t="s">
        <v>965</v>
      </c>
      <c r="D417" t="s">
        <v>334</v>
      </c>
      <c r="E417" t="s">
        <v>149</v>
      </c>
      <c r="F417" t="s">
        <v>975</v>
      </c>
      <c r="AH417" s="24" t="s">
        <v>650</v>
      </c>
      <c r="AI417"/>
      <c r="AJ417"/>
      <c r="AK417"/>
    </row>
    <row r="418" spans="1:37" ht="14.25" customHeight="1" x14ac:dyDescent="0.25">
      <c r="A418" t="s">
        <v>996</v>
      </c>
      <c r="B418" t="s">
        <v>336</v>
      </c>
      <c r="C418" t="s">
        <v>965</v>
      </c>
      <c r="D418" t="s">
        <v>334</v>
      </c>
      <c r="E418" t="s">
        <v>149</v>
      </c>
      <c r="F418" t="s">
        <v>976</v>
      </c>
      <c r="AH418" s="24" t="s">
        <v>649</v>
      </c>
      <c r="AI418"/>
      <c r="AJ418"/>
      <c r="AK418"/>
    </row>
    <row r="419" spans="1:37" ht="14.25" customHeight="1" x14ac:dyDescent="0.25">
      <c r="A419" t="s">
        <v>997</v>
      </c>
      <c r="B419" t="s">
        <v>337</v>
      </c>
      <c r="C419" t="s">
        <v>965</v>
      </c>
      <c r="D419" t="s">
        <v>334</v>
      </c>
      <c r="E419" t="s">
        <v>149</v>
      </c>
      <c r="F419" t="s">
        <v>977</v>
      </c>
      <c r="AH419" s="24" t="s">
        <v>649</v>
      </c>
      <c r="AI419"/>
      <c r="AJ419"/>
      <c r="AK419"/>
    </row>
    <row r="420" spans="1:37" ht="14.25" customHeight="1" x14ac:dyDescent="0.25">
      <c r="A420" t="s">
        <v>998</v>
      </c>
      <c r="B420" t="s">
        <v>338</v>
      </c>
      <c r="C420" t="s">
        <v>965</v>
      </c>
      <c r="D420" t="s">
        <v>334</v>
      </c>
      <c r="E420" t="s">
        <v>149</v>
      </c>
      <c r="F420" t="s">
        <v>978</v>
      </c>
      <c r="AH420" s="24" t="s">
        <v>649</v>
      </c>
      <c r="AI420"/>
      <c r="AJ420"/>
      <c r="AK420"/>
    </row>
    <row r="421" spans="1:37" ht="14.25" customHeight="1" x14ac:dyDescent="0.25">
      <c r="A421" t="s">
        <v>999</v>
      </c>
      <c r="B421" t="s">
        <v>339</v>
      </c>
      <c r="C421" t="s">
        <v>965</v>
      </c>
      <c r="D421" t="s">
        <v>334</v>
      </c>
      <c r="E421" t="s">
        <v>149</v>
      </c>
      <c r="F421" t="s">
        <v>979</v>
      </c>
      <c r="AH421" s="24" t="s">
        <v>649</v>
      </c>
      <c r="AI421"/>
      <c r="AJ421"/>
      <c r="AK421"/>
    </row>
    <row r="422" spans="1:37" ht="14.25" customHeight="1" x14ac:dyDescent="0.25">
      <c r="A422" t="s">
        <v>1000</v>
      </c>
      <c r="B422" t="s">
        <v>340</v>
      </c>
      <c r="C422" t="s">
        <v>965</v>
      </c>
      <c r="D422" t="s">
        <v>334</v>
      </c>
      <c r="E422" t="s">
        <v>149</v>
      </c>
      <c r="F422" t="s">
        <v>980</v>
      </c>
      <c r="AH422" s="24" t="s">
        <v>649</v>
      </c>
      <c r="AI422"/>
      <c r="AJ422"/>
      <c r="AK422"/>
    </row>
    <row r="423" spans="1:37" ht="14.25" customHeight="1" x14ac:dyDescent="0.25">
      <c r="A423" t="s">
        <v>1001</v>
      </c>
      <c r="B423" t="s">
        <v>341</v>
      </c>
      <c r="C423" t="s">
        <v>965</v>
      </c>
      <c r="D423" t="s">
        <v>334</v>
      </c>
      <c r="E423" t="s">
        <v>149</v>
      </c>
      <c r="F423" t="s">
        <v>981</v>
      </c>
      <c r="AH423" s="24" t="s">
        <v>649</v>
      </c>
      <c r="AI423"/>
      <c r="AJ423"/>
      <c r="AK423"/>
    </row>
    <row r="424" spans="1:37" ht="14.25" customHeight="1" x14ac:dyDescent="0.25">
      <c r="A424" t="s">
        <v>1002</v>
      </c>
      <c r="B424" t="s">
        <v>342</v>
      </c>
      <c r="C424" t="s">
        <v>965</v>
      </c>
      <c r="D424" t="s">
        <v>334</v>
      </c>
      <c r="E424" t="s">
        <v>149</v>
      </c>
      <c r="F424" t="s">
        <v>982</v>
      </c>
      <c r="AH424" s="24" t="s">
        <v>649</v>
      </c>
      <c r="AI424"/>
      <c r="AJ424"/>
      <c r="AK424"/>
    </row>
    <row r="425" spans="1:37" ht="14.25" customHeight="1" x14ac:dyDescent="0.25">
      <c r="A425" t="s">
        <v>1003</v>
      </c>
      <c r="B425" t="s">
        <v>343</v>
      </c>
      <c r="C425" t="s">
        <v>965</v>
      </c>
      <c r="D425" t="s">
        <v>334</v>
      </c>
      <c r="E425" t="s">
        <v>149</v>
      </c>
      <c r="F425" t="s">
        <v>983</v>
      </c>
      <c r="AH425" s="24" t="s">
        <v>649</v>
      </c>
      <c r="AI425"/>
      <c r="AJ425"/>
      <c r="AK425"/>
    </row>
    <row r="426" spans="1:37" ht="14.25" customHeight="1" x14ac:dyDescent="0.25">
      <c r="A426" t="s">
        <v>1004</v>
      </c>
      <c r="B426" t="s">
        <v>344</v>
      </c>
      <c r="C426" t="s">
        <v>965</v>
      </c>
      <c r="D426" t="s">
        <v>334</v>
      </c>
      <c r="E426" t="s">
        <v>149</v>
      </c>
      <c r="F426" t="s">
        <v>984</v>
      </c>
      <c r="AH426" s="24" t="s">
        <v>649</v>
      </c>
      <c r="AI426"/>
      <c r="AJ426"/>
      <c r="AK426"/>
    </row>
    <row r="427" spans="1:37" x14ac:dyDescent="0.25">
      <c r="A427" t="s">
        <v>1282</v>
      </c>
      <c r="B427" t="s">
        <v>346</v>
      </c>
      <c r="C427" t="s">
        <v>913</v>
      </c>
      <c r="D427" t="s">
        <v>87</v>
      </c>
      <c r="E427" t="s">
        <v>348</v>
      </c>
      <c r="F427" t="s">
        <v>349</v>
      </c>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I427" s="24" t="s">
        <v>651</v>
      </c>
      <c r="AJ427"/>
      <c r="AK427"/>
    </row>
    <row r="428" spans="1:37" x14ac:dyDescent="0.25">
      <c r="A428" t="s">
        <v>1283</v>
      </c>
      <c r="B428" t="s">
        <v>346</v>
      </c>
      <c r="C428" t="s">
        <v>913</v>
      </c>
      <c r="D428" t="s">
        <v>88</v>
      </c>
      <c r="E428" t="s">
        <v>348</v>
      </c>
      <c r="F428" t="s">
        <v>349</v>
      </c>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I428" s="24" t="s">
        <v>651</v>
      </c>
      <c r="AJ428"/>
      <c r="AK428"/>
    </row>
    <row r="429" spans="1:37" x14ac:dyDescent="0.25">
      <c r="A429" t="s">
        <v>1284</v>
      </c>
      <c r="B429" t="s">
        <v>346</v>
      </c>
      <c r="C429" t="s">
        <v>913</v>
      </c>
      <c r="D429" t="s">
        <v>89</v>
      </c>
      <c r="E429" t="s">
        <v>348</v>
      </c>
      <c r="F429" t="s">
        <v>349</v>
      </c>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I429" s="24" t="s">
        <v>651</v>
      </c>
      <c r="AJ429"/>
      <c r="AK429"/>
    </row>
    <row r="430" spans="1:37" x14ac:dyDescent="0.25">
      <c r="A430" t="s">
        <v>1285</v>
      </c>
      <c r="B430" t="s">
        <v>346</v>
      </c>
      <c r="C430" t="s">
        <v>913</v>
      </c>
      <c r="D430" t="s">
        <v>90</v>
      </c>
      <c r="E430" t="s">
        <v>348</v>
      </c>
      <c r="F430" t="s">
        <v>349</v>
      </c>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I430" s="24" t="s">
        <v>651</v>
      </c>
      <c r="AJ430"/>
      <c r="AK430"/>
    </row>
    <row r="431" spans="1:37" x14ac:dyDescent="0.25">
      <c r="A431" t="s">
        <v>1286</v>
      </c>
      <c r="B431" t="s">
        <v>346</v>
      </c>
      <c r="C431" t="s">
        <v>913</v>
      </c>
      <c r="D431" t="s">
        <v>91</v>
      </c>
      <c r="E431" t="s">
        <v>348</v>
      </c>
      <c r="F431" t="s">
        <v>349</v>
      </c>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I431" s="24" t="s">
        <v>651</v>
      </c>
      <c r="AJ431"/>
      <c r="AK431"/>
    </row>
    <row r="432" spans="1:37" x14ac:dyDescent="0.25">
      <c r="A432" t="s">
        <v>1287</v>
      </c>
      <c r="B432" t="s">
        <v>346</v>
      </c>
      <c r="C432" t="s">
        <v>913</v>
      </c>
      <c r="D432" t="s">
        <v>1212</v>
      </c>
      <c r="E432" t="s">
        <v>348</v>
      </c>
      <c r="F432" t="s">
        <v>349</v>
      </c>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I432" s="24" t="s">
        <v>651</v>
      </c>
      <c r="AJ432"/>
      <c r="AK432"/>
    </row>
    <row r="433" spans="1:37" x14ac:dyDescent="0.25">
      <c r="A433" t="s">
        <v>1072</v>
      </c>
      <c r="B433" t="s">
        <v>346</v>
      </c>
      <c r="C433" t="s">
        <v>913</v>
      </c>
      <c r="D433" t="s">
        <v>93</v>
      </c>
      <c r="E433" t="s">
        <v>348</v>
      </c>
      <c r="F433" t="s">
        <v>349</v>
      </c>
      <c r="AI433" s="24" t="s">
        <v>651</v>
      </c>
    </row>
    <row r="434" spans="1:37" x14ac:dyDescent="0.25">
      <c r="A434" t="s">
        <v>1288</v>
      </c>
      <c r="B434" t="s">
        <v>346</v>
      </c>
      <c r="C434" t="s">
        <v>913</v>
      </c>
      <c r="D434" t="s">
        <v>1213</v>
      </c>
      <c r="E434" t="s">
        <v>348</v>
      </c>
      <c r="F434" t="s">
        <v>349</v>
      </c>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I434" s="24" t="s">
        <v>651</v>
      </c>
      <c r="AJ434"/>
      <c r="AK434"/>
    </row>
    <row r="435" spans="1:37" x14ac:dyDescent="0.25">
      <c r="A435" t="s">
        <v>1289</v>
      </c>
      <c r="B435" t="s">
        <v>346</v>
      </c>
      <c r="C435" t="s">
        <v>913</v>
      </c>
      <c r="D435" t="s">
        <v>95</v>
      </c>
      <c r="E435" t="s">
        <v>348</v>
      </c>
      <c r="F435" t="s">
        <v>349</v>
      </c>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I435" s="24" t="s">
        <v>651</v>
      </c>
      <c r="AJ435"/>
      <c r="AK435"/>
    </row>
    <row r="436" spans="1:37" x14ac:dyDescent="0.25">
      <c r="A436" t="s">
        <v>1290</v>
      </c>
      <c r="B436" t="s">
        <v>346</v>
      </c>
      <c r="C436" t="s">
        <v>913</v>
      </c>
      <c r="D436" t="s">
        <v>96</v>
      </c>
      <c r="E436" t="s">
        <v>348</v>
      </c>
      <c r="F436" t="s">
        <v>349</v>
      </c>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I436" s="24" t="s">
        <v>651</v>
      </c>
      <c r="AJ436"/>
      <c r="AK436"/>
    </row>
    <row r="437" spans="1:37" x14ac:dyDescent="0.25">
      <c r="A437" t="s">
        <v>1291</v>
      </c>
      <c r="B437" t="s">
        <v>346</v>
      </c>
      <c r="C437" t="s">
        <v>913</v>
      </c>
      <c r="D437" t="s">
        <v>97</v>
      </c>
      <c r="E437" t="s">
        <v>348</v>
      </c>
      <c r="F437" t="s">
        <v>349</v>
      </c>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I437" s="24" t="s">
        <v>651</v>
      </c>
      <c r="AJ437"/>
      <c r="AK437"/>
    </row>
    <row r="438" spans="1:37" x14ac:dyDescent="0.25">
      <c r="A438" t="s">
        <v>1073</v>
      </c>
      <c r="B438" t="s">
        <v>346</v>
      </c>
      <c r="C438" t="s">
        <v>913</v>
      </c>
      <c r="D438" t="s">
        <v>903</v>
      </c>
      <c r="E438" t="s">
        <v>348</v>
      </c>
      <c r="F438" t="s">
        <v>349</v>
      </c>
      <c r="AI438" s="56" t="s">
        <v>849</v>
      </c>
    </row>
    <row r="439" spans="1:37" x14ac:dyDescent="0.25">
      <c r="A439" t="s">
        <v>1074</v>
      </c>
      <c r="B439" t="s">
        <v>346</v>
      </c>
      <c r="C439" t="s">
        <v>913</v>
      </c>
      <c r="D439" t="s">
        <v>907</v>
      </c>
      <c r="E439" t="s">
        <v>348</v>
      </c>
      <c r="F439" t="s">
        <v>349</v>
      </c>
      <c r="AI439" s="56" t="s">
        <v>849</v>
      </c>
    </row>
    <row r="440" spans="1:37" x14ac:dyDescent="0.25">
      <c r="A440" t="s">
        <v>1075</v>
      </c>
      <c r="B440" t="s">
        <v>346</v>
      </c>
      <c r="C440" t="s">
        <v>913</v>
      </c>
      <c r="D440" t="s">
        <v>908</v>
      </c>
      <c r="E440" t="s">
        <v>348</v>
      </c>
      <c r="F440" t="s">
        <v>349</v>
      </c>
      <c r="AI440" s="56" t="s">
        <v>849</v>
      </c>
    </row>
    <row r="441" spans="1:37" x14ac:dyDescent="0.25">
      <c r="A441" t="s">
        <v>1076</v>
      </c>
      <c r="B441" t="s">
        <v>346</v>
      </c>
      <c r="C441" t="s">
        <v>913</v>
      </c>
      <c r="D441" t="s">
        <v>921</v>
      </c>
      <c r="E441" t="s">
        <v>348</v>
      </c>
      <c r="F441" t="s">
        <v>349</v>
      </c>
      <c r="AI441" s="56" t="s">
        <v>849</v>
      </c>
    </row>
    <row r="442" spans="1:37" x14ac:dyDescent="0.25">
      <c r="A442" t="s">
        <v>1077</v>
      </c>
      <c r="B442" t="s">
        <v>346</v>
      </c>
      <c r="C442" t="s">
        <v>913</v>
      </c>
      <c r="D442" t="s">
        <v>911</v>
      </c>
      <c r="E442" t="s">
        <v>348</v>
      </c>
      <c r="F442" t="s">
        <v>349</v>
      </c>
      <c r="AI442" s="56" t="s">
        <v>849</v>
      </c>
    </row>
    <row r="443" spans="1:37" x14ac:dyDescent="0.25">
      <c r="A443" t="s">
        <v>1078</v>
      </c>
      <c r="B443" t="s">
        <v>346</v>
      </c>
      <c r="C443" t="s">
        <v>913</v>
      </c>
      <c r="D443" t="s">
        <v>922</v>
      </c>
      <c r="E443" t="s">
        <v>348</v>
      </c>
      <c r="F443" t="s">
        <v>349</v>
      </c>
      <c r="AI443" s="56" t="s">
        <v>849</v>
      </c>
    </row>
    <row r="444" spans="1:37" x14ac:dyDescent="0.25">
      <c r="A444" t="s">
        <v>1070</v>
      </c>
      <c r="B444" t="s">
        <v>346</v>
      </c>
      <c r="C444" t="s">
        <v>913</v>
      </c>
      <c r="D444" t="s">
        <v>378</v>
      </c>
      <c r="E444" t="s">
        <v>348</v>
      </c>
      <c r="F444" t="s">
        <v>349</v>
      </c>
      <c r="AI444" s="56" t="s">
        <v>843</v>
      </c>
    </row>
    <row r="445" spans="1:37" x14ac:dyDescent="0.25">
      <c r="A445" t="s">
        <v>1071</v>
      </c>
      <c r="B445" t="s">
        <v>346</v>
      </c>
      <c r="C445" t="s">
        <v>913</v>
      </c>
      <c r="D445" t="s">
        <v>350</v>
      </c>
      <c r="E445" t="s">
        <v>348</v>
      </c>
      <c r="F445" t="s">
        <v>349</v>
      </c>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I445" s="24" t="s">
        <v>652</v>
      </c>
      <c r="AJ445"/>
      <c r="AK445"/>
    </row>
    <row r="446" spans="1:37" x14ac:dyDescent="0.25">
      <c r="A446" t="s">
        <v>1071</v>
      </c>
      <c r="B446" t="s">
        <v>346</v>
      </c>
      <c r="C446" t="s">
        <v>913</v>
      </c>
      <c r="D446" t="s">
        <v>1391</v>
      </c>
      <c r="E446" t="s">
        <v>348</v>
      </c>
      <c r="F446" t="s">
        <v>349</v>
      </c>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I446" s="24" t="s">
        <v>652</v>
      </c>
      <c r="AJ446"/>
      <c r="AK446"/>
    </row>
    <row r="447" spans="1:37" x14ac:dyDescent="0.25">
      <c r="A447" t="s">
        <v>1292</v>
      </c>
      <c r="B447" t="s">
        <v>351</v>
      </c>
      <c r="C447" t="s">
        <v>913</v>
      </c>
      <c r="D447" t="s">
        <v>87</v>
      </c>
      <c r="E447" t="s">
        <v>348</v>
      </c>
      <c r="F447" t="s">
        <v>352</v>
      </c>
      <c r="G447" s="23" t="s">
        <v>1006</v>
      </c>
      <c r="H447" s="23" t="s">
        <v>1006</v>
      </c>
      <c r="I447" s="23" t="s">
        <v>1006</v>
      </c>
      <c r="J447" s="23" t="s">
        <v>1006</v>
      </c>
      <c r="K447" s="23" t="s">
        <v>1006</v>
      </c>
      <c r="L447" s="23" t="s">
        <v>1006</v>
      </c>
      <c r="M447" s="23" t="s">
        <v>1006</v>
      </c>
      <c r="N447" s="23" t="s">
        <v>1006</v>
      </c>
      <c r="O447" s="23" t="s">
        <v>1006</v>
      </c>
      <c r="P447" s="23" t="s">
        <v>1006</v>
      </c>
      <c r="Q447" s="23" t="s">
        <v>1006</v>
      </c>
      <c r="R447" s="23" t="s">
        <v>1006</v>
      </c>
      <c r="S447" s="23" t="s">
        <v>1006</v>
      </c>
      <c r="T447" s="23" t="s">
        <v>1006</v>
      </c>
      <c r="U447" s="23" t="s">
        <v>1006</v>
      </c>
      <c r="V447" s="23" t="s">
        <v>1006</v>
      </c>
      <c r="W447" s="23" t="s">
        <v>1006</v>
      </c>
      <c r="X447" s="23" t="s">
        <v>1006</v>
      </c>
      <c r="Y447" s="23" t="s">
        <v>1006</v>
      </c>
      <c r="Z447" s="23" t="s">
        <v>1006</v>
      </c>
      <c r="AA447" s="23" t="s">
        <v>1006</v>
      </c>
      <c r="AB447" s="23" t="s">
        <v>1006</v>
      </c>
      <c r="AC447" s="23" t="s">
        <v>1006</v>
      </c>
      <c r="AD447" s="23" t="s">
        <v>1006</v>
      </c>
      <c r="AE447" s="23" t="s">
        <v>1006</v>
      </c>
      <c r="AF447" s="23" t="s">
        <v>1006</v>
      </c>
      <c r="AG447" s="23" t="s">
        <v>1006</v>
      </c>
      <c r="AI447" s="24"/>
      <c r="AJ447"/>
      <c r="AK447"/>
    </row>
    <row r="448" spans="1:37" x14ac:dyDescent="0.25">
      <c r="A448" t="s">
        <v>1293</v>
      </c>
      <c r="B448" t="s">
        <v>351</v>
      </c>
      <c r="C448" t="s">
        <v>913</v>
      </c>
      <c r="D448" t="s">
        <v>88</v>
      </c>
      <c r="E448" t="s">
        <v>348</v>
      </c>
      <c r="F448" t="s">
        <v>352</v>
      </c>
      <c r="G448" s="23" t="s">
        <v>1006</v>
      </c>
      <c r="H448" s="23" t="s">
        <v>1006</v>
      </c>
      <c r="I448" s="23" t="s">
        <v>1006</v>
      </c>
      <c r="J448" s="23" t="s">
        <v>1006</v>
      </c>
      <c r="K448" s="23" t="s">
        <v>1006</v>
      </c>
      <c r="L448" s="23" t="s">
        <v>1006</v>
      </c>
      <c r="M448" s="23" t="s">
        <v>1006</v>
      </c>
      <c r="N448" s="23" t="s">
        <v>1006</v>
      </c>
      <c r="O448" s="23" t="s">
        <v>1006</v>
      </c>
      <c r="P448" s="23" t="s">
        <v>1006</v>
      </c>
      <c r="Q448" s="23" t="s">
        <v>1006</v>
      </c>
      <c r="R448" s="23" t="s">
        <v>1006</v>
      </c>
      <c r="S448" s="23" t="s">
        <v>1006</v>
      </c>
      <c r="T448" s="23" t="s">
        <v>1006</v>
      </c>
      <c r="U448" s="23" t="s">
        <v>1006</v>
      </c>
      <c r="V448" s="23" t="s">
        <v>1006</v>
      </c>
      <c r="W448" s="23" t="s">
        <v>1006</v>
      </c>
      <c r="X448" s="23" t="s">
        <v>1006</v>
      </c>
      <c r="Y448" s="23" t="s">
        <v>1006</v>
      </c>
      <c r="Z448" s="23" t="s">
        <v>1006</v>
      </c>
      <c r="AA448" s="23" t="s">
        <v>1006</v>
      </c>
      <c r="AB448" s="23" t="s">
        <v>1006</v>
      </c>
      <c r="AC448" s="23" t="s">
        <v>1006</v>
      </c>
      <c r="AD448" s="23" t="s">
        <v>1006</v>
      </c>
      <c r="AE448" s="23" t="s">
        <v>1006</v>
      </c>
      <c r="AF448" s="23" t="s">
        <v>1006</v>
      </c>
      <c r="AG448" s="23" t="s">
        <v>1006</v>
      </c>
      <c r="AI448" s="24"/>
      <c r="AJ448"/>
      <c r="AK448"/>
    </row>
    <row r="449" spans="1:37" x14ac:dyDescent="0.25">
      <c r="A449" t="s">
        <v>1294</v>
      </c>
      <c r="B449" t="s">
        <v>351</v>
      </c>
      <c r="C449" t="s">
        <v>913</v>
      </c>
      <c r="D449" t="s">
        <v>89</v>
      </c>
      <c r="E449" t="s">
        <v>348</v>
      </c>
      <c r="F449" t="s">
        <v>352</v>
      </c>
      <c r="G449" s="23" t="s">
        <v>1006</v>
      </c>
      <c r="H449" s="23" t="s">
        <v>1006</v>
      </c>
      <c r="I449" s="23" t="s">
        <v>1006</v>
      </c>
      <c r="J449" s="23" t="s">
        <v>1006</v>
      </c>
      <c r="K449" s="23" t="s">
        <v>1006</v>
      </c>
      <c r="L449" s="23" t="s">
        <v>1006</v>
      </c>
      <c r="M449" s="23" t="s">
        <v>1006</v>
      </c>
      <c r="N449" s="23" t="s">
        <v>1006</v>
      </c>
      <c r="O449" s="23" t="s">
        <v>1006</v>
      </c>
      <c r="P449" s="23" t="s">
        <v>1006</v>
      </c>
      <c r="Q449" s="23" t="s">
        <v>1006</v>
      </c>
      <c r="R449" s="23" t="s">
        <v>1006</v>
      </c>
      <c r="S449" s="23" t="s">
        <v>1006</v>
      </c>
      <c r="T449" s="23" t="s">
        <v>1006</v>
      </c>
      <c r="U449" s="23" t="s">
        <v>1006</v>
      </c>
      <c r="V449" s="23" t="s">
        <v>1006</v>
      </c>
      <c r="W449" s="23" t="s">
        <v>1006</v>
      </c>
      <c r="X449" s="23" t="s">
        <v>1006</v>
      </c>
      <c r="Y449" s="23" t="s">
        <v>1006</v>
      </c>
      <c r="Z449" s="23" t="s">
        <v>1006</v>
      </c>
      <c r="AA449" s="23" t="s">
        <v>1006</v>
      </c>
      <c r="AB449" s="23" t="s">
        <v>1006</v>
      </c>
      <c r="AC449" s="23" t="s">
        <v>1006</v>
      </c>
      <c r="AD449" s="23" t="s">
        <v>1006</v>
      </c>
      <c r="AE449" s="23" t="s">
        <v>1006</v>
      </c>
      <c r="AF449" s="23" t="s">
        <v>1006</v>
      </c>
      <c r="AG449" s="23" t="s">
        <v>1006</v>
      </c>
      <c r="AI449" s="24"/>
      <c r="AJ449"/>
      <c r="AK449"/>
    </row>
    <row r="450" spans="1:37" x14ac:dyDescent="0.25">
      <c r="A450" t="s">
        <v>1295</v>
      </c>
      <c r="B450" t="s">
        <v>351</v>
      </c>
      <c r="C450" t="s">
        <v>913</v>
      </c>
      <c r="D450" t="s">
        <v>90</v>
      </c>
      <c r="E450" t="s">
        <v>348</v>
      </c>
      <c r="F450" t="s">
        <v>352</v>
      </c>
      <c r="G450" s="23" t="s">
        <v>1006</v>
      </c>
      <c r="H450" s="23" t="s">
        <v>1006</v>
      </c>
      <c r="I450" s="23" t="s">
        <v>1006</v>
      </c>
      <c r="J450" s="23" t="s">
        <v>1006</v>
      </c>
      <c r="K450" s="23" t="s">
        <v>1006</v>
      </c>
      <c r="L450" s="23" t="s">
        <v>1006</v>
      </c>
      <c r="M450" s="23" t="s">
        <v>1006</v>
      </c>
      <c r="N450" s="23" t="s">
        <v>1006</v>
      </c>
      <c r="O450" s="23" t="s">
        <v>1006</v>
      </c>
      <c r="P450" s="23" t="s">
        <v>1006</v>
      </c>
      <c r="Q450" s="23" t="s">
        <v>1006</v>
      </c>
      <c r="R450" s="23" t="s">
        <v>1006</v>
      </c>
      <c r="S450" s="23" t="s">
        <v>1006</v>
      </c>
      <c r="T450" s="23" t="s">
        <v>1006</v>
      </c>
      <c r="U450" s="23" t="s">
        <v>1006</v>
      </c>
      <c r="V450" s="23" t="s">
        <v>1006</v>
      </c>
      <c r="W450" s="23" t="s">
        <v>1006</v>
      </c>
      <c r="X450" s="23" t="s">
        <v>1006</v>
      </c>
      <c r="Y450" s="23" t="s">
        <v>1006</v>
      </c>
      <c r="Z450" s="23" t="s">
        <v>1006</v>
      </c>
      <c r="AA450" s="23" t="s">
        <v>1006</v>
      </c>
      <c r="AB450" s="23" t="s">
        <v>1006</v>
      </c>
      <c r="AC450" s="23" t="s">
        <v>1006</v>
      </c>
      <c r="AD450" s="23" t="s">
        <v>1006</v>
      </c>
      <c r="AE450" s="23" t="s">
        <v>1006</v>
      </c>
      <c r="AF450" s="23" t="s">
        <v>1006</v>
      </c>
      <c r="AG450" s="23" t="s">
        <v>1006</v>
      </c>
      <c r="AI450" s="24"/>
      <c r="AJ450"/>
      <c r="AK450"/>
    </row>
    <row r="451" spans="1:37" x14ac:dyDescent="0.25">
      <c r="A451" t="s">
        <v>1296</v>
      </c>
      <c r="B451" t="s">
        <v>351</v>
      </c>
      <c r="C451" t="s">
        <v>913</v>
      </c>
      <c r="D451" t="s">
        <v>91</v>
      </c>
      <c r="E451" t="s">
        <v>348</v>
      </c>
      <c r="F451" t="s">
        <v>352</v>
      </c>
      <c r="G451" s="23" t="s">
        <v>1006</v>
      </c>
      <c r="H451" s="23" t="s">
        <v>1006</v>
      </c>
      <c r="I451" s="23" t="s">
        <v>1006</v>
      </c>
      <c r="J451" s="23" t="s">
        <v>1006</v>
      </c>
      <c r="K451" s="23" t="s">
        <v>1006</v>
      </c>
      <c r="L451" s="23" t="s">
        <v>1006</v>
      </c>
      <c r="M451" s="23" t="s">
        <v>1006</v>
      </c>
      <c r="N451" s="23" t="s">
        <v>1006</v>
      </c>
      <c r="O451" s="23" t="s">
        <v>1006</v>
      </c>
      <c r="P451" s="23" t="s">
        <v>1006</v>
      </c>
      <c r="Q451" s="23" t="s">
        <v>1006</v>
      </c>
      <c r="R451" s="23" t="s">
        <v>1006</v>
      </c>
      <c r="S451" s="23" t="s">
        <v>1006</v>
      </c>
      <c r="T451" s="23" t="s">
        <v>1006</v>
      </c>
      <c r="U451" s="23" t="s">
        <v>1006</v>
      </c>
      <c r="V451" s="23" t="s">
        <v>1006</v>
      </c>
      <c r="W451" s="23" t="s">
        <v>1006</v>
      </c>
      <c r="X451" s="23" t="s">
        <v>1006</v>
      </c>
      <c r="Y451" s="23" t="s">
        <v>1006</v>
      </c>
      <c r="Z451" s="23" t="s">
        <v>1006</v>
      </c>
      <c r="AA451" s="23" t="s">
        <v>1006</v>
      </c>
      <c r="AB451" s="23" t="s">
        <v>1006</v>
      </c>
      <c r="AC451" s="23" t="s">
        <v>1006</v>
      </c>
      <c r="AD451" s="23" t="s">
        <v>1006</v>
      </c>
      <c r="AE451" s="23" t="s">
        <v>1006</v>
      </c>
      <c r="AF451" s="23" t="s">
        <v>1006</v>
      </c>
      <c r="AG451" s="23" t="s">
        <v>1006</v>
      </c>
      <c r="AI451" s="24"/>
      <c r="AJ451"/>
      <c r="AK451"/>
    </row>
    <row r="452" spans="1:37" x14ac:dyDescent="0.25">
      <c r="A452" t="s">
        <v>1297</v>
      </c>
      <c r="B452" t="s">
        <v>351</v>
      </c>
      <c r="C452" t="s">
        <v>913</v>
      </c>
      <c r="D452" t="s">
        <v>1212</v>
      </c>
      <c r="E452" t="s">
        <v>348</v>
      </c>
      <c r="F452" t="s">
        <v>352</v>
      </c>
      <c r="G452" s="23" t="s">
        <v>1006</v>
      </c>
      <c r="H452" s="23" t="s">
        <v>1006</v>
      </c>
      <c r="I452" s="23" t="s">
        <v>1006</v>
      </c>
      <c r="J452" s="23" t="s">
        <v>1006</v>
      </c>
      <c r="K452" s="23" t="s">
        <v>1006</v>
      </c>
      <c r="L452" s="23" t="s">
        <v>1006</v>
      </c>
      <c r="M452" s="23" t="s">
        <v>1006</v>
      </c>
      <c r="N452" s="23" t="s">
        <v>1006</v>
      </c>
      <c r="O452" s="23" t="s">
        <v>1006</v>
      </c>
      <c r="P452" s="23" t="s">
        <v>1006</v>
      </c>
      <c r="Q452" s="23" t="s">
        <v>1006</v>
      </c>
      <c r="R452" s="23" t="s">
        <v>1006</v>
      </c>
      <c r="S452" s="23" t="s">
        <v>1006</v>
      </c>
      <c r="T452" s="23" t="s">
        <v>1006</v>
      </c>
      <c r="U452" s="23" t="s">
        <v>1006</v>
      </c>
      <c r="V452" s="23" t="s">
        <v>1006</v>
      </c>
      <c r="W452" s="23" t="s">
        <v>1006</v>
      </c>
      <c r="X452" s="23" t="s">
        <v>1006</v>
      </c>
      <c r="Y452" s="23" t="s">
        <v>1006</v>
      </c>
      <c r="Z452" s="23" t="s">
        <v>1006</v>
      </c>
      <c r="AA452" s="23" t="s">
        <v>1006</v>
      </c>
      <c r="AB452" s="23" t="s">
        <v>1006</v>
      </c>
      <c r="AC452" s="23" t="s">
        <v>1006</v>
      </c>
      <c r="AD452" s="23" t="s">
        <v>1006</v>
      </c>
      <c r="AE452" s="23" t="s">
        <v>1006</v>
      </c>
      <c r="AF452" s="23" t="s">
        <v>1006</v>
      </c>
      <c r="AG452" s="23" t="s">
        <v>1006</v>
      </c>
      <c r="AI452" s="24"/>
      <c r="AJ452"/>
      <c r="AK452"/>
    </row>
    <row r="453" spans="1:37" x14ac:dyDescent="0.25">
      <c r="A453" t="s">
        <v>1081</v>
      </c>
      <c r="B453" t="s">
        <v>351</v>
      </c>
      <c r="C453" t="s">
        <v>913</v>
      </c>
      <c r="D453" t="s">
        <v>93</v>
      </c>
      <c r="E453" t="s">
        <v>348</v>
      </c>
      <c r="F453" t="s">
        <v>352</v>
      </c>
      <c r="G453" s="23" t="s">
        <v>1006</v>
      </c>
      <c r="H453" s="23" t="s">
        <v>1006</v>
      </c>
      <c r="I453" s="23" t="s">
        <v>1006</v>
      </c>
      <c r="J453" s="23" t="s">
        <v>1006</v>
      </c>
      <c r="K453" s="23" t="s">
        <v>1006</v>
      </c>
      <c r="L453" s="23" t="s">
        <v>1006</v>
      </c>
      <c r="M453" s="23" t="s">
        <v>1006</v>
      </c>
      <c r="N453" s="23" t="s">
        <v>1006</v>
      </c>
      <c r="O453" s="23" t="s">
        <v>1006</v>
      </c>
      <c r="P453" s="23" t="s">
        <v>1006</v>
      </c>
      <c r="Q453" s="23" t="s">
        <v>1006</v>
      </c>
      <c r="R453" s="23" t="s">
        <v>1006</v>
      </c>
      <c r="S453" s="23" t="s">
        <v>1006</v>
      </c>
      <c r="T453" s="23" t="s">
        <v>1006</v>
      </c>
      <c r="U453" s="23" t="s">
        <v>1006</v>
      </c>
      <c r="V453" s="23" t="s">
        <v>1006</v>
      </c>
      <c r="W453" s="23" t="s">
        <v>1006</v>
      </c>
      <c r="X453" s="23" t="s">
        <v>1006</v>
      </c>
      <c r="Y453" s="23" t="s">
        <v>1006</v>
      </c>
      <c r="Z453" s="23" t="s">
        <v>1006</v>
      </c>
      <c r="AA453" s="23" t="s">
        <v>1006</v>
      </c>
      <c r="AB453" s="23" t="s">
        <v>1006</v>
      </c>
      <c r="AC453" s="23" t="s">
        <v>1006</v>
      </c>
      <c r="AD453" s="23" t="s">
        <v>1006</v>
      </c>
      <c r="AE453" s="23" t="s">
        <v>1006</v>
      </c>
      <c r="AF453" s="23" t="s">
        <v>1006</v>
      </c>
      <c r="AG453" s="23" t="s">
        <v>1006</v>
      </c>
    </row>
    <row r="454" spans="1:37" x14ac:dyDescent="0.25">
      <c r="A454" t="s">
        <v>1298</v>
      </c>
      <c r="B454" t="s">
        <v>351</v>
      </c>
      <c r="C454" t="s">
        <v>913</v>
      </c>
      <c r="D454" t="s">
        <v>1213</v>
      </c>
      <c r="E454" t="s">
        <v>348</v>
      </c>
      <c r="F454" t="s">
        <v>352</v>
      </c>
      <c r="G454" s="23" t="s">
        <v>1006</v>
      </c>
      <c r="H454" s="23" t="s">
        <v>1006</v>
      </c>
      <c r="I454" s="23" t="s">
        <v>1006</v>
      </c>
      <c r="J454" s="23" t="s">
        <v>1006</v>
      </c>
      <c r="K454" s="23" t="s">
        <v>1006</v>
      </c>
      <c r="L454" s="23" t="s">
        <v>1006</v>
      </c>
      <c r="M454" s="23" t="s">
        <v>1006</v>
      </c>
      <c r="N454" s="23" t="s">
        <v>1006</v>
      </c>
      <c r="O454" s="23" t="s">
        <v>1006</v>
      </c>
      <c r="P454" s="23" t="s">
        <v>1006</v>
      </c>
      <c r="Q454" s="23" t="s">
        <v>1006</v>
      </c>
      <c r="R454" s="23" t="s">
        <v>1006</v>
      </c>
      <c r="S454" s="23" t="s">
        <v>1006</v>
      </c>
      <c r="T454" s="23" t="s">
        <v>1006</v>
      </c>
      <c r="U454" s="23" t="s">
        <v>1006</v>
      </c>
      <c r="V454" s="23" t="s">
        <v>1006</v>
      </c>
      <c r="W454" s="23" t="s">
        <v>1006</v>
      </c>
      <c r="X454" s="23" t="s">
        <v>1006</v>
      </c>
      <c r="Y454" s="23" t="s">
        <v>1006</v>
      </c>
      <c r="Z454" s="23" t="s">
        <v>1006</v>
      </c>
      <c r="AA454" s="23" t="s">
        <v>1006</v>
      </c>
      <c r="AB454" s="23" t="s">
        <v>1006</v>
      </c>
      <c r="AC454" s="23" t="s">
        <v>1006</v>
      </c>
      <c r="AD454" s="23" t="s">
        <v>1006</v>
      </c>
      <c r="AE454" s="23" t="s">
        <v>1006</v>
      </c>
      <c r="AF454" s="23" t="s">
        <v>1006</v>
      </c>
      <c r="AG454" s="23" t="s">
        <v>1006</v>
      </c>
      <c r="AI454" s="24"/>
      <c r="AJ454"/>
      <c r="AK454"/>
    </row>
    <row r="455" spans="1:37" x14ac:dyDescent="0.25">
      <c r="A455" t="s">
        <v>1299</v>
      </c>
      <c r="B455" t="s">
        <v>351</v>
      </c>
      <c r="C455" t="s">
        <v>913</v>
      </c>
      <c r="D455" t="s">
        <v>95</v>
      </c>
      <c r="E455" t="s">
        <v>348</v>
      </c>
      <c r="F455" t="s">
        <v>352</v>
      </c>
      <c r="G455" s="23" t="s">
        <v>1006</v>
      </c>
      <c r="H455" s="23" t="s">
        <v>1006</v>
      </c>
      <c r="I455" s="23" t="s">
        <v>1006</v>
      </c>
      <c r="J455" s="23" t="s">
        <v>1006</v>
      </c>
      <c r="K455" s="23" t="s">
        <v>1006</v>
      </c>
      <c r="L455" s="23" t="s">
        <v>1006</v>
      </c>
      <c r="M455" s="23" t="s">
        <v>1006</v>
      </c>
      <c r="N455" s="23" t="s">
        <v>1006</v>
      </c>
      <c r="O455" s="23" t="s">
        <v>1006</v>
      </c>
      <c r="P455" s="23" t="s">
        <v>1006</v>
      </c>
      <c r="Q455" s="23" t="s">
        <v>1006</v>
      </c>
      <c r="R455" s="23" t="s">
        <v>1006</v>
      </c>
      <c r="S455" s="23" t="s">
        <v>1006</v>
      </c>
      <c r="T455" s="23" t="s">
        <v>1006</v>
      </c>
      <c r="U455" s="23" t="s">
        <v>1006</v>
      </c>
      <c r="V455" s="23" t="s">
        <v>1006</v>
      </c>
      <c r="W455" s="23" t="s">
        <v>1006</v>
      </c>
      <c r="X455" s="23" t="s">
        <v>1006</v>
      </c>
      <c r="Y455" s="23" t="s">
        <v>1006</v>
      </c>
      <c r="Z455" s="23" t="s">
        <v>1006</v>
      </c>
      <c r="AA455" s="23" t="s">
        <v>1006</v>
      </c>
      <c r="AB455" s="23" t="s">
        <v>1006</v>
      </c>
      <c r="AC455" s="23" t="s">
        <v>1006</v>
      </c>
      <c r="AD455" s="23" t="s">
        <v>1006</v>
      </c>
      <c r="AE455" s="23" t="s">
        <v>1006</v>
      </c>
      <c r="AF455" s="23" t="s">
        <v>1006</v>
      </c>
      <c r="AG455" s="23" t="s">
        <v>1006</v>
      </c>
      <c r="AI455" s="24"/>
      <c r="AJ455"/>
      <c r="AK455"/>
    </row>
    <row r="456" spans="1:37" x14ac:dyDescent="0.25">
      <c r="A456" t="s">
        <v>1300</v>
      </c>
      <c r="B456" t="s">
        <v>351</v>
      </c>
      <c r="C456" t="s">
        <v>913</v>
      </c>
      <c r="D456" t="s">
        <v>96</v>
      </c>
      <c r="E456" t="s">
        <v>348</v>
      </c>
      <c r="F456" t="s">
        <v>352</v>
      </c>
      <c r="G456" s="23" t="s">
        <v>1006</v>
      </c>
      <c r="H456" s="23" t="s">
        <v>1006</v>
      </c>
      <c r="I456" s="23" t="s">
        <v>1006</v>
      </c>
      <c r="J456" s="23" t="s">
        <v>1006</v>
      </c>
      <c r="K456" s="23" t="s">
        <v>1006</v>
      </c>
      <c r="L456" s="23" t="s">
        <v>1006</v>
      </c>
      <c r="M456" s="23" t="s">
        <v>1006</v>
      </c>
      <c r="N456" s="23" t="s">
        <v>1006</v>
      </c>
      <c r="O456" s="23" t="s">
        <v>1006</v>
      </c>
      <c r="P456" s="23" t="s">
        <v>1006</v>
      </c>
      <c r="Q456" s="23" t="s">
        <v>1006</v>
      </c>
      <c r="R456" s="23" t="s">
        <v>1006</v>
      </c>
      <c r="S456" s="23" t="s">
        <v>1006</v>
      </c>
      <c r="T456" s="23" t="s">
        <v>1006</v>
      </c>
      <c r="U456" s="23" t="s">
        <v>1006</v>
      </c>
      <c r="V456" s="23" t="s">
        <v>1006</v>
      </c>
      <c r="W456" s="23" t="s">
        <v>1006</v>
      </c>
      <c r="X456" s="23" t="s">
        <v>1006</v>
      </c>
      <c r="Y456" s="23" t="s">
        <v>1006</v>
      </c>
      <c r="Z456" s="23" t="s">
        <v>1006</v>
      </c>
      <c r="AA456" s="23" t="s">
        <v>1006</v>
      </c>
      <c r="AB456" s="23" t="s">
        <v>1006</v>
      </c>
      <c r="AC456" s="23" t="s">
        <v>1006</v>
      </c>
      <c r="AD456" s="23" t="s">
        <v>1006</v>
      </c>
      <c r="AE456" s="23" t="s">
        <v>1006</v>
      </c>
      <c r="AF456" s="23" t="s">
        <v>1006</v>
      </c>
      <c r="AG456" s="23" t="s">
        <v>1006</v>
      </c>
      <c r="AI456" s="24"/>
      <c r="AJ456"/>
      <c r="AK456"/>
    </row>
    <row r="457" spans="1:37" x14ac:dyDescent="0.25">
      <c r="A457" t="s">
        <v>1301</v>
      </c>
      <c r="B457" t="s">
        <v>351</v>
      </c>
      <c r="C457" t="s">
        <v>913</v>
      </c>
      <c r="D457" t="s">
        <v>97</v>
      </c>
      <c r="E457" t="s">
        <v>348</v>
      </c>
      <c r="F457" t="s">
        <v>352</v>
      </c>
      <c r="G457" s="23" t="s">
        <v>1006</v>
      </c>
      <c r="H457" s="23" t="s">
        <v>1006</v>
      </c>
      <c r="I457" s="23" t="s">
        <v>1006</v>
      </c>
      <c r="J457" s="23" t="s">
        <v>1006</v>
      </c>
      <c r="K457" s="23" t="s">
        <v>1006</v>
      </c>
      <c r="L457" s="23" t="s">
        <v>1006</v>
      </c>
      <c r="M457" s="23" t="s">
        <v>1006</v>
      </c>
      <c r="N457" s="23" t="s">
        <v>1006</v>
      </c>
      <c r="O457" s="23" t="s">
        <v>1006</v>
      </c>
      <c r="P457" s="23" t="s">
        <v>1006</v>
      </c>
      <c r="Q457" s="23" t="s">
        <v>1006</v>
      </c>
      <c r="R457" s="23" t="s">
        <v>1006</v>
      </c>
      <c r="S457" s="23" t="s">
        <v>1006</v>
      </c>
      <c r="T457" s="23" t="s">
        <v>1006</v>
      </c>
      <c r="U457" s="23" t="s">
        <v>1006</v>
      </c>
      <c r="V457" s="23" t="s">
        <v>1006</v>
      </c>
      <c r="W457" s="23" t="s">
        <v>1006</v>
      </c>
      <c r="X457" s="23" t="s">
        <v>1006</v>
      </c>
      <c r="Y457" s="23" t="s">
        <v>1006</v>
      </c>
      <c r="Z457" s="23" t="s">
        <v>1006</v>
      </c>
      <c r="AA457" s="23" t="s">
        <v>1006</v>
      </c>
      <c r="AB457" s="23" t="s">
        <v>1006</v>
      </c>
      <c r="AC457" s="23" t="s">
        <v>1006</v>
      </c>
      <c r="AD457" s="23" t="s">
        <v>1006</v>
      </c>
      <c r="AE457" s="23" t="s">
        <v>1006</v>
      </c>
      <c r="AF457" s="23" t="s">
        <v>1006</v>
      </c>
      <c r="AG457" s="23" t="s">
        <v>1006</v>
      </c>
      <c r="AI457" s="24"/>
      <c r="AJ457"/>
      <c r="AK457"/>
    </row>
    <row r="458" spans="1:37" x14ac:dyDescent="0.25">
      <c r="A458" t="s">
        <v>1082</v>
      </c>
      <c r="B458" t="s">
        <v>351</v>
      </c>
      <c r="C458" t="s">
        <v>913</v>
      </c>
      <c r="D458" t="s">
        <v>903</v>
      </c>
      <c r="E458" t="s">
        <v>348</v>
      </c>
      <c r="F458" t="s">
        <v>352</v>
      </c>
      <c r="G458" s="23" t="s">
        <v>1006</v>
      </c>
      <c r="H458" s="23" t="s">
        <v>1006</v>
      </c>
      <c r="I458" s="23" t="s">
        <v>1006</v>
      </c>
      <c r="J458" s="23" t="s">
        <v>1006</v>
      </c>
      <c r="K458" s="23" t="s">
        <v>1006</v>
      </c>
      <c r="L458" s="23" t="s">
        <v>1006</v>
      </c>
      <c r="M458" s="23" t="s">
        <v>1006</v>
      </c>
      <c r="N458" s="4"/>
      <c r="O458" s="23" t="s">
        <v>1006</v>
      </c>
      <c r="P458" s="23" t="s">
        <v>1006</v>
      </c>
      <c r="Q458" s="23" t="s">
        <v>1006</v>
      </c>
      <c r="R458" s="23" t="s">
        <v>1006</v>
      </c>
      <c r="S458" s="23" t="s">
        <v>1006</v>
      </c>
      <c r="T458" s="23" t="s">
        <v>1006</v>
      </c>
      <c r="U458" s="23" t="s">
        <v>1006</v>
      </c>
      <c r="V458" s="23" t="s">
        <v>1006</v>
      </c>
      <c r="W458" s="23" t="s">
        <v>1006</v>
      </c>
      <c r="X458" s="23" t="s">
        <v>1006</v>
      </c>
      <c r="Y458" s="23" t="s">
        <v>1006</v>
      </c>
      <c r="Z458" s="23" t="s">
        <v>1006</v>
      </c>
      <c r="AA458" s="23" t="s">
        <v>1006</v>
      </c>
      <c r="AB458" s="23" t="s">
        <v>1006</v>
      </c>
      <c r="AC458" s="23" t="s">
        <v>1006</v>
      </c>
      <c r="AD458" s="23" t="s">
        <v>1006</v>
      </c>
      <c r="AE458" s="23" t="s">
        <v>1006</v>
      </c>
      <c r="AF458" s="23" t="s">
        <v>1006</v>
      </c>
      <c r="AG458" s="23" t="s">
        <v>1006</v>
      </c>
    </row>
    <row r="459" spans="1:37" x14ac:dyDescent="0.25">
      <c r="A459" t="s">
        <v>1083</v>
      </c>
      <c r="B459" t="s">
        <v>351</v>
      </c>
      <c r="C459" t="s">
        <v>913</v>
      </c>
      <c r="D459" t="s">
        <v>907</v>
      </c>
      <c r="E459" t="s">
        <v>348</v>
      </c>
      <c r="F459" t="s">
        <v>352</v>
      </c>
      <c r="G459" s="23" t="s">
        <v>1006</v>
      </c>
      <c r="H459" s="23" t="s">
        <v>1006</v>
      </c>
      <c r="I459" s="23" t="s">
        <v>1006</v>
      </c>
      <c r="J459" s="23" t="s">
        <v>1006</v>
      </c>
      <c r="K459" s="23" t="s">
        <v>1006</v>
      </c>
      <c r="L459" s="23" t="s">
        <v>1006</v>
      </c>
      <c r="M459" s="23" t="s">
        <v>1006</v>
      </c>
      <c r="N459" s="23" t="s">
        <v>1006</v>
      </c>
      <c r="O459" s="23" t="s">
        <v>1006</v>
      </c>
      <c r="P459" s="23" t="s">
        <v>1006</v>
      </c>
      <c r="Q459" s="23" t="s">
        <v>1006</v>
      </c>
      <c r="R459" s="23" t="s">
        <v>1006</v>
      </c>
      <c r="S459" s="23" t="s">
        <v>1006</v>
      </c>
      <c r="T459" s="23" t="s">
        <v>1006</v>
      </c>
      <c r="U459" s="23" t="s">
        <v>1006</v>
      </c>
      <c r="V459" s="23" t="s">
        <v>1006</v>
      </c>
      <c r="W459" s="23" t="s">
        <v>1006</v>
      </c>
      <c r="X459" s="23" t="s">
        <v>1006</v>
      </c>
      <c r="Y459" s="23" t="s">
        <v>1006</v>
      </c>
      <c r="Z459" s="23" t="s">
        <v>1006</v>
      </c>
      <c r="AA459" s="23" t="s">
        <v>1006</v>
      </c>
      <c r="AB459" s="23" t="s">
        <v>1006</v>
      </c>
      <c r="AC459" s="23" t="s">
        <v>1006</v>
      </c>
      <c r="AD459" s="23" t="s">
        <v>1006</v>
      </c>
      <c r="AE459" s="23" t="s">
        <v>1006</v>
      </c>
      <c r="AF459" s="23" t="s">
        <v>1006</v>
      </c>
      <c r="AG459" s="23" t="s">
        <v>1006</v>
      </c>
    </row>
    <row r="460" spans="1:37" x14ac:dyDescent="0.25">
      <c r="A460" t="s">
        <v>1084</v>
      </c>
      <c r="B460" t="s">
        <v>351</v>
      </c>
      <c r="C460" t="s">
        <v>913</v>
      </c>
      <c r="D460" t="s">
        <v>908</v>
      </c>
      <c r="E460" t="s">
        <v>348</v>
      </c>
      <c r="F460" t="s">
        <v>352</v>
      </c>
      <c r="G460" s="23" t="s">
        <v>1006</v>
      </c>
      <c r="H460" s="23" t="s">
        <v>1006</v>
      </c>
      <c r="I460" s="23" t="s">
        <v>1006</v>
      </c>
      <c r="J460" s="23" t="s">
        <v>1006</v>
      </c>
      <c r="K460" s="23" t="s">
        <v>1006</v>
      </c>
      <c r="L460" s="23" t="s">
        <v>1006</v>
      </c>
      <c r="M460" s="23" t="s">
        <v>1006</v>
      </c>
      <c r="N460" s="23" t="s">
        <v>1006</v>
      </c>
      <c r="O460" s="23" t="s">
        <v>1006</v>
      </c>
      <c r="P460" s="23" t="s">
        <v>1006</v>
      </c>
      <c r="Q460" s="23" t="s">
        <v>1006</v>
      </c>
      <c r="R460" s="23" t="s">
        <v>1006</v>
      </c>
      <c r="S460" s="23" t="s">
        <v>1006</v>
      </c>
      <c r="T460" s="23" t="s">
        <v>1006</v>
      </c>
      <c r="U460" s="23" t="s">
        <v>1006</v>
      </c>
      <c r="V460" s="23" t="s">
        <v>1006</v>
      </c>
      <c r="W460" s="23" t="s">
        <v>1006</v>
      </c>
      <c r="X460" s="23" t="s">
        <v>1006</v>
      </c>
      <c r="Y460" s="23" t="s">
        <v>1006</v>
      </c>
      <c r="Z460" s="23" t="s">
        <v>1006</v>
      </c>
      <c r="AA460" s="23" t="s">
        <v>1006</v>
      </c>
      <c r="AB460" s="23" t="s">
        <v>1006</v>
      </c>
      <c r="AC460" s="23" t="s">
        <v>1006</v>
      </c>
      <c r="AD460" s="23" t="s">
        <v>1006</v>
      </c>
      <c r="AE460" s="23" t="s">
        <v>1006</v>
      </c>
      <c r="AF460" s="23" t="s">
        <v>1006</v>
      </c>
      <c r="AG460" s="23" t="s">
        <v>1006</v>
      </c>
    </row>
    <row r="461" spans="1:37" x14ac:dyDescent="0.25">
      <c r="A461" t="s">
        <v>1085</v>
      </c>
      <c r="B461" t="s">
        <v>351</v>
      </c>
      <c r="C461" t="s">
        <v>913</v>
      </c>
      <c r="D461" t="s">
        <v>921</v>
      </c>
      <c r="E461" t="s">
        <v>348</v>
      </c>
      <c r="F461" t="s">
        <v>352</v>
      </c>
      <c r="G461" s="23" t="s">
        <v>1006</v>
      </c>
      <c r="H461" s="23" t="s">
        <v>1006</v>
      </c>
      <c r="I461" s="23" t="s">
        <v>1006</v>
      </c>
      <c r="J461" s="23" t="s">
        <v>1006</v>
      </c>
      <c r="K461" s="23" t="s">
        <v>1006</v>
      </c>
      <c r="L461" s="23" t="s">
        <v>1006</v>
      </c>
      <c r="M461" s="23" t="s">
        <v>1006</v>
      </c>
      <c r="N461" s="23" t="s">
        <v>1006</v>
      </c>
      <c r="O461" s="23" t="s">
        <v>1006</v>
      </c>
      <c r="P461" s="23" t="s">
        <v>1006</v>
      </c>
      <c r="Q461" s="23" t="s">
        <v>1006</v>
      </c>
      <c r="R461" s="23" t="s">
        <v>1006</v>
      </c>
      <c r="S461" s="23" t="s">
        <v>1006</v>
      </c>
      <c r="T461" s="23" t="s">
        <v>1006</v>
      </c>
      <c r="U461" s="23" t="s">
        <v>1006</v>
      </c>
      <c r="V461" s="23" t="s">
        <v>1006</v>
      </c>
      <c r="W461" s="23" t="s">
        <v>1006</v>
      </c>
      <c r="X461" s="23" t="s">
        <v>1006</v>
      </c>
      <c r="Y461" s="23" t="s">
        <v>1006</v>
      </c>
      <c r="Z461" s="23" t="s">
        <v>1006</v>
      </c>
      <c r="AA461" s="23" t="s">
        <v>1006</v>
      </c>
      <c r="AB461" s="23" t="s">
        <v>1006</v>
      </c>
      <c r="AC461" s="23" t="s">
        <v>1006</v>
      </c>
      <c r="AD461" s="23" t="s">
        <v>1006</v>
      </c>
      <c r="AE461" s="4"/>
      <c r="AF461" s="23" t="s">
        <v>1006</v>
      </c>
      <c r="AG461" s="23" t="s">
        <v>1006</v>
      </c>
    </row>
    <row r="462" spans="1:37" x14ac:dyDescent="0.25">
      <c r="A462" t="s">
        <v>1086</v>
      </c>
      <c r="B462" t="s">
        <v>351</v>
      </c>
      <c r="C462" t="s">
        <v>913</v>
      </c>
      <c r="D462" t="s">
        <v>911</v>
      </c>
      <c r="E462" t="s">
        <v>348</v>
      </c>
      <c r="F462" t="s">
        <v>352</v>
      </c>
      <c r="G462" s="23" t="s">
        <v>1006</v>
      </c>
      <c r="H462" s="23" t="s">
        <v>1006</v>
      </c>
      <c r="I462" s="23" t="s">
        <v>1006</v>
      </c>
      <c r="J462" s="23" t="s">
        <v>1006</v>
      </c>
      <c r="K462" s="23" t="s">
        <v>1006</v>
      </c>
      <c r="L462" s="23" t="s">
        <v>1006</v>
      </c>
      <c r="M462" s="23" t="s">
        <v>1006</v>
      </c>
      <c r="N462" s="23" t="s">
        <v>1006</v>
      </c>
      <c r="O462" s="23" t="s">
        <v>1006</v>
      </c>
      <c r="P462" s="23" t="s">
        <v>1006</v>
      </c>
      <c r="Q462" s="23" t="s">
        <v>1006</v>
      </c>
      <c r="R462" s="23" t="s">
        <v>1006</v>
      </c>
      <c r="S462" s="23" t="s">
        <v>1006</v>
      </c>
      <c r="T462" s="23" t="s">
        <v>1006</v>
      </c>
      <c r="U462" s="23" t="s">
        <v>1006</v>
      </c>
      <c r="V462" s="23" t="s">
        <v>1006</v>
      </c>
      <c r="W462" s="23" t="s">
        <v>1006</v>
      </c>
      <c r="X462" s="23" t="s">
        <v>1006</v>
      </c>
      <c r="Y462" s="23" t="s">
        <v>1006</v>
      </c>
      <c r="Z462" s="23" t="s">
        <v>1006</v>
      </c>
      <c r="AA462" s="23" t="s">
        <v>1006</v>
      </c>
      <c r="AB462" s="23" t="s">
        <v>1006</v>
      </c>
      <c r="AC462" s="23" t="s">
        <v>1006</v>
      </c>
      <c r="AD462" s="23" t="s">
        <v>1006</v>
      </c>
      <c r="AE462" s="23" t="s">
        <v>1006</v>
      </c>
      <c r="AF462" s="23" t="s">
        <v>1006</v>
      </c>
      <c r="AG462" s="23" t="s">
        <v>1006</v>
      </c>
    </row>
    <row r="463" spans="1:37" x14ac:dyDescent="0.25">
      <c r="A463" t="s">
        <v>1087</v>
      </c>
      <c r="B463" t="s">
        <v>351</v>
      </c>
      <c r="C463" t="s">
        <v>913</v>
      </c>
      <c r="D463" t="s">
        <v>922</v>
      </c>
      <c r="E463" t="s">
        <v>348</v>
      </c>
      <c r="F463" t="s">
        <v>352</v>
      </c>
      <c r="G463" s="23" t="s">
        <v>1006</v>
      </c>
      <c r="H463" s="23" t="s">
        <v>1006</v>
      </c>
      <c r="I463" s="23" t="s">
        <v>1006</v>
      </c>
      <c r="J463" s="23" t="s">
        <v>1006</v>
      </c>
      <c r="K463" s="23" t="s">
        <v>1006</v>
      </c>
      <c r="L463" s="23" t="s">
        <v>1006</v>
      </c>
      <c r="M463" s="23" t="s">
        <v>1006</v>
      </c>
      <c r="N463" s="23" t="s">
        <v>1006</v>
      </c>
      <c r="O463" s="23" t="s">
        <v>1006</v>
      </c>
      <c r="P463" s="23" t="s">
        <v>1006</v>
      </c>
      <c r="Q463" s="23" t="s">
        <v>1006</v>
      </c>
      <c r="R463" s="23" t="s">
        <v>1006</v>
      </c>
      <c r="S463" s="23" t="s">
        <v>1006</v>
      </c>
      <c r="T463" s="23" t="s">
        <v>1006</v>
      </c>
      <c r="U463" s="23" t="s">
        <v>1006</v>
      </c>
      <c r="V463" s="23" t="s">
        <v>1006</v>
      </c>
      <c r="W463" s="23" t="s">
        <v>1006</v>
      </c>
      <c r="X463" s="23" t="s">
        <v>1006</v>
      </c>
      <c r="Y463" s="23" t="s">
        <v>1006</v>
      </c>
      <c r="Z463" s="23" t="s">
        <v>1006</v>
      </c>
      <c r="AA463" s="23" t="s">
        <v>1006</v>
      </c>
      <c r="AB463" s="23" t="s">
        <v>1006</v>
      </c>
      <c r="AC463" s="23" t="s">
        <v>1006</v>
      </c>
      <c r="AD463" s="23" t="s">
        <v>1006</v>
      </c>
      <c r="AE463" s="23" t="s">
        <v>1006</v>
      </c>
      <c r="AF463" s="23" t="s">
        <v>1006</v>
      </c>
      <c r="AG463" s="23" t="s">
        <v>1006</v>
      </c>
    </row>
    <row r="464" spans="1:37" x14ac:dyDescent="0.25">
      <c r="A464" t="s">
        <v>1079</v>
      </c>
      <c r="B464" t="s">
        <v>351</v>
      </c>
      <c r="C464" t="s">
        <v>913</v>
      </c>
      <c r="D464" t="s">
        <v>378</v>
      </c>
      <c r="E464" t="s">
        <v>348</v>
      </c>
      <c r="F464" t="s">
        <v>352</v>
      </c>
      <c r="G464" s="23" t="s">
        <v>1006</v>
      </c>
      <c r="H464" s="23" t="s">
        <v>1006</v>
      </c>
      <c r="I464" s="23" t="s">
        <v>1006</v>
      </c>
      <c r="J464" s="23" t="s">
        <v>1006</v>
      </c>
      <c r="K464" s="23" t="s">
        <v>1006</v>
      </c>
      <c r="L464" s="23" t="s">
        <v>1006</v>
      </c>
      <c r="M464" s="23" t="s">
        <v>1006</v>
      </c>
      <c r="N464" s="23" t="s">
        <v>1006</v>
      </c>
      <c r="O464" s="23" t="s">
        <v>1006</v>
      </c>
      <c r="P464" s="23" t="s">
        <v>1006</v>
      </c>
      <c r="Q464" s="23" t="s">
        <v>1006</v>
      </c>
      <c r="R464" s="23" t="s">
        <v>1006</v>
      </c>
      <c r="S464" s="23" t="s">
        <v>1006</v>
      </c>
      <c r="T464" s="23" t="s">
        <v>1006</v>
      </c>
      <c r="U464" s="23" t="s">
        <v>1006</v>
      </c>
      <c r="V464" s="23" t="s">
        <v>1006</v>
      </c>
      <c r="W464" s="23" t="s">
        <v>1006</v>
      </c>
      <c r="X464" s="23" t="s">
        <v>1006</v>
      </c>
      <c r="Y464" s="23" t="s">
        <v>1006</v>
      </c>
      <c r="Z464" s="23" t="s">
        <v>1006</v>
      </c>
      <c r="AA464" s="23" t="s">
        <v>1006</v>
      </c>
      <c r="AB464" s="23" t="s">
        <v>1006</v>
      </c>
      <c r="AC464" s="23" t="s">
        <v>1006</v>
      </c>
      <c r="AD464" s="23" t="s">
        <v>1006</v>
      </c>
      <c r="AE464" s="23" t="s">
        <v>1006</v>
      </c>
      <c r="AF464" s="23" t="s">
        <v>1006</v>
      </c>
      <c r="AG464" s="23" t="s">
        <v>1006</v>
      </c>
    </row>
    <row r="465" spans="1:37" x14ac:dyDescent="0.25">
      <c r="A465" t="s">
        <v>1080</v>
      </c>
      <c r="B465" t="s">
        <v>351</v>
      </c>
      <c r="C465" t="s">
        <v>913</v>
      </c>
      <c r="D465" t="s">
        <v>350</v>
      </c>
      <c r="E465" t="s">
        <v>348</v>
      </c>
      <c r="F465" t="s">
        <v>352</v>
      </c>
      <c r="G465" s="23" t="s">
        <v>1006</v>
      </c>
      <c r="H465" s="23" t="s">
        <v>1006</v>
      </c>
      <c r="I465" s="23" t="s">
        <v>1006</v>
      </c>
      <c r="J465" s="23" t="s">
        <v>1006</v>
      </c>
      <c r="K465" s="23" t="s">
        <v>1006</v>
      </c>
      <c r="L465" s="23" t="s">
        <v>1006</v>
      </c>
      <c r="M465" s="23" t="s">
        <v>1006</v>
      </c>
      <c r="N465" s="23" t="s">
        <v>1006</v>
      </c>
      <c r="O465" s="23" t="s">
        <v>1006</v>
      </c>
      <c r="P465" s="23" t="s">
        <v>1006</v>
      </c>
      <c r="Q465" s="23" t="s">
        <v>1006</v>
      </c>
      <c r="R465" s="23" t="s">
        <v>1006</v>
      </c>
      <c r="S465" s="23" t="s">
        <v>1006</v>
      </c>
      <c r="T465" s="23" t="s">
        <v>1006</v>
      </c>
      <c r="U465" s="23" t="s">
        <v>1006</v>
      </c>
      <c r="V465" s="23" t="s">
        <v>1006</v>
      </c>
      <c r="W465" s="23" t="s">
        <v>1006</v>
      </c>
      <c r="X465" s="23" t="s">
        <v>1006</v>
      </c>
      <c r="Y465" s="23" t="s">
        <v>1006</v>
      </c>
      <c r="Z465" s="23" t="s">
        <v>1006</v>
      </c>
      <c r="AA465" s="23" t="s">
        <v>1006</v>
      </c>
      <c r="AB465" s="23" t="s">
        <v>1006</v>
      </c>
      <c r="AC465" s="23" t="s">
        <v>1006</v>
      </c>
      <c r="AD465" s="23" t="s">
        <v>1006</v>
      </c>
      <c r="AE465" s="23" t="s">
        <v>1006</v>
      </c>
      <c r="AF465" s="23" t="s">
        <v>1006</v>
      </c>
      <c r="AG465" s="23" t="s">
        <v>1006</v>
      </c>
      <c r="AI465" s="24"/>
      <c r="AJ465"/>
      <c r="AK465"/>
    </row>
    <row r="466" spans="1:37" x14ac:dyDescent="0.25">
      <c r="A466" t="s">
        <v>1080</v>
      </c>
      <c r="B466" t="s">
        <v>351</v>
      </c>
      <c r="C466" t="s">
        <v>913</v>
      </c>
      <c r="D466" t="s">
        <v>1391</v>
      </c>
      <c r="E466" t="s">
        <v>348</v>
      </c>
      <c r="F466" t="s">
        <v>352</v>
      </c>
      <c r="G466" s="23" t="s">
        <v>1006</v>
      </c>
      <c r="H466" s="23" t="s">
        <v>1006</v>
      </c>
      <c r="I466" s="23" t="s">
        <v>1006</v>
      </c>
      <c r="J466" s="23" t="s">
        <v>1006</v>
      </c>
      <c r="K466" s="23" t="s">
        <v>1006</v>
      </c>
      <c r="L466" s="23" t="s">
        <v>1006</v>
      </c>
      <c r="M466" s="23" t="s">
        <v>1006</v>
      </c>
      <c r="N466" s="23" t="s">
        <v>1006</v>
      </c>
      <c r="O466" s="23" t="s">
        <v>1006</v>
      </c>
      <c r="P466" s="23" t="s">
        <v>1006</v>
      </c>
      <c r="Q466" s="23" t="s">
        <v>1006</v>
      </c>
      <c r="R466" s="23" t="s">
        <v>1006</v>
      </c>
      <c r="S466" s="23" t="s">
        <v>1006</v>
      </c>
      <c r="T466" s="23" t="s">
        <v>1006</v>
      </c>
      <c r="U466" s="23" t="s">
        <v>1006</v>
      </c>
      <c r="V466" s="23" t="s">
        <v>1006</v>
      </c>
      <c r="W466" s="23" t="s">
        <v>1006</v>
      </c>
      <c r="X466" s="23" t="s">
        <v>1006</v>
      </c>
      <c r="Y466" s="23" t="s">
        <v>1006</v>
      </c>
      <c r="Z466" s="23" t="s">
        <v>1006</v>
      </c>
      <c r="AA466" s="23" t="s">
        <v>1006</v>
      </c>
      <c r="AB466" s="23" t="s">
        <v>1006</v>
      </c>
      <c r="AC466" s="23" t="s">
        <v>1006</v>
      </c>
      <c r="AD466" s="23" t="s">
        <v>1006</v>
      </c>
      <c r="AE466" s="23" t="s">
        <v>1006</v>
      </c>
      <c r="AF466" s="23" t="s">
        <v>1006</v>
      </c>
      <c r="AG466" s="23" t="s">
        <v>1006</v>
      </c>
      <c r="AI466" s="24"/>
      <c r="AJ466"/>
      <c r="AK466"/>
    </row>
    <row r="467" spans="1:37" x14ac:dyDescent="0.25">
      <c r="A467" t="s">
        <v>1302</v>
      </c>
      <c r="B467" t="s">
        <v>353</v>
      </c>
      <c r="C467" t="s">
        <v>913</v>
      </c>
      <c r="D467" t="s">
        <v>87</v>
      </c>
      <c r="E467" t="s">
        <v>348</v>
      </c>
      <c r="F467" t="s">
        <v>354</v>
      </c>
      <c r="G467" s="23" t="s">
        <v>1006</v>
      </c>
      <c r="H467" s="23" t="s">
        <v>1006</v>
      </c>
      <c r="I467" s="23" t="s">
        <v>1006</v>
      </c>
      <c r="J467" s="23" t="s">
        <v>1006</v>
      </c>
      <c r="K467" s="23" t="s">
        <v>1006</v>
      </c>
      <c r="L467" s="23" t="s">
        <v>1006</v>
      </c>
      <c r="M467" s="23" t="s">
        <v>1006</v>
      </c>
      <c r="N467" s="23" t="s">
        <v>1006</v>
      </c>
      <c r="O467" s="23" t="s">
        <v>1006</v>
      </c>
      <c r="P467" s="23" t="s">
        <v>1006</v>
      </c>
      <c r="Q467" s="23" t="s">
        <v>1006</v>
      </c>
      <c r="R467" s="23" t="s">
        <v>1006</v>
      </c>
      <c r="S467" s="23" t="s">
        <v>1006</v>
      </c>
      <c r="T467" s="23" t="s">
        <v>1006</v>
      </c>
      <c r="U467" s="23" t="s">
        <v>1006</v>
      </c>
      <c r="V467" s="23" t="s">
        <v>1006</v>
      </c>
      <c r="W467" s="23" t="s">
        <v>1006</v>
      </c>
      <c r="X467" s="23" t="s">
        <v>1006</v>
      </c>
      <c r="Y467" s="23" t="s">
        <v>1006</v>
      </c>
      <c r="Z467" s="23" t="s">
        <v>1006</v>
      </c>
      <c r="AA467" s="23" t="s">
        <v>1006</v>
      </c>
      <c r="AB467" s="23" t="s">
        <v>1006</v>
      </c>
      <c r="AC467" s="23" t="s">
        <v>1006</v>
      </c>
      <c r="AD467" s="23" t="s">
        <v>1006</v>
      </c>
      <c r="AE467" s="23" t="s">
        <v>1006</v>
      </c>
      <c r="AF467" s="23" t="s">
        <v>1006</v>
      </c>
      <c r="AG467" s="23" t="s">
        <v>1006</v>
      </c>
      <c r="AI467" s="24"/>
      <c r="AJ467"/>
      <c r="AK467"/>
    </row>
    <row r="468" spans="1:37" x14ac:dyDescent="0.25">
      <c r="A468" t="s">
        <v>1303</v>
      </c>
      <c r="B468" t="s">
        <v>353</v>
      </c>
      <c r="C468" t="s">
        <v>913</v>
      </c>
      <c r="D468" t="s">
        <v>88</v>
      </c>
      <c r="E468" t="s">
        <v>348</v>
      </c>
      <c r="F468" t="s">
        <v>354</v>
      </c>
      <c r="G468" s="23" t="s">
        <v>1006</v>
      </c>
      <c r="H468" s="23" t="s">
        <v>1006</v>
      </c>
      <c r="I468" s="23" t="s">
        <v>1006</v>
      </c>
      <c r="J468" s="23" t="s">
        <v>1006</v>
      </c>
      <c r="K468" s="23" t="s">
        <v>1006</v>
      </c>
      <c r="L468" s="23" t="s">
        <v>1006</v>
      </c>
      <c r="M468" s="23" t="s">
        <v>1006</v>
      </c>
      <c r="N468" s="23" t="s">
        <v>1006</v>
      </c>
      <c r="O468" s="23" t="s">
        <v>1006</v>
      </c>
      <c r="P468" s="23" t="s">
        <v>1006</v>
      </c>
      <c r="Q468" s="23" t="s">
        <v>1006</v>
      </c>
      <c r="R468" s="23" t="s">
        <v>1006</v>
      </c>
      <c r="S468" s="23" t="s">
        <v>1006</v>
      </c>
      <c r="T468" s="23" t="s">
        <v>1006</v>
      </c>
      <c r="U468" s="23" t="s">
        <v>1006</v>
      </c>
      <c r="V468" s="23" t="s">
        <v>1006</v>
      </c>
      <c r="W468" s="23" t="s">
        <v>1006</v>
      </c>
      <c r="X468" s="23" t="s">
        <v>1006</v>
      </c>
      <c r="Y468" s="23" t="s">
        <v>1006</v>
      </c>
      <c r="Z468" s="23" t="s">
        <v>1006</v>
      </c>
      <c r="AA468" s="23" t="s">
        <v>1006</v>
      </c>
      <c r="AB468" s="23" t="s">
        <v>1006</v>
      </c>
      <c r="AC468" s="23" t="s">
        <v>1006</v>
      </c>
      <c r="AD468" s="23" t="s">
        <v>1006</v>
      </c>
      <c r="AE468" s="23" t="s">
        <v>1006</v>
      </c>
      <c r="AF468" s="23" t="s">
        <v>1006</v>
      </c>
      <c r="AG468" s="23" t="s">
        <v>1006</v>
      </c>
      <c r="AI468" s="24"/>
      <c r="AJ468"/>
      <c r="AK468"/>
    </row>
    <row r="469" spans="1:37" x14ac:dyDescent="0.25">
      <c r="A469" t="s">
        <v>1304</v>
      </c>
      <c r="B469" t="s">
        <v>353</v>
      </c>
      <c r="C469" t="s">
        <v>913</v>
      </c>
      <c r="D469" t="s">
        <v>89</v>
      </c>
      <c r="E469" t="s">
        <v>348</v>
      </c>
      <c r="F469" t="s">
        <v>354</v>
      </c>
      <c r="G469" s="23" t="s">
        <v>1006</v>
      </c>
      <c r="H469" s="23" t="s">
        <v>1006</v>
      </c>
      <c r="I469" s="23" t="s">
        <v>1006</v>
      </c>
      <c r="J469" s="23" t="s">
        <v>1006</v>
      </c>
      <c r="K469" s="23" t="s">
        <v>1006</v>
      </c>
      <c r="L469" s="23" t="s">
        <v>1006</v>
      </c>
      <c r="M469" s="23" t="s">
        <v>1006</v>
      </c>
      <c r="N469" s="23" t="s">
        <v>1006</v>
      </c>
      <c r="O469" s="23" t="s">
        <v>1006</v>
      </c>
      <c r="P469" s="23" t="s">
        <v>1006</v>
      </c>
      <c r="Q469" s="23" t="s">
        <v>1006</v>
      </c>
      <c r="R469" s="23" t="s">
        <v>1006</v>
      </c>
      <c r="S469" s="23" t="s">
        <v>1006</v>
      </c>
      <c r="T469" s="23" t="s">
        <v>1006</v>
      </c>
      <c r="U469" s="23" t="s">
        <v>1006</v>
      </c>
      <c r="V469" s="23" t="s">
        <v>1006</v>
      </c>
      <c r="W469" s="23" t="s">
        <v>1006</v>
      </c>
      <c r="X469" s="23" t="s">
        <v>1006</v>
      </c>
      <c r="Y469" s="23" t="s">
        <v>1006</v>
      </c>
      <c r="Z469" s="23" t="s">
        <v>1006</v>
      </c>
      <c r="AA469" s="23" t="s">
        <v>1006</v>
      </c>
      <c r="AB469" s="23" t="s">
        <v>1006</v>
      </c>
      <c r="AC469" s="23" t="s">
        <v>1006</v>
      </c>
      <c r="AD469" s="23" t="s">
        <v>1006</v>
      </c>
      <c r="AE469" s="23" t="s">
        <v>1006</v>
      </c>
      <c r="AF469" s="23" t="s">
        <v>1006</v>
      </c>
      <c r="AG469" s="23" t="s">
        <v>1006</v>
      </c>
      <c r="AI469" s="24"/>
      <c r="AJ469"/>
      <c r="AK469"/>
    </row>
    <row r="470" spans="1:37" x14ac:dyDescent="0.25">
      <c r="A470" t="s">
        <v>1305</v>
      </c>
      <c r="B470" t="s">
        <v>353</v>
      </c>
      <c r="C470" t="s">
        <v>913</v>
      </c>
      <c r="D470" t="s">
        <v>90</v>
      </c>
      <c r="E470" t="s">
        <v>348</v>
      </c>
      <c r="F470" t="s">
        <v>354</v>
      </c>
      <c r="G470" s="23" t="s">
        <v>1006</v>
      </c>
      <c r="H470" s="23" t="s">
        <v>1006</v>
      </c>
      <c r="I470" s="23" t="s">
        <v>1006</v>
      </c>
      <c r="J470" s="23" t="s">
        <v>1006</v>
      </c>
      <c r="K470" s="23" t="s">
        <v>1006</v>
      </c>
      <c r="L470" s="23" t="s">
        <v>1006</v>
      </c>
      <c r="M470" s="23" t="s">
        <v>1006</v>
      </c>
      <c r="N470" s="23" t="s">
        <v>1006</v>
      </c>
      <c r="O470" s="23" t="s">
        <v>1006</v>
      </c>
      <c r="P470" s="23" t="s">
        <v>1006</v>
      </c>
      <c r="Q470" s="23" t="s">
        <v>1006</v>
      </c>
      <c r="R470" s="23" t="s">
        <v>1006</v>
      </c>
      <c r="S470" s="23" t="s">
        <v>1006</v>
      </c>
      <c r="T470" s="23" t="s">
        <v>1006</v>
      </c>
      <c r="U470" s="23" t="s">
        <v>1006</v>
      </c>
      <c r="V470" s="23" t="s">
        <v>1006</v>
      </c>
      <c r="W470" s="23" t="s">
        <v>1006</v>
      </c>
      <c r="X470" s="23" t="s">
        <v>1006</v>
      </c>
      <c r="Y470" s="23" t="s">
        <v>1006</v>
      </c>
      <c r="Z470" s="23" t="s">
        <v>1006</v>
      </c>
      <c r="AA470" s="23" t="s">
        <v>1006</v>
      </c>
      <c r="AB470" s="23" t="s">
        <v>1006</v>
      </c>
      <c r="AC470" s="23" t="s">
        <v>1006</v>
      </c>
      <c r="AD470" s="23" t="s">
        <v>1006</v>
      </c>
      <c r="AE470" s="23" t="s">
        <v>1006</v>
      </c>
      <c r="AF470" s="23" t="s">
        <v>1006</v>
      </c>
      <c r="AG470" s="23" t="s">
        <v>1006</v>
      </c>
      <c r="AI470" s="24"/>
      <c r="AJ470"/>
      <c r="AK470"/>
    </row>
    <row r="471" spans="1:37" x14ac:dyDescent="0.25">
      <c r="A471" t="s">
        <v>1306</v>
      </c>
      <c r="B471" t="s">
        <v>353</v>
      </c>
      <c r="C471" t="s">
        <v>913</v>
      </c>
      <c r="D471" t="s">
        <v>91</v>
      </c>
      <c r="E471" t="s">
        <v>348</v>
      </c>
      <c r="F471" t="s">
        <v>354</v>
      </c>
      <c r="G471" s="23" t="s">
        <v>1006</v>
      </c>
      <c r="H471" s="23" t="s">
        <v>1006</v>
      </c>
      <c r="I471" s="23" t="s">
        <v>1006</v>
      </c>
      <c r="J471" s="23" t="s">
        <v>1006</v>
      </c>
      <c r="K471" s="23" t="s">
        <v>1006</v>
      </c>
      <c r="L471" s="23" t="s">
        <v>1006</v>
      </c>
      <c r="M471" s="23" t="s">
        <v>1006</v>
      </c>
      <c r="N471" s="23" t="s">
        <v>1006</v>
      </c>
      <c r="O471" s="23" t="s">
        <v>1006</v>
      </c>
      <c r="P471" s="23" t="s">
        <v>1006</v>
      </c>
      <c r="Q471" s="23" t="s">
        <v>1006</v>
      </c>
      <c r="R471" s="23" t="s">
        <v>1006</v>
      </c>
      <c r="S471" s="23" t="s">
        <v>1006</v>
      </c>
      <c r="T471" s="23" t="s">
        <v>1006</v>
      </c>
      <c r="U471" s="23" t="s">
        <v>1006</v>
      </c>
      <c r="V471" s="23" t="s">
        <v>1006</v>
      </c>
      <c r="W471" s="23" t="s">
        <v>1006</v>
      </c>
      <c r="X471" s="23" t="s">
        <v>1006</v>
      </c>
      <c r="Y471" s="23" t="s">
        <v>1006</v>
      </c>
      <c r="Z471" s="23" t="s">
        <v>1006</v>
      </c>
      <c r="AA471" s="23" t="s">
        <v>1006</v>
      </c>
      <c r="AB471" s="23" t="s">
        <v>1006</v>
      </c>
      <c r="AC471" s="23" t="s">
        <v>1006</v>
      </c>
      <c r="AD471" s="23" t="s">
        <v>1006</v>
      </c>
      <c r="AE471" s="23" t="s">
        <v>1006</v>
      </c>
      <c r="AF471" s="23" t="s">
        <v>1006</v>
      </c>
      <c r="AG471" s="23" t="s">
        <v>1006</v>
      </c>
      <c r="AI471" s="24"/>
      <c r="AJ471"/>
      <c r="AK471"/>
    </row>
    <row r="472" spans="1:37" x14ac:dyDescent="0.25">
      <c r="A472" t="s">
        <v>1307</v>
      </c>
      <c r="B472" t="s">
        <v>353</v>
      </c>
      <c r="C472" t="s">
        <v>913</v>
      </c>
      <c r="D472" t="s">
        <v>1212</v>
      </c>
      <c r="E472" t="s">
        <v>348</v>
      </c>
      <c r="F472" t="s">
        <v>354</v>
      </c>
      <c r="G472" s="23" t="s">
        <v>1006</v>
      </c>
      <c r="H472" s="23" t="s">
        <v>1006</v>
      </c>
      <c r="I472" s="23" t="s">
        <v>1006</v>
      </c>
      <c r="J472" s="23" t="s">
        <v>1006</v>
      </c>
      <c r="K472" s="23" t="s">
        <v>1006</v>
      </c>
      <c r="L472" s="23" t="s">
        <v>1006</v>
      </c>
      <c r="M472" s="23" t="s">
        <v>1006</v>
      </c>
      <c r="N472" s="23" t="s">
        <v>1006</v>
      </c>
      <c r="O472" s="23" t="s">
        <v>1006</v>
      </c>
      <c r="P472" s="23" t="s">
        <v>1006</v>
      </c>
      <c r="Q472" s="23" t="s">
        <v>1006</v>
      </c>
      <c r="R472" s="23" t="s">
        <v>1006</v>
      </c>
      <c r="S472" s="23" t="s">
        <v>1006</v>
      </c>
      <c r="T472" s="23" t="s">
        <v>1006</v>
      </c>
      <c r="U472" s="23" t="s">
        <v>1006</v>
      </c>
      <c r="V472" s="23" t="s">
        <v>1006</v>
      </c>
      <c r="W472" s="23" t="s">
        <v>1006</v>
      </c>
      <c r="X472" s="23" t="s">
        <v>1006</v>
      </c>
      <c r="Y472" s="23" t="s">
        <v>1006</v>
      </c>
      <c r="Z472" s="23" t="s">
        <v>1006</v>
      </c>
      <c r="AA472" s="23" t="s">
        <v>1006</v>
      </c>
      <c r="AB472" s="23" t="s">
        <v>1006</v>
      </c>
      <c r="AC472" s="23" t="s">
        <v>1006</v>
      </c>
      <c r="AD472" s="23" t="s">
        <v>1006</v>
      </c>
      <c r="AE472" s="23" t="s">
        <v>1006</v>
      </c>
      <c r="AF472" s="23" t="s">
        <v>1006</v>
      </c>
      <c r="AG472" s="23" t="s">
        <v>1006</v>
      </c>
      <c r="AI472" s="24"/>
      <c r="AJ472"/>
      <c r="AK472"/>
    </row>
    <row r="473" spans="1:37" x14ac:dyDescent="0.25">
      <c r="A473" t="s">
        <v>1090</v>
      </c>
      <c r="B473" t="s">
        <v>353</v>
      </c>
      <c r="C473" t="s">
        <v>913</v>
      </c>
      <c r="D473" t="s">
        <v>93</v>
      </c>
      <c r="E473" t="s">
        <v>348</v>
      </c>
      <c r="F473" t="s">
        <v>354</v>
      </c>
      <c r="G473" s="23" t="s">
        <v>1006</v>
      </c>
      <c r="H473" s="23" t="s">
        <v>1006</v>
      </c>
      <c r="I473" s="23" t="s">
        <v>1006</v>
      </c>
      <c r="J473" s="23" t="s">
        <v>1006</v>
      </c>
      <c r="K473" s="23" t="s">
        <v>1006</v>
      </c>
      <c r="L473" s="23" t="s">
        <v>1006</v>
      </c>
      <c r="M473" s="23" t="s">
        <v>1006</v>
      </c>
      <c r="N473" s="23" t="s">
        <v>1006</v>
      </c>
      <c r="O473" s="23" t="s">
        <v>1006</v>
      </c>
      <c r="P473" s="23" t="s">
        <v>1006</v>
      </c>
      <c r="Q473" s="23" t="s">
        <v>1006</v>
      </c>
      <c r="R473" s="23" t="s">
        <v>1006</v>
      </c>
      <c r="S473" s="23" t="s">
        <v>1006</v>
      </c>
      <c r="T473" s="23" t="s">
        <v>1006</v>
      </c>
      <c r="U473" s="23" t="s">
        <v>1006</v>
      </c>
      <c r="V473" s="23" t="s">
        <v>1006</v>
      </c>
      <c r="W473" s="23" t="s">
        <v>1006</v>
      </c>
      <c r="X473" s="23" t="s">
        <v>1006</v>
      </c>
      <c r="Y473" s="23" t="s">
        <v>1006</v>
      </c>
      <c r="Z473" s="23" t="s">
        <v>1006</v>
      </c>
      <c r="AA473" s="23" t="s">
        <v>1006</v>
      </c>
      <c r="AB473" s="23" t="s">
        <v>1006</v>
      </c>
      <c r="AC473" s="23" t="s">
        <v>1006</v>
      </c>
      <c r="AD473" s="23" t="s">
        <v>1006</v>
      </c>
      <c r="AE473" s="23" t="s">
        <v>1006</v>
      </c>
      <c r="AF473" s="23" t="s">
        <v>1006</v>
      </c>
      <c r="AG473" s="23" t="s">
        <v>1006</v>
      </c>
    </row>
    <row r="474" spans="1:37" x14ac:dyDescent="0.25">
      <c r="A474" t="s">
        <v>1308</v>
      </c>
      <c r="B474" t="s">
        <v>353</v>
      </c>
      <c r="C474" t="s">
        <v>913</v>
      </c>
      <c r="D474" t="s">
        <v>1213</v>
      </c>
      <c r="E474" t="s">
        <v>348</v>
      </c>
      <c r="F474" t="s">
        <v>354</v>
      </c>
      <c r="G474" s="23" t="s">
        <v>1006</v>
      </c>
      <c r="H474" s="23" t="s">
        <v>1006</v>
      </c>
      <c r="I474" s="23" t="s">
        <v>1006</v>
      </c>
      <c r="J474" s="23" t="s">
        <v>1006</v>
      </c>
      <c r="K474" s="23" t="s">
        <v>1006</v>
      </c>
      <c r="L474" s="23" t="s">
        <v>1006</v>
      </c>
      <c r="M474" s="23" t="s">
        <v>1006</v>
      </c>
      <c r="N474" s="23" t="s">
        <v>1006</v>
      </c>
      <c r="O474" s="23" t="s">
        <v>1006</v>
      </c>
      <c r="P474" s="23" t="s">
        <v>1006</v>
      </c>
      <c r="Q474" s="23" t="s">
        <v>1006</v>
      </c>
      <c r="R474" s="23" t="s">
        <v>1006</v>
      </c>
      <c r="S474" s="23" t="s">
        <v>1006</v>
      </c>
      <c r="T474" s="23" t="s">
        <v>1006</v>
      </c>
      <c r="U474" s="23" t="s">
        <v>1006</v>
      </c>
      <c r="V474" s="23" t="s">
        <v>1006</v>
      </c>
      <c r="W474" s="23" t="s">
        <v>1006</v>
      </c>
      <c r="X474" s="23" t="s">
        <v>1006</v>
      </c>
      <c r="Y474" s="23" t="s">
        <v>1006</v>
      </c>
      <c r="Z474" s="23" t="s">
        <v>1006</v>
      </c>
      <c r="AA474" s="23" t="s">
        <v>1006</v>
      </c>
      <c r="AB474" s="23" t="s">
        <v>1006</v>
      </c>
      <c r="AC474" s="23" t="s">
        <v>1006</v>
      </c>
      <c r="AD474" s="23" t="s">
        <v>1006</v>
      </c>
      <c r="AE474" s="23" t="s">
        <v>1006</v>
      </c>
      <c r="AF474" s="23" t="s">
        <v>1006</v>
      </c>
      <c r="AG474" s="23" t="s">
        <v>1006</v>
      </c>
      <c r="AI474" s="24"/>
      <c r="AJ474"/>
      <c r="AK474"/>
    </row>
    <row r="475" spans="1:37" x14ac:dyDescent="0.25">
      <c r="A475" t="s">
        <v>1309</v>
      </c>
      <c r="B475" t="s">
        <v>353</v>
      </c>
      <c r="C475" t="s">
        <v>913</v>
      </c>
      <c r="D475" t="s">
        <v>95</v>
      </c>
      <c r="E475" t="s">
        <v>348</v>
      </c>
      <c r="F475" t="s">
        <v>354</v>
      </c>
      <c r="G475" s="23" t="s">
        <v>1006</v>
      </c>
      <c r="H475" s="23" t="s">
        <v>1006</v>
      </c>
      <c r="I475" s="23" t="s">
        <v>1006</v>
      </c>
      <c r="J475" s="23" t="s">
        <v>1006</v>
      </c>
      <c r="K475" s="23" t="s">
        <v>1006</v>
      </c>
      <c r="L475" s="23" t="s">
        <v>1006</v>
      </c>
      <c r="M475" s="23" t="s">
        <v>1006</v>
      </c>
      <c r="N475" s="23" t="s">
        <v>1006</v>
      </c>
      <c r="O475" s="23" t="s">
        <v>1006</v>
      </c>
      <c r="P475" s="23" t="s">
        <v>1006</v>
      </c>
      <c r="Q475" s="23" t="s">
        <v>1006</v>
      </c>
      <c r="R475" s="23" t="s">
        <v>1006</v>
      </c>
      <c r="S475" s="23" t="s">
        <v>1006</v>
      </c>
      <c r="T475" s="23" t="s">
        <v>1006</v>
      </c>
      <c r="U475" s="23" t="s">
        <v>1006</v>
      </c>
      <c r="V475" s="23" t="s">
        <v>1006</v>
      </c>
      <c r="W475" s="23" t="s">
        <v>1006</v>
      </c>
      <c r="X475" s="23" t="s">
        <v>1006</v>
      </c>
      <c r="Y475" s="23" t="s">
        <v>1006</v>
      </c>
      <c r="Z475" s="23" t="s">
        <v>1006</v>
      </c>
      <c r="AA475" s="23" t="s">
        <v>1006</v>
      </c>
      <c r="AB475" s="23" t="s">
        <v>1006</v>
      </c>
      <c r="AC475" s="23" t="s">
        <v>1006</v>
      </c>
      <c r="AD475" s="23" t="s">
        <v>1006</v>
      </c>
      <c r="AE475" s="23" t="s">
        <v>1006</v>
      </c>
      <c r="AF475" s="23" t="s">
        <v>1006</v>
      </c>
      <c r="AG475" s="23" t="s">
        <v>1006</v>
      </c>
      <c r="AI475" s="24"/>
      <c r="AJ475"/>
      <c r="AK475"/>
    </row>
    <row r="476" spans="1:37" x14ac:dyDescent="0.25">
      <c r="A476" t="s">
        <v>1310</v>
      </c>
      <c r="B476" t="s">
        <v>353</v>
      </c>
      <c r="C476" t="s">
        <v>913</v>
      </c>
      <c r="D476" t="s">
        <v>96</v>
      </c>
      <c r="E476" t="s">
        <v>348</v>
      </c>
      <c r="F476" t="s">
        <v>354</v>
      </c>
      <c r="G476" s="23" t="s">
        <v>1006</v>
      </c>
      <c r="H476" s="23" t="s">
        <v>1006</v>
      </c>
      <c r="I476" s="23" t="s">
        <v>1006</v>
      </c>
      <c r="J476" s="23" t="s">
        <v>1006</v>
      </c>
      <c r="K476" s="23" t="s">
        <v>1006</v>
      </c>
      <c r="L476" s="23" t="s">
        <v>1006</v>
      </c>
      <c r="M476" s="23" t="s">
        <v>1006</v>
      </c>
      <c r="N476" s="23" t="s">
        <v>1006</v>
      </c>
      <c r="O476" s="23" t="s">
        <v>1006</v>
      </c>
      <c r="P476" s="23" t="s">
        <v>1006</v>
      </c>
      <c r="Q476" s="23" t="s">
        <v>1006</v>
      </c>
      <c r="R476" s="23" t="s">
        <v>1006</v>
      </c>
      <c r="S476" s="23" t="s">
        <v>1006</v>
      </c>
      <c r="T476" s="23" t="s">
        <v>1006</v>
      </c>
      <c r="U476" s="23" t="s">
        <v>1006</v>
      </c>
      <c r="V476" s="23" t="s">
        <v>1006</v>
      </c>
      <c r="W476" s="23" t="s">
        <v>1006</v>
      </c>
      <c r="X476" s="23" t="s">
        <v>1006</v>
      </c>
      <c r="Y476" s="23" t="s">
        <v>1006</v>
      </c>
      <c r="Z476" s="23" t="s">
        <v>1006</v>
      </c>
      <c r="AA476" s="23" t="s">
        <v>1006</v>
      </c>
      <c r="AB476" s="23" t="s">
        <v>1006</v>
      </c>
      <c r="AC476" s="23" t="s">
        <v>1006</v>
      </c>
      <c r="AD476" s="23" t="s">
        <v>1006</v>
      </c>
      <c r="AE476" s="23" t="s">
        <v>1006</v>
      </c>
      <c r="AF476" s="23" t="s">
        <v>1006</v>
      </c>
      <c r="AG476" s="23" t="s">
        <v>1006</v>
      </c>
      <c r="AI476" s="24"/>
      <c r="AJ476"/>
      <c r="AK476"/>
    </row>
    <row r="477" spans="1:37" x14ac:dyDescent="0.25">
      <c r="A477" t="s">
        <v>1311</v>
      </c>
      <c r="B477" t="s">
        <v>353</v>
      </c>
      <c r="C477" t="s">
        <v>913</v>
      </c>
      <c r="D477" t="s">
        <v>97</v>
      </c>
      <c r="E477" t="s">
        <v>348</v>
      </c>
      <c r="F477" t="s">
        <v>354</v>
      </c>
      <c r="G477" s="23" t="s">
        <v>1006</v>
      </c>
      <c r="H477" s="23" t="s">
        <v>1006</v>
      </c>
      <c r="I477" s="23" t="s">
        <v>1006</v>
      </c>
      <c r="J477" s="23" t="s">
        <v>1006</v>
      </c>
      <c r="K477" s="23" t="s">
        <v>1006</v>
      </c>
      <c r="L477" s="23" t="s">
        <v>1006</v>
      </c>
      <c r="M477" s="23" t="s">
        <v>1006</v>
      </c>
      <c r="N477" s="23" t="s">
        <v>1006</v>
      </c>
      <c r="O477" s="23" t="s">
        <v>1006</v>
      </c>
      <c r="P477" s="23" t="s">
        <v>1006</v>
      </c>
      <c r="Q477" s="23" t="s">
        <v>1006</v>
      </c>
      <c r="R477" s="23" t="s">
        <v>1006</v>
      </c>
      <c r="S477" s="23" t="s">
        <v>1006</v>
      </c>
      <c r="T477" s="23" t="s">
        <v>1006</v>
      </c>
      <c r="U477" s="23" t="s">
        <v>1006</v>
      </c>
      <c r="V477" s="23" t="s">
        <v>1006</v>
      </c>
      <c r="W477" s="23" t="s">
        <v>1006</v>
      </c>
      <c r="X477" s="23" t="s">
        <v>1006</v>
      </c>
      <c r="Y477" s="23" t="s">
        <v>1006</v>
      </c>
      <c r="Z477" s="23" t="s">
        <v>1006</v>
      </c>
      <c r="AA477" s="23" t="s">
        <v>1006</v>
      </c>
      <c r="AB477" s="23" t="s">
        <v>1006</v>
      </c>
      <c r="AC477" s="23" t="s">
        <v>1006</v>
      </c>
      <c r="AD477" s="23" t="s">
        <v>1006</v>
      </c>
      <c r="AE477" s="23" t="s">
        <v>1006</v>
      </c>
      <c r="AF477" s="23" t="s">
        <v>1006</v>
      </c>
      <c r="AG477" s="23" t="s">
        <v>1006</v>
      </c>
      <c r="AI477" s="24"/>
      <c r="AJ477"/>
      <c r="AK477"/>
    </row>
    <row r="478" spans="1:37" x14ac:dyDescent="0.25">
      <c r="A478" t="s">
        <v>1091</v>
      </c>
      <c r="B478" t="s">
        <v>353</v>
      </c>
      <c r="C478" t="s">
        <v>913</v>
      </c>
      <c r="D478" t="s">
        <v>903</v>
      </c>
      <c r="E478" t="s">
        <v>348</v>
      </c>
      <c r="F478" t="s">
        <v>354</v>
      </c>
      <c r="G478" s="23" t="s">
        <v>1006</v>
      </c>
      <c r="H478" s="23" t="s">
        <v>1006</v>
      </c>
      <c r="I478" s="23" t="s">
        <v>1006</v>
      </c>
      <c r="J478" s="23" t="s">
        <v>1006</v>
      </c>
      <c r="K478" s="23" t="s">
        <v>1006</v>
      </c>
      <c r="L478" s="23" t="s">
        <v>1006</v>
      </c>
      <c r="M478" s="23" t="s">
        <v>1006</v>
      </c>
      <c r="N478" s="4"/>
      <c r="O478" s="23" t="s">
        <v>1006</v>
      </c>
      <c r="P478" s="23" t="s">
        <v>1006</v>
      </c>
      <c r="Q478" s="23" t="s">
        <v>1006</v>
      </c>
      <c r="R478" s="23" t="s">
        <v>1006</v>
      </c>
      <c r="S478" s="23" t="s">
        <v>1006</v>
      </c>
      <c r="T478" s="23" t="s">
        <v>1006</v>
      </c>
      <c r="U478" s="23" t="s">
        <v>1006</v>
      </c>
      <c r="V478" s="23" t="s">
        <v>1006</v>
      </c>
      <c r="W478" s="23" t="s">
        <v>1006</v>
      </c>
      <c r="X478" s="23" t="s">
        <v>1006</v>
      </c>
      <c r="Y478" s="23" t="s">
        <v>1006</v>
      </c>
      <c r="Z478" s="23" t="s">
        <v>1006</v>
      </c>
      <c r="AA478" s="23" t="s">
        <v>1006</v>
      </c>
      <c r="AB478" s="23" t="s">
        <v>1006</v>
      </c>
      <c r="AC478" s="23" t="s">
        <v>1006</v>
      </c>
      <c r="AD478" s="23" t="s">
        <v>1006</v>
      </c>
      <c r="AE478" s="23" t="s">
        <v>1006</v>
      </c>
      <c r="AF478" s="23" t="s">
        <v>1006</v>
      </c>
      <c r="AG478" s="23" t="s">
        <v>1006</v>
      </c>
    </row>
    <row r="479" spans="1:37" x14ac:dyDescent="0.25">
      <c r="A479" t="s">
        <v>1092</v>
      </c>
      <c r="B479" t="s">
        <v>353</v>
      </c>
      <c r="C479" t="s">
        <v>913</v>
      </c>
      <c r="D479" t="s">
        <v>907</v>
      </c>
      <c r="E479" t="s">
        <v>348</v>
      </c>
      <c r="F479" t="s">
        <v>354</v>
      </c>
      <c r="G479" s="23" t="s">
        <v>1006</v>
      </c>
      <c r="H479" s="23" t="s">
        <v>1006</v>
      </c>
      <c r="I479" s="23" t="s">
        <v>1006</v>
      </c>
      <c r="J479" s="23" t="s">
        <v>1006</v>
      </c>
      <c r="K479" s="23" t="s">
        <v>1006</v>
      </c>
      <c r="L479" s="23" t="s">
        <v>1006</v>
      </c>
      <c r="M479" s="23" t="s">
        <v>1006</v>
      </c>
      <c r="N479" s="23" t="s">
        <v>1006</v>
      </c>
      <c r="O479" s="23" t="s">
        <v>1006</v>
      </c>
      <c r="P479" s="23" t="s">
        <v>1006</v>
      </c>
      <c r="Q479" s="23" t="s">
        <v>1006</v>
      </c>
      <c r="R479" s="23" t="s">
        <v>1006</v>
      </c>
      <c r="S479" s="23" t="s">
        <v>1006</v>
      </c>
      <c r="T479" s="23" t="s">
        <v>1006</v>
      </c>
      <c r="U479" s="23" t="s">
        <v>1006</v>
      </c>
      <c r="V479" s="23" t="s">
        <v>1006</v>
      </c>
      <c r="W479" s="23" t="s">
        <v>1006</v>
      </c>
      <c r="X479" s="23" t="s">
        <v>1006</v>
      </c>
      <c r="Y479" s="23" t="s">
        <v>1006</v>
      </c>
      <c r="Z479" s="23" t="s">
        <v>1006</v>
      </c>
      <c r="AA479" s="23" t="s">
        <v>1006</v>
      </c>
      <c r="AB479" s="23" t="s">
        <v>1006</v>
      </c>
      <c r="AC479" s="23" t="s">
        <v>1006</v>
      </c>
      <c r="AD479" s="23" t="s">
        <v>1006</v>
      </c>
      <c r="AE479" s="23" t="s">
        <v>1006</v>
      </c>
      <c r="AF479" s="23" t="s">
        <v>1006</v>
      </c>
      <c r="AG479" s="23" t="s">
        <v>1006</v>
      </c>
    </row>
    <row r="480" spans="1:37" x14ac:dyDescent="0.25">
      <c r="A480" t="s">
        <v>1093</v>
      </c>
      <c r="B480" t="s">
        <v>353</v>
      </c>
      <c r="C480" t="s">
        <v>913</v>
      </c>
      <c r="D480" t="s">
        <v>908</v>
      </c>
      <c r="E480" t="s">
        <v>348</v>
      </c>
      <c r="F480" t="s">
        <v>354</v>
      </c>
      <c r="G480" s="23" t="s">
        <v>1006</v>
      </c>
      <c r="H480" s="23" t="s">
        <v>1006</v>
      </c>
      <c r="I480" s="23" t="s">
        <v>1006</v>
      </c>
      <c r="J480" s="23" t="s">
        <v>1006</v>
      </c>
      <c r="K480" s="23" t="s">
        <v>1006</v>
      </c>
      <c r="L480" s="23" t="s">
        <v>1006</v>
      </c>
      <c r="M480" s="23" t="s">
        <v>1006</v>
      </c>
      <c r="N480" s="23" t="s">
        <v>1006</v>
      </c>
      <c r="O480" s="23" t="s">
        <v>1006</v>
      </c>
      <c r="P480" s="23" t="s">
        <v>1006</v>
      </c>
      <c r="Q480" s="23" t="s">
        <v>1006</v>
      </c>
      <c r="R480" s="23" t="s">
        <v>1006</v>
      </c>
      <c r="S480" s="23" t="s">
        <v>1006</v>
      </c>
      <c r="T480" s="23" t="s">
        <v>1006</v>
      </c>
      <c r="U480" s="23" t="s">
        <v>1006</v>
      </c>
      <c r="V480" s="23" t="s">
        <v>1006</v>
      </c>
      <c r="W480" s="23" t="s">
        <v>1006</v>
      </c>
      <c r="X480" s="23" t="s">
        <v>1006</v>
      </c>
      <c r="Y480" s="23" t="s">
        <v>1006</v>
      </c>
      <c r="Z480" s="23" t="s">
        <v>1006</v>
      </c>
      <c r="AA480" s="23" t="s">
        <v>1006</v>
      </c>
      <c r="AB480" s="23" t="s">
        <v>1006</v>
      </c>
      <c r="AC480" s="23" t="s">
        <v>1006</v>
      </c>
      <c r="AD480" s="23" t="s">
        <v>1006</v>
      </c>
      <c r="AE480" s="23" t="s">
        <v>1006</v>
      </c>
      <c r="AF480" s="23" t="s">
        <v>1006</v>
      </c>
      <c r="AG480" s="23" t="s">
        <v>1006</v>
      </c>
    </row>
    <row r="481" spans="1:37" x14ac:dyDescent="0.25">
      <c r="A481" t="s">
        <v>1094</v>
      </c>
      <c r="B481" t="s">
        <v>353</v>
      </c>
      <c r="C481" t="s">
        <v>913</v>
      </c>
      <c r="D481" t="s">
        <v>921</v>
      </c>
      <c r="E481" t="s">
        <v>348</v>
      </c>
      <c r="F481" t="s">
        <v>354</v>
      </c>
      <c r="G481" s="23" t="s">
        <v>1006</v>
      </c>
      <c r="H481" s="23" t="s">
        <v>1006</v>
      </c>
      <c r="I481" s="23" t="s">
        <v>1006</v>
      </c>
      <c r="J481" s="23" t="s">
        <v>1006</v>
      </c>
      <c r="K481" s="23" t="s">
        <v>1006</v>
      </c>
      <c r="L481" s="23" t="s">
        <v>1006</v>
      </c>
      <c r="M481" s="23" t="s">
        <v>1006</v>
      </c>
      <c r="N481" s="23" t="s">
        <v>1006</v>
      </c>
      <c r="O481" s="23" t="s">
        <v>1006</v>
      </c>
      <c r="P481" s="23" t="s">
        <v>1006</v>
      </c>
      <c r="Q481" s="23" t="s">
        <v>1006</v>
      </c>
      <c r="R481" s="23" t="s">
        <v>1006</v>
      </c>
      <c r="S481" s="23" t="s">
        <v>1006</v>
      </c>
      <c r="T481" s="23" t="s">
        <v>1006</v>
      </c>
      <c r="U481" s="23" t="s">
        <v>1006</v>
      </c>
      <c r="V481" s="23" t="s">
        <v>1006</v>
      </c>
      <c r="W481" s="23" t="s">
        <v>1006</v>
      </c>
      <c r="X481" s="23" t="s">
        <v>1006</v>
      </c>
      <c r="Y481" s="23" t="s">
        <v>1006</v>
      </c>
      <c r="Z481" s="23" t="s">
        <v>1006</v>
      </c>
      <c r="AA481" s="23" t="s">
        <v>1006</v>
      </c>
      <c r="AB481" s="23" t="s">
        <v>1006</v>
      </c>
      <c r="AC481" s="23" t="s">
        <v>1006</v>
      </c>
      <c r="AD481" s="23" t="s">
        <v>1006</v>
      </c>
      <c r="AE481" s="4"/>
      <c r="AF481" s="23" t="s">
        <v>1006</v>
      </c>
      <c r="AG481" s="23" t="s">
        <v>1006</v>
      </c>
    </row>
    <row r="482" spans="1:37" x14ac:dyDescent="0.25">
      <c r="A482" t="s">
        <v>1095</v>
      </c>
      <c r="B482" t="s">
        <v>353</v>
      </c>
      <c r="C482" t="s">
        <v>913</v>
      </c>
      <c r="D482" t="s">
        <v>911</v>
      </c>
      <c r="E482" t="s">
        <v>348</v>
      </c>
      <c r="F482" t="s">
        <v>354</v>
      </c>
      <c r="G482" s="23" t="s">
        <v>1006</v>
      </c>
      <c r="H482" s="23" t="s">
        <v>1006</v>
      </c>
      <c r="I482" s="23" t="s">
        <v>1006</v>
      </c>
      <c r="J482" s="23" t="s">
        <v>1006</v>
      </c>
      <c r="K482" s="23" t="s">
        <v>1006</v>
      </c>
      <c r="L482" s="23" t="s">
        <v>1006</v>
      </c>
      <c r="M482" s="23" t="s">
        <v>1006</v>
      </c>
      <c r="N482" s="23" t="s">
        <v>1006</v>
      </c>
      <c r="O482" s="23" t="s">
        <v>1006</v>
      </c>
      <c r="P482" s="23" t="s">
        <v>1006</v>
      </c>
      <c r="Q482" s="23" t="s">
        <v>1006</v>
      </c>
      <c r="R482" s="23" t="s">
        <v>1006</v>
      </c>
      <c r="S482" s="23" t="s">
        <v>1006</v>
      </c>
      <c r="T482" s="23" t="s">
        <v>1006</v>
      </c>
      <c r="U482" s="23" t="s">
        <v>1006</v>
      </c>
      <c r="V482" s="23" t="s">
        <v>1006</v>
      </c>
      <c r="W482" s="23" t="s">
        <v>1006</v>
      </c>
      <c r="X482" s="23" t="s">
        <v>1006</v>
      </c>
      <c r="Y482" s="23" t="s">
        <v>1006</v>
      </c>
      <c r="Z482" s="23" t="s">
        <v>1006</v>
      </c>
      <c r="AA482" s="23" t="s">
        <v>1006</v>
      </c>
      <c r="AB482" s="23" t="s">
        <v>1006</v>
      </c>
      <c r="AC482" s="23" t="s">
        <v>1006</v>
      </c>
      <c r="AD482" s="23" t="s">
        <v>1006</v>
      </c>
      <c r="AE482" s="23" t="s">
        <v>1006</v>
      </c>
      <c r="AF482" s="23" t="s">
        <v>1006</v>
      </c>
      <c r="AG482" s="23" t="s">
        <v>1006</v>
      </c>
    </row>
    <row r="483" spans="1:37" x14ac:dyDescent="0.25">
      <c r="A483" t="s">
        <v>1096</v>
      </c>
      <c r="B483" t="s">
        <v>353</v>
      </c>
      <c r="C483" t="s">
        <v>913</v>
      </c>
      <c r="D483" t="s">
        <v>922</v>
      </c>
      <c r="E483" t="s">
        <v>348</v>
      </c>
      <c r="F483" t="s">
        <v>354</v>
      </c>
      <c r="G483" s="23" t="s">
        <v>1006</v>
      </c>
      <c r="H483" s="23" t="s">
        <v>1006</v>
      </c>
      <c r="I483" s="23" t="s">
        <v>1006</v>
      </c>
      <c r="J483" s="23" t="s">
        <v>1006</v>
      </c>
      <c r="K483" s="23" t="s">
        <v>1006</v>
      </c>
      <c r="L483" s="23" t="s">
        <v>1006</v>
      </c>
      <c r="M483" s="23" t="s">
        <v>1006</v>
      </c>
      <c r="N483" s="23" t="s">
        <v>1006</v>
      </c>
      <c r="O483" s="23" t="s">
        <v>1006</v>
      </c>
      <c r="P483" s="23" t="s">
        <v>1006</v>
      </c>
      <c r="Q483" s="23" t="s">
        <v>1006</v>
      </c>
      <c r="R483" s="23" t="s">
        <v>1006</v>
      </c>
      <c r="S483" s="23" t="s">
        <v>1006</v>
      </c>
      <c r="T483" s="23" t="s">
        <v>1006</v>
      </c>
      <c r="U483" s="23" t="s">
        <v>1006</v>
      </c>
      <c r="V483" s="23" t="s">
        <v>1006</v>
      </c>
      <c r="W483" s="23" t="s">
        <v>1006</v>
      </c>
      <c r="X483" s="23" t="s">
        <v>1006</v>
      </c>
      <c r="Y483" s="23" t="s">
        <v>1006</v>
      </c>
      <c r="Z483" s="23" t="s">
        <v>1006</v>
      </c>
      <c r="AA483" s="23" t="s">
        <v>1006</v>
      </c>
      <c r="AB483" s="23" t="s">
        <v>1006</v>
      </c>
      <c r="AC483" s="23" t="s">
        <v>1006</v>
      </c>
      <c r="AD483" s="23" t="s">
        <v>1006</v>
      </c>
      <c r="AE483" s="23" t="s">
        <v>1006</v>
      </c>
      <c r="AF483" s="23" t="s">
        <v>1006</v>
      </c>
      <c r="AG483" s="23" t="s">
        <v>1006</v>
      </c>
    </row>
    <row r="484" spans="1:37" x14ac:dyDescent="0.25">
      <c r="A484" t="s">
        <v>1088</v>
      </c>
      <c r="B484" t="s">
        <v>353</v>
      </c>
      <c r="C484" t="s">
        <v>913</v>
      </c>
      <c r="D484" t="s">
        <v>378</v>
      </c>
      <c r="E484" t="s">
        <v>348</v>
      </c>
      <c r="F484" t="s">
        <v>354</v>
      </c>
      <c r="G484" s="23" t="s">
        <v>1006</v>
      </c>
      <c r="H484" s="23" t="s">
        <v>1006</v>
      </c>
      <c r="I484" s="23" t="s">
        <v>1006</v>
      </c>
      <c r="J484" s="23" t="s">
        <v>1006</v>
      </c>
      <c r="K484" s="23" t="s">
        <v>1006</v>
      </c>
      <c r="L484" s="23" t="s">
        <v>1006</v>
      </c>
      <c r="M484" s="23" t="s">
        <v>1006</v>
      </c>
      <c r="N484" s="23" t="s">
        <v>1006</v>
      </c>
      <c r="O484" s="23" t="s">
        <v>1006</v>
      </c>
      <c r="P484" s="23" t="s">
        <v>1006</v>
      </c>
      <c r="Q484" s="23" t="s">
        <v>1006</v>
      </c>
      <c r="R484" s="23" t="s">
        <v>1006</v>
      </c>
      <c r="S484" s="23" t="s">
        <v>1006</v>
      </c>
      <c r="T484" s="23" t="s">
        <v>1006</v>
      </c>
      <c r="U484" s="23" t="s">
        <v>1006</v>
      </c>
      <c r="V484" s="23" t="s">
        <v>1006</v>
      </c>
      <c r="W484" s="23" t="s">
        <v>1006</v>
      </c>
      <c r="X484" s="23" t="s">
        <v>1006</v>
      </c>
      <c r="Y484" s="23" t="s">
        <v>1006</v>
      </c>
      <c r="Z484" s="23" t="s">
        <v>1006</v>
      </c>
      <c r="AA484" s="23" t="s">
        <v>1006</v>
      </c>
      <c r="AB484" s="23" t="s">
        <v>1006</v>
      </c>
      <c r="AC484" s="23" t="s">
        <v>1006</v>
      </c>
      <c r="AD484" s="23" t="s">
        <v>1006</v>
      </c>
      <c r="AE484" s="23" t="s">
        <v>1006</v>
      </c>
      <c r="AF484" s="23" t="s">
        <v>1006</v>
      </c>
      <c r="AG484" s="23" t="s">
        <v>1006</v>
      </c>
    </row>
    <row r="485" spans="1:37" x14ac:dyDescent="0.25">
      <c r="A485" t="s">
        <v>1089</v>
      </c>
      <c r="B485" t="s">
        <v>353</v>
      </c>
      <c r="C485" t="s">
        <v>913</v>
      </c>
      <c r="D485" t="s">
        <v>350</v>
      </c>
      <c r="E485" t="s">
        <v>348</v>
      </c>
      <c r="F485" t="s">
        <v>354</v>
      </c>
      <c r="G485" s="23" t="s">
        <v>1006</v>
      </c>
      <c r="H485" s="23" t="s">
        <v>1006</v>
      </c>
      <c r="I485" s="23" t="s">
        <v>1006</v>
      </c>
      <c r="J485" s="23" t="s">
        <v>1006</v>
      </c>
      <c r="K485" s="23" t="s">
        <v>1006</v>
      </c>
      <c r="L485" s="23" t="s">
        <v>1006</v>
      </c>
      <c r="M485" s="23" t="s">
        <v>1006</v>
      </c>
      <c r="N485" s="23" t="s">
        <v>1006</v>
      </c>
      <c r="O485" s="23" t="s">
        <v>1006</v>
      </c>
      <c r="P485" s="23" t="s">
        <v>1006</v>
      </c>
      <c r="Q485" s="23" t="s">
        <v>1006</v>
      </c>
      <c r="R485" s="23" t="s">
        <v>1006</v>
      </c>
      <c r="S485" s="23" t="s">
        <v>1006</v>
      </c>
      <c r="T485" s="23" t="s">
        <v>1006</v>
      </c>
      <c r="U485" s="23" t="s">
        <v>1006</v>
      </c>
      <c r="V485" s="23" t="s">
        <v>1006</v>
      </c>
      <c r="W485" s="23" t="s">
        <v>1006</v>
      </c>
      <c r="X485" s="23" t="s">
        <v>1006</v>
      </c>
      <c r="Y485" s="23" t="s">
        <v>1006</v>
      </c>
      <c r="Z485" s="23" t="s">
        <v>1006</v>
      </c>
      <c r="AA485" s="23" t="s">
        <v>1006</v>
      </c>
      <c r="AB485" s="23" t="s">
        <v>1006</v>
      </c>
      <c r="AC485" s="23" t="s">
        <v>1006</v>
      </c>
      <c r="AD485" s="23" t="s">
        <v>1006</v>
      </c>
      <c r="AE485" s="23" t="s">
        <v>1006</v>
      </c>
      <c r="AF485" s="23" t="s">
        <v>1006</v>
      </c>
      <c r="AG485" s="23" t="s">
        <v>1006</v>
      </c>
      <c r="AI485" s="24"/>
      <c r="AJ485"/>
      <c r="AK485"/>
    </row>
    <row r="486" spans="1:37" x14ac:dyDescent="0.25">
      <c r="A486" t="s">
        <v>1089</v>
      </c>
      <c r="B486" t="s">
        <v>353</v>
      </c>
      <c r="C486" t="s">
        <v>913</v>
      </c>
      <c r="D486" t="s">
        <v>1391</v>
      </c>
      <c r="E486" t="s">
        <v>348</v>
      </c>
      <c r="F486" t="s">
        <v>354</v>
      </c>
      <c r="G486" s="23" t="s">
        <v>1006</v>
      </c>
      <c r="H486" s="23" t="s">
        <v>1006</v>
      </c>
      <c r="I486" s="23" t="s">
        <v>1006</v>
      </c>
      <c r="J486" s="23" t="s">
        <v>1006</v>
      </c>
      <c r="K486" s="23" t="s">
        <v>1006</v>
      </c>
      <c r="L486" s="23" t="s">
        <v>1006</v>
      </c>
      <c r="M486" s="23" t="s">
        <v>1006</v>
      </c>
      <c r="N486" s="23" t="s">
        <v>1006</v>
      </c>
      <c r="O486" s="23" t="s">
        <v>1006</v>
      </c>
      <c r="P486" s="23" t="s">
        <v>1006</v>
      </c>
      <c r="Q486" s="23" t="s">
        <v>1006</v>
      </c>
      <c r="R486" s="23" t="s">
        <v>1006</v>
      </c>
      <c r="S486" s="23" t="s">
        <v>1006</v>
      </c>
      <c r="T486" s="23" t="s">
        <v>1006</v>
      </c>
      <c r="U486" s="23" t="s">
        <v>1006</v>
      </c>
      <c r="V486" s="23" t="s">
        <v>1006</v>
      </c>
      <c r="W486" s="23" t="s">
        <v>1006</v>
      </c>
      <c r="X486" s="23" t="s">
        <v>1006</v>
      </c>
      <c r="Y486" s="23" t="s">
        <v>1006</v>
      </c>
      <c r="Z486" s="23" t="s">
        <v>1006</v>
      </c>
      <c r="AA486" s="23" t="s">
        <v>1006</v>
      </c>
      <c r="AB486" s="23" t="s">
        <v>1006</v>
      </c>
      <c r="AC486" s="23" t="s">
        <v>1006</v>
      </c>
      <c r="AD486" s="23" t="s">
        <v>1006</v>
      </c>
      <c r="AE486" s="23" t="s">
        <v>1006</v>
      </c>
      <c r="AF486" s="23" t="s">
        <v>1006</v>
      </c>
      <c r="AG486" s="23" t="s">
        <v>1006</v>
      </c>
      <c r="AI486" s="24"/>
      <c r="AJ486"/>
      <c r="AK486"/>
    </row>
    <row r="487" spans="1:37" x14ac:dyDescent="0.25">
      <c r="A487" t="s">
        <v>1312</v>
      </c>
      <c r="B487" t="s">
        <v>355</v>
      </c>
      <c r="C487" t="s">
        <v>913</v>
      </c>
      <c r="D487" t="s">
        <v>87</v>
      </c>
      <c r="E487" t="s">
        <v>348</v>
      </c>
      <c r="F487" t="s">
        <v>356</v>
      </c>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4" t="s">
        <v>510</v>
      </c>
      <c r="AI487"/>
      <c r="AJ487"/>
      <c r="AK487"/>
    </row>
    <row r="488" spans="1:37" x14ac:dyDescent="0.25">
      <c r="A488" t="s">
        <v>1313</v>
      </c>
      <c r="B488" t="s">
        <v>355</v>
      </c>
      <c r="C488" t="s">
        <v>913</v>
      </c>
      <c r="D488" t="s">
        <v>88</v>
      </c>
      <c r="E488" t="s">
        <v>348</v>
      </c>
      <c r="F488" t="s">
        <v>356</v>
      </c>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4" t="s">
        <v>510</v>
      </c>
      <c r="AI488"/>
      <c r="AJ488"/>
      <c r="AK488"/>
    </row>
    <row r="489" spans="1:37" x14ac:dyDescent="0.25">
      <c r="A489" t="s">
        <v>1314</v>
      </c>
      <c r="B489" t="s">
        <v>355</v>
      </c>
      <c r="C489" t="s">
        <v>913</v>
      </c>
      <c r="D489" t="s">
        <v>89</v>
      </c>
      <c r="E489" t="s">
        <v>348</v>
      </c>
      <c r="F489" t="s">
        <v>356</v>
      </c>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4" t="s">
        <v>510</v>
      </c>
      <c r="AI489"/>
      <c r="AJ489"/>
      <c r="AK489"/>
    </row>
    <row r="490" spans="1:37" x14ac:dyDescent="0.25">
      <c r="A490" t="s">
        <v>1315</v>
      </c>
      <c r="B490" t="s">
        <v>355</v>
      </c>
      <c r="C490" t="s">
        <v>913</v>
      </c>
      <c r="D490" t="s">
        <v>90</v>
      </c>
      <c r="E490" t="s">
        <v>348</v>
      </c>
      <c r="F490" t="s">
        <v>356</v>
      </c>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4" t="s">
        <v>510</v>
      </c>
      <c r="AI490"/>
      <c r="AJ490"/>
      <c r="AK490"/>
    </row>
    <row r="491" spans="1:37" x14ac:dyDescent="0.25">
      <c r="A491" t="s">
        <v>1316</v>
      </c>
      <c r="B491" t="s">
        <v>355</v>
      </c>
      <c r="C491" t="s">
        <v>913</v>
      </c>
      <c r="D491" t="s">
        <v>91</v>
      </c>
      <c r="E491" t="s">
        <v>348</v>
      </c>
      <c r="F491" t="s">
        <v>356</v>
      </c>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4" t="s">
        <v>510</v>
      </c>
      <c r="AI491"/>
      <c r="AJ491"/>
      <c r="AK491"/>
    </row>
    <row r="492" spans="1:37" x14ac:dyDescent="0.25">
      <c r="A492" t="s">
        <v>1317</v>
      </c>
      <c r="B492" t="s">
        <v>355</v>
      </c>
      <c r="C492" t="s">
        <v>913</v>
      </c>
      <c r="D492" t="s">
        <v>1212</v>
      </c>
      <c r="E492" t="s">
        <v>348</v>
      </c>
      <c r="F492" t="s">
        <v>356</v>
      </c>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4" t="s">
        <v>510</v>
      </c>
      <c r="AI492"/>
      <c r="AJ492"/>
      <c r="AK492"/>
    </row>
    <row r="493" spans="1:37" x14ac:dyDescent="0.25">
      <c r="A493" t="s">
        <v>1099</v>
      </c>
      <c r="B493" t="s">
        <v>355</v>
      </c>
      <c r="C493" t="s">
        <v>913</v>
      </c>
      <c r="D493" t="s">
        <v>93</v>
      </c>
      <c r="E493" t="s">
        <v>348</v>
      </c>
      <c r="F493" t="s">
        <v>356</v>
      </c>
      <c r="AH493" s="56" t="s">
        <v>844</v>
      </c>
    </row>
    <row r="494" spans="1:37" x14ac:dyDescent="0.25">
      <c r="A494" t="s">
        <v>1318</v>
      </c>
      <c r="B494" t="s">
        <v>355</v>
      </c>
      <c r="C494" t="s">
        <v>913</v>
      </c>
      <c r="D494" t="s">
        <v>1213</v>
      </c>
      <c r="E494" t="s">
        <v>348</v>
      </c>
      <c r="F494" t="s">
        <v>356</v>
      </c>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4" t="s">
        <v>510</v>
      </c>
      <c r="AI494"/>
      <c r="AJ494"/>
      <c r="AK494"/>
    </row>
    <row r="495" spans="1:37" x14ac:dyDescent="0.25">
      <c r="A495" t="s">
        <v>1319</v>
      </c>
      <c r="B495" t="s">
        <v>355</v>
      </c>
      <c r="C495" t="s">
        <v>913</v>
      </c>
      <c r="D495" t="s">
        <v>95</v>
      </c>
      <c r="E495" t="s">
        <v>348</v>
      </c>
      <c r="F495" t="s">
        <v>356</v>
      </c>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4" t="s">
        <v>510</v>
      </c>
      <c r="AI495"/>
      <c r="AJ495"/>
      <c r="AK495"/>
    </row>
    <row r="496" spans="1:37" x14ac:dyDescent="0.25">
      <c r="A496" t="s">
        <v>1320</v>
      </c>
      <c r="B496" t="s">
        <v>355</v>
      </c>
      <c r="C496" t="s">
        <v>913</v>
      </c>
      <c r="D496" t="s">
        <v>96</v>
      </c>
      <c r="E496" t="s">
        <v>348</v>
      </c>
      <c r="F496" t="s">
        <v>356</v>
      </c>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4" t="s">
        <v>510</v>
      </c>
      <c r="AI496"/>
      <c r="AJ496"/>
      <c r="AK496"/>
    </row>
    <row r="497" spans="1:37" x14ac:dyDescent="0.25">
      <c r="A497" t="s">
        <v>1321</v>
      </c>
      <c r="B497" t="s">
        <v>355</v>
      </c>
      <c r="C497" t="s">
        <v>913</v>
      </c>
      <c r="D497" t="s">
        <v>97</v>
      </c>
      <c r="E497" t="s">
        <v>348</v>
      </c>
      <c r="F497" t="s">
        <v>356</v>
      </c>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4" t="s">
        <v>510</v>
      </c>
      <c r="AI497"/>
      <c r="AJ497"/>
      <c r="AK497"/>
    </row>
    <row r="498" spans="1:37" x14ac:dyDescent="0.25">
      <c r="A498" t="s">
        <v>1100</v>
      </c>
      <c r="B498" t="s">
        <v>355</v>
      </c>
      <c r="C498" t="s">
        <v>913</v>
      </c>
      <c r="D498" t="s">
        <v>903</v>
      </c>
      <c r="E498" t="s">
        <v>348</v>
      </c>
      <c r="F498" t="s">
        <v>356</v>
      </c>
      <c r="AI498" s="56" t="s">
        <v>849</v>
      </c>
    </row>
    <row r="499" spans="1:37" x14ac:dyDescent="0.25">
      <c r="A499" t="s">
        <v>1101</v>
      </c>
      <c r="B499" t="s">
        <v>355</v>
      </c>
      <c r="C499" t="s">
        <v>913</v>
      </c>
      <c r="D499" t="s">
        <v>907</v>
      </c>
      <c r="E499" t="s">
        <v>348</v>
      </c>
      <c r="F499" t="s">
        <v>356</v>
      </c>
      <c r="AI499" s="56" t="s">
        <v>849</v>
      </c>
    </row>
    <row r="500" spans="1:37" x14ac:dyDescent="0.25">
      <c r="A500" t="s">
        <v>1102</v>
      </c>
      <c r="B500" t="s">
        <v>355</v>
      </c>
      <c r="C500" t="s">
        <v>913</v>
      </c>
      <c r="D500" t="s">
        <v>908</v>
      </c>
      <c r="E500" t="s">
        <v>348</v>
      </c>
      <c r="F500" t="s">
        <v>356</v>
      </c>
      <c r="AI500" s="56" t="s">
        <v>849</v>
      </c>
    </row>
    <row r="501" spans="1:37" x14ac:dyDescent="0.25">
      <c r="A501" t="s">
        <v>1103</v>
      </c>
      <c r="B501" t="s">
        <v>355</v>
      </c>
      <c r="C501" t="s">
        <v>913</v>
      </c>
      <c r="D501" t="s">
        <v>921</v>
      </c>
      <c r="E501" t="s">
        <v>348</v>
      </c>
      <c r="F501" t="s">
        <v>356</v>
      </c>
      <c r="AI501" s="56" t="s">
        <v>849</v>
      </c>
    </row>
    <row r="502" spans="1:37" x14ac:dyDescent="0.25">
      <c r="A502" t="s">
        <v>1104</v>
      </c>
      <c r="B502" t="s">
        <v>355</v>
      </c>
      <c r="C502" t="s">
        <v>913</v>
      </c>
      <c r="D502" t="s">
        <v>911</v>
      </c>
      <c r="E502" t="s">
        <v>348</v>
      </c>
      <c r="F502" t="s">
        <v>356</v>
      </c>
      <c r="AI502" s="56" t="s">
        <v>849</v>
      </c>
    </row>
    <row r="503" spans="1:37" x14ac:dyDescent="0.25">
      <c r="A503" t="s">
        <v>1105</v>
      </c>
      <c r="B503" t="s">
        <v>355</v>
      </c>
      <c r="C503" t="s">
        <v>913</v>
      </c>
      <c r="D503" t="s">
        <v>922</v>
      </c>
      <c r="E503" t="s">
        <v>348</v>
      </c>
      <c r="F503" t="s">
        <v>356</v>
      </c>
      <c r="AI503" s="56" t="s">
        <v>849</v>
      </c>
    </row>
    <row r="504" spans="1:37" x14ac:dyDescent="0.25">
      <c r="A504" t="s">
        <v>1097</v>
      </c>
      <c r="B504" t="s">
        <v>355</v>
      </c>
      <c r="C504" t="s">
        <v>913</v>
      </c>
      <c r="D504" t="s">
        <v>378</v>
      </c>
      <c r="E504" t="s">
        <v>348</v>
      </c>
      <c r="F504" t="s">
        <v>356</v>
      </c>
      <c r="AI504" s="56" t="s">
        <v>669</v>
      </c>
    </row>
    <row r="505" spans="1:37" x14ac:dyDescent="0.25">
      <c r="A505" t="s">
        <v>1098</v>
      </c>
      <c r="B505" t="s">
        <v>355</v>
      </c>
      <c r="C505" t="s">
        <v>913</v>
      </c>
      <c r="D505" t="s">
        <v>350</v>
      </c>
      <c r="E505" t="s">
        <v>348</v>
      </c>
      <c r="F505" t="s">
        <v>356</v>
      </c>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I505" s="24" t="s">
        <v>651</v>
      </c>
      <c r="AJ505"/>
      <c r="AK505"/>
    </row>
    <row r="506" spans="1:37" x14ac:dyDescent="0.25">
      <c r="A506" t="s">
        <v>1098</v>
      </c>
      <c r="B506" t="s">
        <v>355</v>
      </c>
      <c r="C506" t="s">
        <v>913</v>
      </c>
      <c r="D506" t="s">
        <v>1391</v>
      </c>
      <c r="E506" t="s">
        <v>348</v>
      </c>
      <c r="F506" t="s">
        <v>356</v>
      </c>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I506" s="24" t="s">
        <v>651</v>
      </c>
      <c r="AJ506"/>
      <c r="AK506"/>
    </row>
    <row r="507" spans="1:37" x14ac:dyDescent="0.25">
      <c r="A507" t="s">
        <v>1322</v>
      </c>
      <c r="B507" t="s">
        <v>357</v>
      </c>
      <c r="C507" t="s">
        <v>913</v>
      </c>
      <c r="D507" t="s">
        <v>87</v>
      </c>
      <c r="E507" t="s">
        <v>348</v>
      </c>
      <c r="F507" t="s">
        <v>358</v>
      </c>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I507" s="24" t="s">
        <v>652</v>
      </c>
      <c r="AJ507"/>
      <c r="AK507"/>
    </row>
    <row r="508" spans="1:37" x14ac:dyDescent="0.25">
      <c r="A508" t="s">
        <v>1323</v>
      </c>
      <c r="B508" t="s">
        <v>357</v>
      </c>
      <c r="C508" t="s">
        <v>913</v>
      </c>
      <c r="D508" t="s">
        <v>88</v>
      </c>
      <c r="E508" t="s">
        <v>348</v>
      </c>
      <c r="F508" t="s">
        <v>358</v>
      </c>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I508" s="24" t="s">
        <v>652</v>
      </c>
      <c r="AJ508"/>
      <c r="AK508"/>
    </row>
    <row r="509" spans="1:37" x14ac:dyDescent="0.25">
      <c r="A509" t="s">
        <v>1324</v>
      </c>
      <c r="B509" t="s">
        <v>357</v>
      </c>
      <c r="C509" t="s">
        <v>913</v>
      </c>
      <c r="D509" t="s">
        <v>89</v>
      </c>
      <c r="E509" t="s">
        <v>348</v>
      </c>
      <c r="F509" t="s">
        <v>358</v>
      </c>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I509" s="24" t="s">
        <v>652</v>
      </c>
      <c r="AJ509"/>
      <c r="AK509"/>
    </row>
    <row r="510" spans="1:37" x14ac:dyDescent="0.25">
      <c r="A510" t="s">
        <v>1325</v>
      </c>
      <c r="B510" t="s">
        <v>357</v>
      </c>
      <c r="C510" t="s">
        <v>913</v>
      </c>
      <c r="D510" t="s">
        <v>90</v>
      </c>
      <c r="E510" t="s">
        <v>348</v>
      </c>
      <c r="F510" t="s">
        <v>358</v>
      </c>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I510" s="24" t="s">
        <v>652</v>
      </c>
      <c r="AJ510"/>
      <c r="AK510"/>
    </row>
    <row r="511" spans="1:37" x14ac:dyDescent="0.25">
      <c r="A511" t="s">
        <v>1326</v>
      </c>
      <c r="B511" t="s">
        <v>357</v>
      </c>
      <c r="C511" t="s">
        <v>913</v>
      </c>
      <c r="D511" t="s">
        <v>91</v>
      </c>
      <c r="E511" t="s">
        <v>348</v>
      </c>
      <c r="F511" t="s">
        <v>358</v>
      </c>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I511" s="24" t="s">
        <v>652</v>
      </c>
      <c r="AJ511"/>
      <c r="AK511"/>
    </row>
    <row r="512" spans="1:37" x14ac:dyDescent="0.25">
      <c r="A512" t="s">
        <v>1327</v>
      </c>
      <c r="B512" t="s">
        <v>357</v>
      </c>
      <c r="C512" t="s">
        <v>913</v>
      </c>
      <c r="D512" t="s">
        <v>1212</v>
      </c>
      <c r="E512" t="s">
        <v>348</v>
      </c>
      <c r="F512" t="s">
        <v>358</v>
      </c>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I512" s="24" t="s">
        <v>652</v>
      </c>
      <c r="AJ512"/>
      <c r="AK512"/>
    </row>
    <row r="513" spans="1:37" x14ac:dyDescent="0.25">
      <c r="A513" t="s">
        <v>1108</v>
      </c>
      <c r="B513" t="s">
        <v>357</v>
      </c>
      <c r="C513" t="s">
        <v>913</v>
      </c>
      <c r="D513" t="s">
        <v>93</v>
      </c>
      <c r="E513" t="s">
        <v>348</v>
      </c>
      <c r="F513" t="s">
        <v>358</v>
      </c>
      <c r="AI513" s="56" t="s">
        <v>839</v>
      </c>
    </row>
    <row r="514" spans="1:37" x14ac:dyDescent="0.25">
      <c r="A514" t="s">
        <v>1328</v>
      </c>
      <c r="B514" t="s">
        <v>357</v>
      </c>
      <c r="C514" t="s">
        <v>913</v>
      </c>
      <c r="D514" t="s">
        <v>1213</v>
      </c>
      <c r="E514" t="s">
        <v>348</v>
      </c>
      <c r="F514" t="s">
        <v>358</v>
      </c>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I514" s="24" t="s">
        <v>652</v>
      </c>
      <c r="AJ514"/>
      <c r="AK514"/>
    </row>
    <row r="515" spans="1:37" x14ac:dyDescent="0.25">
      <c r="A515" t="s">
        <v>1329</v>
      </c>
      <c r="B515" t="s">
        <v>357</v>
      </c>
      <c r="C515" t="s">
        <v>913</v>
      </c>
      <c r="D515" t="s">
        <v>95</v>
      </c>
      <c r="E515" t="s">
        <v>348</v>
      </c>
      <c r="F515" t="s">
        <v>358</v>
      </c>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I515" s="24" t="s">
        <v>652</v>
      </c>
      <c r="AJ515"/>
      <c r="AK515"/>
    </row>
    <row r="516" spans="1:37" x14ac:dyDescent="0.25">
      <c r="A516" t="s">
        <v>1330</v>
      </c>
      <c r="B516" t="s">
        <v>357</v>
      </c>
      <c r="C516" t="s">
        <v>913</v>
      </c>
      <c r="D516" t="s">
        <v>96</v>
      </c>
      <c r="E516" t="s">
        <v>348</v>
      </c>
      <c r="F516" t="s">
        <v>358</v>
      </c>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I516" s="24" t="s">
        <v>652</v>
      </c>
      <c r="AJ516"/>
      <c r="AK516"/>
    </row>
    <row r="517" spans="1:37" x14ac:dyDescent="0.25">
      <c r="A517" t="s">
        <v>1331</v>
      </c>
      <c r="B517" t="s">
        <v>357</v>
      </c>
      <c r="C517" t="s">
        <v>913</v>
      </c>
      <c r="D517" t="s">
        <v>97</v>
      </c>
      <c r="E517" t="s">
        <v>348</v>
      </c>
      <c r="F517" t="s">
        <v>358</v>
      </c>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I517" s="24" t="s">
        <v>652</v>
      </c>
      <c r="AJ517"/>
      <c r="AK517"/>
    </row>
    <row r="518" spans="1:37" x14ac:dyDescent="0.25">
      <c r="A518" t="s">
        <v>1109</v>
      </c>
      <c r="B518" t="s">
        <v>357</v>
      </c>
      <c r="C518" t="s">
        <v>913</v>
      </c>
      <c r="D518" t="s">
        <v>903</v>
      </c>
      <c r="E518" t="s">
        <v>348</v>
      </c>
      <c r="F518" t="s">
        <v>358</v>
      </c>
      <c r="AI518" s="24" t="s">
        <v>839</v>
      </c>
    </row>
    <row r="519" spans="1:37" x14ac:dyDescent="0.25">
      <c r="A519" t="s">
        <v>1110</v>
      </c>
      <c r="B519" t="s">
        <v>357</v>
      </c>
      <c r="C519" t="s">
        <v>913</v>
      </c>
      <c r="D519" t="s">
        <v>907</v>
      </c>
      <c r="E519" t="s">
        <v>348</v>
      </c>
      <c r="F519" t="s">
        <v>358</v>
      </c>
      <c r="AI519" s="24" t="s">
        <v>839</v>
      </c>
    </row>
    <row r="520" spans="1:37" x14ac:dyDescent="0.25">
      <c r="A520" t="s">
        <v>1111</v>
      </c>
      <c r="B520" t="s">
        <v>357</v>
      </c>
      <c r="C520" t="s">
        <v>913</v>
      </c>
      <c r="D520" t="s">
        <v>908</v>
      </c>
      <c r="E520" t="s">
        <v>348</v>
      </c>
      <c r="F520" t="s">
        <v>358</v>
      </c>
      <c r="AI520" s="24" t="s">
        <v>839</v>
      </c>
    </row>
    <row r="521" spans="1:37" x14ac:dyDescent="0.25">
      <c r="A521" t="s">
        <v>1112</v>
      </c>
      <c r="B521" t="s">
        <v>357</v>
      </c>
      <c r="C521" t="s">
        <v>913</v>
      </c>
      <c r="D521" t="s">
        <v>921</v>
      </c>
      <c r="E521" t="s">
        <v>348</v>
      </c>
      <c r="F521" t="s">
        <v>358</v>
      </c>
      <c r="AI521" s="24" t="s">
        <v>839</v>
      </c>
    </row>
    <row r="522" spans="1:37" x14ac:dyDescent="0.25">
      <c r="A522" t="s">
        <v>1113</v>
      </c>
      <c r="B522" t="s">
        <v>357</v>
      </c>
      <c r="C522" t="s">
        <v>913</v>
      </c>
      <c r="D522" t="s">
        <v>911</v>
      </c>
      <c r="E522" t="s">
        <v>348</v>
      </c>
      <c r="F522" t="s">
        <v>358</v>
      </c>
      <c r="AI522" s="24" t="s">
        <v>839</v>
      </c>
    </row>
    <row r="523" spans="1:37" x14ac:dyDescent="0.25">
      <c r="A523" t="s">
        <v>1114</v>
      </c>
      <c r="B523" t="s">
        <v>357</v>
      </c>
      <c r="C523" t="s">
        <v>913</v>
      </c>
      <c r="D523" t="s">
        <v>922</v>
      </c>
      <c r="E523" t="s">
        <v>348</v>
      </c>
      <c r="F523" t="s">
        <v>358</v>
      </c>
      <c r="AI523" s="24" t="s">
        <v>839</v>
      </c>
    </row>
    <row r="524" spans="1:37" x14ac:dyDescent="0.25">
      <c r="A524" t="s">
        <v>1106</v>
      </c>
      <c r="B524" t="s">
        <v>357</v>
      </c>
      <c r="C524" t="s">
        <v>913</v>
      </c>
      <c r="D524" t="s">
        <v>378</v>
      </c>
      <c r="E524" t="s">
        <v>348</v>
      </c>
      <c r="F524" t="s">
        <v>358</v>
      </c>
      <c r="AI524" s="56" t="s">
        <v>1452</v>
      </c>
    </row>
    <row r="525" spans="1:37" x14ac:dyDescent="0.25">
      <c r="A525" t="s">
        <v>1107</v>
      </c>
      <c r="B525" t="s">
        <v>357</v>
      </c>
      <c r="C525" t="s">
        <v>913</v>
      </c>
      <c r="D525" t="s">
        <v>350</v>
      </c>
      <c r="E525" t="s">
        <v>348</v>
      </c>
      <c r="F525" t="s">
        <v>358</v>
      </c>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I525" s="24" t="s">
        <v>652</v>
      </c>
      <c r="AJ525"/>
      <c r="AK525"/>
    </row>
    <row r="526" spans="1:37" x14ac:dyDescent="0.25">
      <c r="A526" t="s">
        <v>1107</v>
      </c>
      <c r="B526" t="s">
        <v>357</v>
      </c>
      <c r="C526" t="s">
        <v>913</v>
      </c>
      <c r="D526" t="s">
        <v>1391</v>
      </c>
      <c r="E526" t="s">
        <v>348</v>
      </c>
      <c r="F526" t="s">
        <v>358</v>
      </c>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I526" s="24" t="s">
        <v>652</v>
      </c>
      <c r="AJ526"/>
      <c r="AK526"/>
    </row>
    <row r="527" spans="1:37" x14ac:dyDescent="0.25">
      <c r="A527" t="s">
        <v>1332</v>
      </c>
      <c r="B527" t="s">
        <v>359</v>
      </c>
      <c r="C527" t="s">
        <v>913</v>
      </c>
      <c r="D527" t="s">
        <v>87</v>
      </c>
      <c r="E527" t="s">
        <v>348</v>
      </c>
      <c r="F527" t="s">
        <v>360</v>
      </c>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4" t="s">
        <v>510</v>
      </c>
      <c r="AI527"/>
      <c r="AJ527"/>
      <c r="AK527"/>
    </row>
    <row r="528" spans="1:37" x14ac:dyDescent="0.25">
      <c r="A528" t="s">
        <v>1333</v>
      </c>
      <c r="B528" t="s">
        <v>359</v>
      </c>
      <c r="C528" t="s">
        <v>913</v>
      </c>
      <c r="D528" t="s">
        <v>88</v>
      </c>
      <c r="E528" t="s">
        <v>348</v>
      </c>
      <c r="F528" t="s">
        <v>360</v>
      </c>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4" t="s">
        <v>510</v>
      </c>
      <c r="AI528"/>
      <c r="AJ528"/>
      <c r="AK528"/>
    </row>
    <row r="529" spans="1:37" x14ac:dyDescent="0.25">
      <c r="A529" t="s">
        <v>1334</v>
      </c>
      <c r="B529" t="s">
        <v>359</v>
      </c>
      <c r="C529" t="s">
        <v>913</v>
      </c>
      <c r="D529" t="s">
        <v>89</v>
      </c>
      <c r="E529" t="s">
        <v>348</v>
      </c>
      <c r="F529" t="s">
        <v>360</v>
      </c>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4" t="s">
        <v>510</v>
      </c>
      <c r="AI529"/>
      <c r="AJ529"/>
      <c r="AK529"/>
    </row>
    <row r="530" spans="1:37" x14ac:dyDescent="0.25">
      <c r="A530" t="s">
        <v>1335</v>
      </c>
      <c r="B530" t="s">
        <v>359</v>
      </c>
      <c r="C530" t="s">
        <v>913</v>
      </c>
      <c r="D530" t="s">
        <v>90</v>
      </c>
      <c r="E530" t="s">
        <v>348</v>
      </c>
      <c r="F530" t="s">
        <v>360</v>
      </c>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4" t="s">
        <v>510</v>
      </c>
      <c r="AI530"/>
      <c r="AJ530"/>
      <c r="AK530"/>
    </row>
    <row r="531" spans="1:37" x14ac:dyDescent="0.25">
      <c r="A531" t="s">
        <v>1336</v>
      </c>
      <c r="B531" t="s">
        <v>359</v>
      </c>
      <c r="C531" t="s">
        <v>913</v>
      </c>
      <c r="D531" t="s">
        <v>91</v>
      </c>
      <c r="E531" t="s">
        <v>348</v>
      </c>
      <c r="F531" t="s">
        <v>360</v>
      </c>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4" t="s">
        <v>510</v>
      </c>
      <c r="AI531"/>
      <c r="AJ531"/>
      <c r="AK531"/>
    </row>
    <row r="532" spans="1:37" x14ac:dyDescent="0.25">
      <c r="A532" t="s">
        <v>1337</v>
      </c>
      <c r="B532" t="s">
        <v>359</v>
      </c>
      <c r="C532" t="s">
        <v>913</v>
      </c>
      <c r="D532" t="s">
        <v>1212</v>
      </c>
      <c r="E532" t="s">
        <v>348</v>
      </c>
      <c r="F532" t="s">
        <v>360</v>
      </c>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4" t="s">
        <v>510</v>
      </c>
      <c r="AI532"/>
      <c r="AJ532"/>
      <c r="AK532"/>
    </row>
    <row r="533" spans="1:37" x14ac:dyDescent="0.25">
      <c r="A533" t="s">
        <v>1117</v>
      </c>
      <c r="B533" t="s">
        <v>359</v>
      </c>
      <c r="C533" t="s">
        <v>913</v>
      </c>
      <c r="D533" t="s">
        <v>93</v>
      </c>
      <c r="E533" t="s">
        <v>348</v>
      </c>
      <c r="F533" t="s">
        <v>360</v>
      </c>
      <c r="AH533" s="56" t="s">
        <v>510</v>
      </c>
    </row>
    <row r="534" spans="1:37" x14ac:dyDescent="0.25">
      <c r="A534" t="s">
        <v>1338</v>
      </c>
      <c r="B534" t="s">
        <v>359</v>
      </c>
      <c r="C534" t="s">
        <v>913</v>
      </c>
      <c r="D534" t="s">
        <v>1213</v>
      </c>
      <c r="E534" t="s">
        <v>348</v>
      </c>
      <c r="F534" t="s">
        <v>360</v>
      </c>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4" t="s">
        <v>510</v>
      </c>
      <c r="AI534"/>
      <c r="AJ534"/>
      <c r="AK534"/>
    </row>
    <row r="535" spans="1:37" x14ac:dyDescent="0.25">
      <c r="A535" t="s">
        <v>1339</v>
      </c>
      <c r="B535" t="s">
        <v>359</v>
      </c>
      <c r="C535" t="s">
        <v>913</v>
      </c>
      <c r="D535" t="s">
        <v>95</v>
      </c>
      <c r="E535" t="s">
        <v>348</v>
      </c>
      <c r="F535" t="s">
        <v>360</v>
      </c>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4" t="s">
        <v>510</v>
      </c>
      <c r="AI535"/>
      <c r="AJ535"/>
      <c r="AK535"/>
    </row>
    <row r="536" spans="1:37" x14ac:dyDescent="0.25">
      <c r="A536" t="s">
        <v>1340</v>
      </c>
      <c r="B536" t="s">
        <v>359</v>
      </c>
      <c r="C536" t="s">
        <v>913</v>
      </c>
      <c r="D536" t="s">
        <v>96</v>
      </c>
      <c r="E536" t="s">
        <v>348</v>
      </c>
      <c r="F536" t="s">
        <v>360</v>
      </c>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4" t="s">
        <v>510</v>
      </c>
      <c r="AI536"/>
      <c r="AJ536"/>
      <c r="AK536"/>
    </row>
    <row r="537" spans="1:37" x14ac:dyDescent="0.25">
      <c r="A537" t="s">
        <v>1341</v>
      </c>
      <c r="B537" t="s">
        <v>359</v>
      </c>
      <c r="C537" t="s">
        <v>913</v>
      </c>
      <c r="D537" t="s">
        <v>97</v>
      </c>
      <c r="E537" t="s">
        <v>348</v>
      </c>
      <c r="F537" t="s">
        <v>360</v>
      </c>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4" t="s">
        <v>510</v>
      </c>
      <c r="AI537"/>
      <c r="AJ537"/>
      <c r="AK537"/>
    </row>
    <row r="538" spans="1:37" x14ac:dyDescent="0.25">
      <c r="A538" t="s">
        <v>1118</v>
      </c>
      <c r="B538" t="s">
        <v>359</v>
      </c>
      <c r="C538" t="s">
        <v>913</v>
      </c>
      <c r="D538" t="s">
        <v>903</v>
      </c>
      <c r="E538" t="s">
        <v>348</v>
      </c>
      <c r="F538" t="s">
        <v>360</v>
      </c>
      <c r="AI538" s="56" t="s">
        <v>849</v>
      </c>
    </row>
    <row r="539" spans="1:37" x14ac:dyDescent="0.25">
      <c r="A539" t="s">
        <v>1119</v>
      </c>
      <c r="B539" t="s">
        <v>359</v>
      </c>
      <c r="C539" t="s">
        <v>913</v>
      </c>
      <c r="D539" t="s">
        <v>907</v>
      </c>
      <c r="E539" t="s">
        <v>348</v>
      </c>
      <c r="F539" t="s">
        <v>360</v>
      </c>
      <c r="AI539" s="56" t="s">
        <v>849</v>
      </c>
    </row>
    <row r="540" spans="1:37" x14ac:dyDescent="0.25">
      <c r="A540" t="s">
        <v>1120</v>
      </c>
      <c r="B540" t="s">
        <v>359</v>
      </c>
      <c r="C540" t="s">
        <v>913</v>
      </c>
      <c r="D540" t="s">
        <v>908</v>
      </c>
      <c r="E540" t="s">
        <v>348</v>
      </c>
      <c r="F540" t="s">
        <v>360</v>
      </c>
      <c r="AI540" s="56" t="s">
        <v>849</v>
      </c>
    </row>
    <row r="541" spans="1:37" x14ac:dyDescent="0.25">
      <c r="A541" t="s">
        <v>1121</v>
      </c>
      <c r="B541" t="s">
        <v>359</v>
      </c>
      <c r="C541" t="s">
        <v>913</v>
      </c>
      <c r="D541" t="s">
        <v>921</v>
      </c>
      <c r="E541" t="s">
        <v>348</v>
      </c>
      <c r="F541" t="s">
        <v>360</v>
      </c>
      <c r="AI541" s="56" t="s">
        <v>849</v>
      </c>
    </row>
    <row r="542" spans="1:37" x14ac:dyDescent="0.25">
      <c r="A542" t="s">
        <v>1122</v>
      </c>
      <c r="B542" t="s">
        <v>359</v>
      </c>
      <c r="C542" t="s">
        <v>913</v>
      </c>
      <c r="D542" t="s">
        <v>911</v>
      </c>
      <c r="E542" t="s">
        <v>348</v>
      </c>
      <c r="F542" t="s">
        <v>360</v>
      </c>
      <c r="AI542" s="56" t="s">
        <v>849</v>
      </c>
    </row>
    <row r="543" spans="1:37" x14ac:dyDescent="0.25">
      <c r="A543" t="s">
        <v>1123</v>
      </c>
      <c r="B543" t="s">
        <v>359</v>
      </c>
      <c r="C543" t="s">
        <v>913</v>
      </c>
      <c r="D543" t="s">
        <v>922</v>
      </c>
      <c r="E543" t="s">
        <v>348</v>
      </c>
      <c r="F543" t="s">
        <v>360</v>
      </c>
      <c r="AI543" s="56" t="s">
        <v>849</v>
      </c>
    </row>
    <row r="544" spans="1:37" x14ac:dyDescent="0.25">
      <c r="A544" t="s">
        <v>1115</v>
      </c>
      <c r="B544" t="s">
        <v>359</v>
      </c>
      <c r="C544" t="s">
        <v>913</v>
      </c>
      <c r="D544" t="s">
        <v>378</v>
      </c>
      <c r="E544" t="s">
        <v>348</v>
      </c>
      <c r="F544" t="s">
        <v>360</v>
      </c>
      <c r="AI544" s="56" t="s">
        <v>669</v>
      </c>
    </row>
    <row r="545" spans="1:37" x14ac:dyDescent="0.25">
      <c r="A545" t="s">
        <v>1116</v>
      </c>
      <c r="B545" t="s">
        <v>359</v>
      </c>
      <c r="C545" t="s">
        <v>913</v>
      </c>
      <c r="D545" t="s">
        <v>350</v>
      </c>
      <c r="E545" t="s">
        <v>348</v>
      </c>
      <c r="F545" t="s">
        <v>360</v>
      </c>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I545" s="24" t="s">
        <v>653</v>
      </c>
      <c r="AJ545"/>
      <c r="AK545"/>
    </row>
    <row r="546" spans="1:37" x14ac:dyDescent="0.25">
      <c r="A546" t="s">
        <v>1116</v>
      </c>
      <c r="B546" t="s">
        <v>359</v>
      </c>
      <c r="C546" t="s">
        <v>913</v>
      </c>
      <c r="D546" t="s">
        <v>1391</v>
      </c>
      <c r="E546" t="s">
        <v>348</v>
      </c>
      <c r="F546" t="s">
        <v>360</v>
      </c>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I546" s="24" t="s">
        <v>653</v>
      </c>
      <c r="AJ546"/>
      <c r="AK546"/>
    </row>
    <row r="547" spans="1:37" x14ac:dyDescent="0.25">
      <c r="A547" t="s">
        <v>1342</v>
      </c>
      <c r="B547" t="s">
        <v>361</v>
      </c>
      <c r="C547" t="s">
        <v>913</v>
      </c>
      <c r="D547" t="s">
        <v>87</v>
      </c>
      <c r="E547" t="s">
        <v>348</v>
      </c>
      <c r="F547" t="s">
        <v>362</v>
      </c>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I547" s="24" t="s">
        <v>652</v>
      </c>
      <c r="AJ547"/>
      <c r="AK547"/>
    </row>
    <row r="548" spans="1:37" x14ac:dyDescent="0.25">
      <c r="A548" t="s">
        <v>1343</v>
      </c>
      <c r="B548" t="s">
        <v>361</v>
      </c>
      <c r="C548" t="s">
        <v>913</v>
      </c>
      <c r="D548" t="s">
        <v>88</v>
      </c>
      <c r="E548" t="s">
        <v>348</v>
      </c>
      <c r="F548" t="s">
        <v>362</v>
      </c>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I548" s="24" t="s">
        <v>652</v>
      </c>
      <c r="AJ548"/>
      <c r="AK548"/>
    </row>
    <row r="549" spans="1:37" x14ac:dyDescent="0.25">
      <c r="A549" t="s">
        <v>1344</v>
      </c>
      <c r="B549" t="s">
        <v>361</v>
      </c>
      <c r="C549" t="s">
        <v>913</v>
      </c>
      <c r="D549" t="s">
        <v>89</v>
      </c>
      <c r="E549" t="s">
        <v>348</v>
      </c>
      <c r="F549" t="s">
        <v>362</v>
      </c>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I549" s="24" t="s">
        <v>652</v>
      </c>
      <c r="AJ549"/>
      <c r="AK549"/>
    </row>
    <row r="550" spans="1:37" x14ac:dyDescent="0.25">
      <c r="A550" t="s">
        <v>1345</v>
      </c>
      <c r="B550" t="s">
        <v>361</v>
      </c>
      <c r="C550" t="s">
        <v>913</v>
      </c>
      <c r="D550" t="s">
        <v>90</v>
      </c>
      <c r="E550" t="s">
        <v>348</v>
      </c>
      <c r="F550" t="s">
        <v>362</v>
      </c>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I550" s="24" t="s">
        <v>652</v>
      </c>
      <c r="AJ550"/>
      <c r="AK550"/>
    </row>
    <row r="551" spans="1:37" x14ac:dyDescent="0.25">
      <c r="A551" t="s">
        <v>1346</v>
      </c>
      <c r="B551" t="s">
        <v>361</v>
      </c>
      <c r="C551" t="s">
        <v>913</v>
      </c>
      <c r="D551" t="s">
        <v>91</v>
      </c>
      <c r="E551" t="s">
        <v>348</v>
      </c>
      <c r="F551" t="s">
        <v>362</v>
      </c>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I551" s="24" t="s">
        <v>652</v>
      </c>
      <c r="AJ551"/>
      <c r="AK551"/>
    </row>
    <row r="552" spans="1:37" x14ac:dyDescent="0.25">
      <c r="A552" t="s">
        <v>1347</v>
      </c>
      <c r="B552" t="s">
        <v>361</v>
      </c>
      <c r="C552" t="s">
        <v>913</v>
      </c>
      <c r="D552" t="s">
        <v>1212</v>
      </c>
      <c r="E552" t="s">
        <v>348</v>
      </c>
      <c r="F552" t="s">
        <v>362</v>
      </c>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I552" s="24" t="s">
        <v>652</v>
      </c>
      <c r="AJ552"/>
      <c r="AK552"/>
    </row>
    <row r="553" spans="1:37" x14ac:dyDescent="0.25">
      <c r="A553" t="s">
        <v>1126</v>
      </c>
      <c r="B553" t="s">
        <v>361</v>
      </c>
      <c r="C553" t="s">
        <v>913</v>
      </c>
      <c r="D553" t="s">
        <v>93</v>
      </c>
      <c r="E553" t="s">
        <v>348</v>
      </c>
      <c r="F553" t="s">
        <v>362</v>
      </c>
      <c r="AI553" s="56" t="s">
        <v>839</v>
      </c>
    </row>
    <row r="554" spans="1:37" x14ac:dyDescent="0.25">
      <c r="A554" t="s">
        <v>1348</v>
      </c>
      <c r="B554" t="s">
        <v>361</v>
      </c>
      <c r="C554" t="s">
        <v>913</v>
      </c>
      <c r="D554" t="s">
        <v>1213</v>
      </c>
      <c r="E554" t="s">
        <v>348</v>
      </c>
      <c r="F554" t="s">
        <v>362</v>
      </c>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I554" s="24" t="s">
        <v>652</v>
      </c>
      <c r="AJ554"/>
      <c r="AK554"/>
    </row>
    <row r="555" spans="1:37" x14ac:dyDescent="0.25">
      <c r="A555" t="s">
        <v>1349</v>
      </c>
      <c r="B555" t="s">
        <v>361</v>
      </c>
      <c r="C555" t="s">
        <v>913</v>
      </c>
      <c r="D555" t="s">
        <v>95</v>
      </c>
      <c r="E555" t="s">
        <v>348</v>
      </c>
      <c r="F555" t="s">
        <v>362</v>
      </c>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I555" s="24" t="s">
        <v>652</v>
      </c>
      <c r="AJ555"/>
      <c r="AK555"/>
    </row>
    <row r="556" spans="1:37" x14ac:dyDescent="0.25">
      <c r="A556" t="s">
        <v>1350</v>
      </c>
      <c r="B556" t="s">
        <v>361</v>
      </c>
      <c r="C556" t="s">
        <v>913</v>
      </c>
      <c r="D556" t="s">
        <v>96</v>
      </c>
      <c r="E556" t="s">
        <v>348</v>
      </c>
      <c r="F556" t="s">
        <v>362</v>
      </c>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I556" s="24" t="s">
        <v>652</v>
      </c>
      <c r="AJ556"/>
      <c r="AK556"/>
    </row>
    <row r="557" spans="1:37" x14ac:dyDescent="0.25">
      <c r="A557" t="s">
        <v>1351</v>
      </c>
      <c r="B557" t="s">
        <v>361</v>
      </c>
      <c r="C557" t="s">
        <v>913</v>
      </c>
      <c r="D557" t="s">
        <v>97</v>
      </c>
      <c r="E557" t="s">
        <v>348</v>
      </c>
      <c r="F557" t="s">
        <v>362</v>
      </c>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I557" s="24" t="s">
        <v>652</v>
      </c>
      <c r="AJ557"/>
      <c r="AK557"/>
    </row>
    <row r="558" spans="1:37" x14ac:dyDescent="0.25">
      <c r="A558" t="s">
        <v>1127</v>
      </c>
      <c r="B558" t="s">
        <v>361</v>
      </c>
      <c r="C558" t="s">
        <v>913</v>
      </c>
      <c r="D558" t="s">
        <v>903</v>
      </c>
      <c r="E558" t="s">
        <v>348</v>
      </c>
      <c r="F558" t="s">
        <v>362</v>
      </c>
      <c r="AI558" s="24" t="s">
        <v>839</v>
      </c>
    </row>
    <row r="559" spans="1:37" x14ac:dyDescent="0.25">
      <c r="A559" t="s">
        <v>1128</v>
      </c>
      <c r="B559" t="s">
        <v>361</v>
      </c>
      <c r="C559" t="s">
        <v>913</v>
      </c>
      <c r="D559" t="s">
        <v>907</v>
      </c>
      <c r="E559" t="s">
        <v>348</v>
      </c>
      <c r="F559" t="s">
        <v>362</v>
      </c>
      <c r="AI559" s="24" t="s">
        <v>839</v>
      </c>
    </row>
    <row r="560" spans="1:37" x14ac:dyDescent="0.25">
      <c r="A560" t="s">
        <v>1129</v>
      </c>
      <c r="B560" t="s">
        <v>361</v>
      </c>
      <c r="C560" t="s">
        <v>913</v>
      </c>
      <c r="D560" t="s">
        <v>908</v>
      </c>
      <c r="E560" t="s">
        <v>348</v>
      </c>
      <c r="F560" t="s">
        <v>362</v>
      </c>
      <c r="AI560" s="24" t="s">
        <v>839</v>
      </c>
    </row>
    <row r="561" spans="1:37" x14ac:dyDescent="0.25">
      <c r="A561" t="s">
        <v>1130</v>
      </c>
      <c r="B561" t="s">
        <v>361</v>
      </c>
      <c r="C561" t="s">
        <v>913</v>
      </c>
      <c r="D561" t="s">
        <v>921</v>
      </c>
      <c r="E561" t="s">
        <v>348</v>
      </c>
      <c r="F561" t="s">
        <v>362</v>
      </c>
      <c r="AI561" s="24" t="s">
        <v>839</v>
      </c>
    </row>
    <row r="562" spans="1:37" x14ac:dyDescent="0.25">
      <c r="A562" t="s">
        <v>1131</v>
      </c>
      <c r="B562" t="s">
        <v>361</v>
      </c>
      <c r="C562" t="s">
        <v>913</v>
      </c>
      <c r="D562" t="s">
        <v>911</v>
      </c>
      <c r="E562" t="s">
        <v>348</v>
      </c>
      <c r="F562" t="s">
        <v>362</v>
      </c>
      <c r="AI562" s="24" t="s">
        <v>839</v>
      </c>
    </row>
    <row r="563" spans="1:37" x14ac:dyDescent="0.25">
      <c r="A563" t="s">
        <v>1132</v>
      </c>
      <c r="B563" t="s">
        <v>361</v>
      </c>
      <c r="C563" t="s">
        <v>913</v>
      </c>
      <c r="D563" t="s">
        <v>922</v>
      </c>
      <c r="E563" t="s">
        <v>348</v>
      </c>
      <c r="F563" t="s">
        <v>362</v>
      </c>
      <c r="AI563" s="24" t="s">
        <v>839</v>
      </c>
    </row>
    <row r="564" spans="1:37" x14ac:dyDescent="0.25">
      <c r="A564" t="s">
        <v>1124</v>
      </c>
      <c r="B564" t="s">
        <v>361</v>
      </c>
      <c r="C564" t="s">
        <v>913</v>
      </c>
      <c r="D564" t="s">
        <v>378</v>
      </c>
      <c r="E564" t="s">
        <v>348</v>
      </c>
      <c r="F564" t="s">
        <v>362</v>
      </c>
      <c r="AI564" s="56" t="s">
        <v>845</v>
      </c>
    </row>
    <row r="565" spans="1:37" x14ac:dyDescent="0.25">
      <c r="A565" t="s">
        <v>1125</v>
      </c>
      <c r="B565" t="s">
        <v>361</v>
      </c>
      <c r="C565" t="s">
        <v>913</v>
      </c>
      <c r="D565" t="s">
        <v>350</v>
      </c>
      <c r="E565" t="s">
        <v>348</v>
      </c>
      <c r="F565" t="s">
        <v>362</v>
      </c>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I565" s="24" t="s">
        <v>652</v>
      </c>
      <c r="AJ565"/>
      <c r="AK565"/>
    </row>
    <row r="566" spans="1:37" x14ac:dyDescent="0.25">
      <c r="A566" t="s">
        <v>1125</v>
      </c>
      <c r="B566" t="s">
        <v>361</v>
      </c>
      <c r="C566" t="s">
        <v>913</v>
      </c>
      <c r="D566" t="s">
        <v>1391</v>
      </c>
      <c r="E566" t="s">
        <v>348</v>
      </c>
      <c r="F566" t="s">
        <v>362</v>
      </c>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I566" s="24" t="s">
        <v>652</v>
      </c>
      <c r="AJ566"/>
      <c r="AK566"/>
    </row>
    <row r="567" spans="1:37" x14ac:dyDescent="0.25">
      <c r="A567" t="s">
        <v>1352</v>
      </c>
      <c r="B567" t="s">
        <v>346</v>
      </c>
      <c r="C567" t="s">
        <v>98</v>
      </c>
      <c r="D567" t="s">
        <v>100</v>
      </c>
      <c r="E567" t="s">
        <v>348</v>
      </c>
      <c r="F567" t="s">
        <v>349</v>
      </c>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I567" s="24" t="s">
        <v>653</v>
      </c>
      <c r="AJ567"/>
      <c r="AK567"/>
    </row>
    <row r="568" spans="1:37" x14ac:dyDescent="0.25">
      <c r="A568" t="s">
        <v>1353</v>
      </c>
      <c r="B568" t="s">
        <v>346</v>
      </c>
      <c r="C568" t="s">
        <v>98</v>
      </c>
      <c r="D568" t="s">
        <v>101</v>
      </c>
      <c r="E568" t="s">
        <v>348</v>
      </c>
      <c r="F568" t="s">
        <v>349</v>
      </c>
      <c r="AH568" s="56" t="s">
        <v>511</v>
      </c>
    </row>
    <row r="569" spans="1:37" x14ac:dyDescent="0.25">
      <c r="A569" t="s">
        <v>1354</v>
      </c>
      <c r="B569" t="s">
        <v>346</v>
      </c>
      <c r="C569" t="s">
        <v>98</v>
      </c>
      <c r="D569" t="s">
        <v>102</v>
      </c>
      <c r="E569" t="s">
        <v>348</v>
      </c>
      <c r="F569" t="s">
        <v>349</v>
      </c>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I569" s="24" t="s">
        <v>653</v>
      </c>
      <c r="AJ569"/>
      <c r="AK569"/>
    </row>
    <row r="570" spans="1:37" x14ac:dyDescent="0.25">
      <c r="A570" t="s">
        <v>1355</v>
      </c>
      <c r="B570" t="s">
        <v>346</v>
      </c>
      <c r="C570" t="s">
        <v>98</v>
      </c>
      <c r="D570" t="s">
        <v>103</v>
      </c>
      <c r="E570" t="s">
        <v>348</v>
      </c>
      <c r="F570" t="s">
        <v>349</v>
      </c>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I570" s="24" t="s">
        <v>653</v>
      </c>
      <c r="AJ570"/>
      <c r="AK570"/>
    </row>
    <row r="571" spans="1:37" x14ac:dyDescent="0.25">
      <c r="A571" t="s">
        <v>1356</v>
      </c>
      <c r="B571" t="s">
        <v>346</v>
      </c>
      <c r="C571" t="s">
        <v>98</v>
      </c>
      <c r="D571" t="s">
        <v>104</v>
      </c>
      <c r="E571" t="s">
        <v>348</v>
      </c>
      <c r="F571" t="s">
        <v>349</v>
      </c>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I571" s="24" t="s">
        <v>653</v>
      </c>
      <c r="AJ571"/>
      <c r="AK571"/>
    </row>
    <row r="572" spans="1:37" x14ac:dyDescent="0.25">
      <c r="A572" t="s">
        <v>654</v>
      </c>
      <c r="B572" t="s">
        <v>346</v>
      </c>
      <c r="C572" t="s">
        <v>98</v>
      </c>
      <c r="D572" t="s">
        <v>105</v>
      </c>
      <c r="E572" t="s">
        <v>348</v>
      </c>
      <c r="F572" t="s">
        <v>349</v>
      </c>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I572" s="24" t="s">
        <v>653</v>
      </c>
      <c r="AJ572"/>
      <c r="AK572"/>
    </row>
    <row r="573" spans="1:37" x14ac:dyDescent="0.25">
      <c r="A573" t="s">
        <v>655</v>
      </c>
      <c r="B573" t="s">
        <v>346</v>
      </c>
      <c r="C573" t="s">
        <v>98</v>
      </c>
      <c r="D573" t="s">
        <v>363</v>
      </c>
      <c r="E573" t="s">
        <v>348</v>
      </c>
      <c r="F573" t="s">
        <v>349</v>
      </c>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I573" s="24" t="s">
        <v>652</v>
      </c>
      <c r="AJ573"/>
      <c r="AK573"/>
    </row>
    <row r="574" spans="1:37" x14ac:dyDescent="0.25">
      <c r="A574" t="s">
        <v>1133</v>
      </c>
      <c r="B574" t="s">
        <v>346</v>
      </c>
      <c r="C574" t="s">
        <v>98</v>
      </c>
      <c r="D574" t="s">
        <v>906</v>
      </c>
      <c r="E574" t="s">
        <v>348</v>
      </c>
      <c r="F574" t="s">
        <v>349</v>
      </c>
      <c r="AH574" s="56" t="s">
        <v>511</v>
      </c>
    </row>
    <row r="575" spans="1:37" x14ac:dyDescent="0.25">
      <c r="A575" t="s">
        <v>1134</v>
      </c>
      <c r="B575" t="s">
        <v>346</v>
      </c>
      <c r="C575" t="s">
        <v>98</v>
      </c>
      <c r="D575" t="s">
        <v>1281</v>
      </c>
      <c r="E575" t="s">
        <v>348</v>
      </c>
      <c r="F575" t="s">
        <v>349</v>
      </c>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I575" s="24" t="s">
        <v>652</v>
      </c>
      <c r="AJ575"/>
      <c r="AK575"/>
    </row>
    <row r="576" spans="1:37" x14ac:dyDescent="0.25">
      <c r="A576" t="s">
        <v>1357</v>
      </c>
      <c r="B576" t="s">
        <v>351</v>
      </c>
      <c r="C576" t="s">
        <v>98</v>
      </c>
      <c r="D576" t="s">
        <v>100</v>
      </c>
      <c r="E576" t="s">
        <v>348</v>
      </c>
      <c r="F576" t="s">
        <v>352</v>
      </c>
      <c r="G576" s="23" t="s">
        <v>1006</v>
      </c>
      <c r="H576" s="23" t="s">
        <v>1006</v>
      </c>
      <c r="I576" s="23" t="s">
        <v>1006</v>
      </c>
      <c r="J576" s="23" t="s">
        <v>1006</v>
      </c>
      <c r="K576" s="23" t="s">
        <v>1006</v>
      </c>
      <c r="L576" s="23" t="s">
        <v>1006</v>
      </c>
      <c r="M576" s="23" t="s">
        <v>1006</v>
      </c>
      <c r="N576" s="23" t="s">
        <v>1006</v>
      </c>
      <c r="O576" s="23" t="s">
        <v>1006</v>
      </c>
      <c r="P576" s="23" t="s">
        <v>1006</v>
      </c>
      <c r="Q576" s="23" t="s">
        <v>1006</v>
      </c>
      <c r="R576" s="23" t="s">
        <v>1006</v>
      </c>
      <c r="S576" s="23" t="s">
        <v>1006</v>
      </c>
      <c r="T576" s="23" t="s">
        <v>1006</v>
      </c>
      <c r="U576" s="23" t="s">
        <v>1006</v>
      </c>
      <c r="V576" s="23" t="s">
        <v>1006</v>
      </c>
      <c r="W576" s="23" t="s">
        <v>1006</v>
      </c>
      <c r="X576" s="23" t="s">
        <v>1006</v>
      </c>
      <c r="Y576" s="23" t="s">
        <v>1006</v>
      </c>
      <c r="Z576" s="23" t="s">
        <v>1006</v>
      </c>
      <c r="AA576" s="23" t="s">
        <v>1006</v>
      </c>
      <c r="AB576" s="23" t="s">
        <v>1006</v>
      </c>
      <c r="AC576" s="23" t="s">
        <v>1006</v>
      </c>
      <c r="AD576" s="23" t="s">
        <v>1006</v>
      </c>
      <c r="AE576" s="23" t="s">
        <v>1006</v>
      </c>
      <c r="AF576" s="23" t="s">
        <v>1006</v>
      </c>
      <c r="AG576" s="23" t="s">
        <v>1006</v>
      </c>
      <c r="AI576" s="24"/>
      <c r="AJ576"/>
      <c r="AK576"/>
    </row>
    <row r="577" spans="1:37" x14ac:dyDescent="0.25">
      <c r="A577" t="s">
        <v>1358</v>
      </c>
      <c r="B577" t="s">
        <v>351</v>
      </c>
      <c r="C577" t="s">
        <v>98</v>
      </c>
      <c r="D577" t="s">
        <v>101</v>
      </c>
      <c r="E577" t="s">
        <v>348</v>
      </c>
      <c r="F577" t="s">
        <v>352</v>
      </c>
      <c r="G577" s="23" t="s">
        <v>1006</v>
      </c>
      <c r="H577" s="23" t="s">
        <v>1006</v>
      </c>
      <c r="I577" s="23" t="s">
        <v>1006</v>
      </c>
      <c r="J577" s="23" t="s">
        <v>1006</v>
      </c>
      <c r="K577" s="23" t="s">
        <v>1006</v>
      </c>
      <c r="L577" s="23" t="s">
        <v>1006</v>
      </c>
      <c r="M577" s="23" t="s">
        <v>1006</v>
      </c>
      <c r="N577" s="23" t="s">
        <v>1006</v>
      </c>
      <c r="O577" s="23" t="s">
        <v>1006</v>
      </c>
      <c r="P577" s="23" t="s">
        <v>1006</v>
      </c>
      <c r="Q577" s="23" t="s">
        <v>1006</v>
      </c>
      <c r="R577" s="23" t="s">
        <v>1006</v>
      </c>
      <c r="S577" s="23" t="s">
        <v>1006</v>
      </c>
      <c r="T577" s="23" t="s">
        <v>1006</v>
      </c>
      <c r="U577" s="23" t="s">
        <v>1006</v>
      </c>
      <c r="V577" s="23" t="s">
        <v>1006</v>
      </c>
      <c r="W577" s="23" t="s">
        <v>1006</v>
      </c>
      <c r="X577" s="23" t="s">
        <v>1006</v>
      </c>
      <c r="Y577" s="23" t="s">
        <v>1006</v>
      </c>
      <c r="Z577" s="23" t="s">
        <v>1006</v>
      </c>
      <c r="AA577" s="23" t="s">
        <v>1006</v>
      </c>
      <c r="AB577" s="23" t="s">
        <v>1006</v>
      </c>
      <c r="AC577" s="23" t="s">
        <v>1006</v>
      </c>
      <c r="AD577" s="23" t="s">
        <v>1006</v>
      </c>
      <c r="AE577" s="23" t="s">
        <v>1006</v>
      </c>
      <c r="AF577" s="23" t="s">
        <v>1006</v>
      </c>
      <c r="AG577" s="23" t="s">
        <v>1006</v>
      </c>
    </row>
    <row r="578" spans="1:37" x14ac:dyDescent="0.25">
      <c r="A578" t="s">
        <v>1359</v>
      </c>
      <c r="B578" t="s">
        <v>351</v>
      </c>
      <c r="C578" t="s">
        <v>98</v>
      </c>
      <c r="D578" t="s">
        <v>102</v>
      </c>
      <c r="E578" t="s">
        <v>348</v>
      </c>
      <c r="F578" t="s">
        <v>352</v>
      </c>
      <c r="G578" s="23" t="s">
        <v>1006</v>
      </c>
      <c r="H578" s="23" t="s">
        <v>1006</v>
      </c>
      <c r="I578" s="23" t="s">
        <v>1006</v>
      </c>
      <c r="J578" s="23" t="s">
        <v>1006</v>
      </c>
      <c r="K578" s="23" t="s">
        <v>1006</v>
      </c>
      <c r="L578" s="23" t="s">
        <v>1006</v>
      </c>
      <c r="M578" s="23" t="s">
        <v>1006</v>
      </c>
      <c r="N578" s="23" t="s">
        <v>1006</v>
      </c>
      <c r="O578" s="23" t="s">
        <v>1006</v>
      </c>
      <c r="P578" s="23" t="s">
        <v>1006</v>
      </c>
      <c r="Q578" s="23" t="s">
        <v>1006</v>
      </c>
      <c r="R578" s="23" t="s">
        <v>1006</v>
      </c>
      <c r="S578" s="23" t="s">
        <v>1006</v>
      </c>
      <c r="T578" s="23" t="s">
        <v>1006</v>
      </c>
      <c r="U578" s="23" t="s">
        <v>1006</v>
      </c>
      <c r="V578" s="23" t="s">
        <v>1006</v>
      </c>
      <c r="W578" s="23" t="s">
        <v>1006</v>
      </c>
      <c r="X578" s="23" t="s">
        <v>1006</v>
      </c>
      <c r="Y578" s="23" t="s">
        <v>1006</v>
      </c>
      <c r="Z578" s="23" t="s">
        <v>1006</v>
      </c>
      <c r="AA578" s="23" t="s">
        <v>1006</v>
      </c>
      <c r="AB578" s="23" t="s">
        <v>1006</v>
      </c>
      <c r="AC578" s="23" t="s">
        <v>1006</v>
      </c>
      <c r="AD578" s="23" t="s">
        <v>1006</v>
      </c>
      <c r="AE578" s="23" t="s">
        <v>1006</v>
      </c>
      <c r="AF578" s="23" t="s">
        <v>1006</v>
      </c>
      <c r="AG578" s="23" t="s">
        <v>1006</v>
      </c>
      <c r="AI578" s="24"/>
      <c r="AJ578"/>
      <c r="AK578"/>
    </row>
    <row r="579" spans="1:37" x14ac:dyDescent="0.25">
      <c r="A579" t="s">
        <v>1360</v>
      </c>
      <c r="B579" t="s">
        <v>351</v>
      </c>
      <c r="C579" t="s">
        <v>98</v>
      </c>
      <c r="D579" t="s">
        <v>103</v>
      </c>
      <c r="E579" t="s">
        <v>348</v>
      </c>
      <c r="F579" t="s">
        <v>352</v>
      </c>
      <c r="G579" s="23" t="s">
        <v>1006</v>
      </c>
      <c r="H579" s="23" t="s">
        <v>1006</v>
      </c>
      <c r="I579" s="23" t="s">
        <v>1006</v>
      </c>
      <c r="J579" s="23" t="s">
        <v>1006</v>
      </c>
      <c r="K579" s="23" t="s">
        <v>1006</v>
      </c>
      <c r="L579" s="23" t="s">
        <v>1006</v>
      </c>
      <c r="M579" s="23" t="s">
        <v>1006</v>
      </c>
      <c r="N579" s="23" t="s">
        <v>1006</v>
      </c>
      <c r="O579" s="23" t="s">
        <v>1006</v>
      </c>
      <c r="P579" s="23" t="s">
        <v>1006</v>
      </c>
      <c r="Q579" s="23" t="s">
        <v>1006</v>
      </c>
      <c r="R579" s="23" t="s">
        <v>1006</v>
      </c>
      <c r="S579" s="23" t="s">
        <v>1006</v>
      </c>
      <c r="T579" s="23" t="s">
        <v>1006</v>
      </c>
      <c r="U579" s="23" t="s">
        <v>1006</v>
      </c>
      <c r="V579" s="23" t="s">
        <v>1006</v>
      </c>
      <c r="W579" s="23" t="s">
        <v>1006</v>
      </c>
      <c r="X579" s="23" t="s">
        <v>1006</v>
      </c>
      <c r="Y579" s="23" t="s">
        <v>1006</v>
      </c>
      <c r="Z579" s="23" t="s">
        <v>1006</v>
      </c>
      <c r="AA579" s="23" t="s">
        <v>1006</v>
      </c>
      <c r="AB579" s="23" t="s">
        <v>1006</v>
      </c>
      <c r="AC579" s="23" t="s">
        <v>1006</v>
      </c>
      <c r="AD579" s="23" t="s">
        <v>1006</v>
      </c>
      <c r="AE579" s="23" t="s">
        <v>1006</v>
      </c>
      <c r="AF579" s="23" t="s">
        <v>1006</v>
      </c>
      <c r="AG579" s="23" t="s">
        <v>1006</v>
      </c>
      <c r="AI579" s="24"/>
      <c r="AJ579"/>
      <c r="AK579"/>
    </row>
    <row r="580" spans="1:37" x14ac:dyDescent="0.25">
      <c r="A580" t="s">
        <v>1361</v>
      </c>
      <c r="B580" t="s">
        <v>351</v>
      </c>
      <c r="C580" t="s">
        <v>98</v>
      </c>
      <c r="D580" t="s">
        <v>104</v>
      </c>
      <c r="E580" t="s">
        <v>348</v>
      </c>
      <c r="F580" t="s">
        <v>352</v>
      </c>
      <c r="G580" s="23" t="s">
        <v>1006</v>
      </c>
      <c r="H580" s="23" t="s">
        <v>1006</v>
      </c>
      <c r="I580" s="23" t="s">
        <v>1006</v>
      </c>
      <c r="J580" s="23" t="s">
        <v>1006</v>
      </c>
      <c r="K580" s="23" t="s">
        <v>1006</v>
      </c>
      <c r="L580" s="23" t="s">
        <v>1006</v>
      </c>
      <c r="M580" s="23" t="s">
        <v>1006</v>
      </c>
      <c r="N580" s="23" t="s">
        <v>1006</v>
      </c>
      <c r="O580" s="23" t="s">
        <v>1006</v>
      </c>
      <c r="P580" s="23" t="s">
        <v>1006</v>
      </c>
      <c r="Q580" s="23" t="s">
        <v>1006</v>
      </c>
      <c r="R580" s="23" t="s">
        <v>1006</v>
      </c>
      <c r="S580" s="23" t="s">
        <v>1006</v>
      </c>
      <c r="T580" s="23" t="s">
        <v>1006</v>
      </c>
      <c r="U580" s="23" t="s">
        <v>1006</v>
      </c>
      <c r="V580" s="23" t="s">
        <v>1006</v>
      </c>
      <c r="W580" s="23" t="s">
        <v>1006</v>
      </c>
      <c r="X580" s="23" t="s">
        <v>1006</v>
      </c>
      <c r="Y580" s="23" t="s">
        <v>1006</v>
      </c>
      <c r="Z580" s="23" t="s">
        <v>1006</v>
      </c>
      <c r="AA580" s="23" t="s">
        <v>1006</v>
      </c>
      <c r="AB580" s="23" t="s">
        <v>1006</v>
      </c>
      <c r="AC580" s="23" t="s">
        <v>1006</v>
      </c>
      <c r="AD580" s="23" t="s">
        <v>1006</v>
      </c>
      <c r="AE580" s="23" t="s">
        <v>1006</v>
      </c>
      <c r="AF580" s="23" t="s">
        <v>1006</v>
      </c>
      <c r="AG580" s="23" t="s">
        <v>1006</v>
      </c>
      <c r="AI580" s="24"/>
      <c r="AJ580"/>
      <c r="AK580"/>
    </row>
    <row r="581" spans="1:37" x14ac:dyDescent="0.25">
      <c r="A581" t="s">
        <v>1135</v>
      </c>
      <c r="B581" t="s">
        <v>351</v>
      </c>
      <c r="C581" t="s">
        <v>98</v>
      </c>
      <c r="D581" t="s">
        <v>105</v>
      </c>
      <c r="E581" t="s">
        <v>348</v>
      </c>
      <c r="F581" t="s">
        <v>352</v>
      </c>
      <c r="G581" s="23" t="s">
        <v>1006</v>
      </c>
      <c r="H581" s="23" t="s">
        <v>1006</v>
      </c>
      <c r="I581" s="23" t="s">
        <v>1006</v>
      </c>
      <c r="J581" s="23" t="s">
        <v>1006</v>
      </c>
      <c r="K581" s="23" t="s">
        <v>1006</v>
      </c>
      <c r="L581" s="23" t="s">
        <v>1006</v>
      </c>
      <c r="M581" s="23" t="s">
        <v>1006</v>
      </c>
      <c r="N581" s="23" t="s">
        <v>1006</v>
      </c>
      <c r="O581" s="23" t="s">
        <v>1006</v>
      </c>
      <c r="P581" s="23" t="s">
        <v>1006</v>
      </c>
      <c r="Q581" s="23" t="s">
        <v>1006</v>
      </c>
      <c r="R581" s="23" t="s">
        <v>1006</v>
      </c>
      <c r="S581" s="23" t="s">
        <v>1006</v>
      </c>
      <c r="T581" s="23" t="s">
        <v>1006</v>
      </c>
      <c r="U581" s="23" t="s">
        <v>1006</v>
      </c>
      <c r="V581" s="23" t="s">
        <v>1006</v>
      </c>
      <c r="W581" s="23" t="s">
        <v>1006</v>
      </c>
      <c r="X581" s="23" t="s">
        <v>1006</v>
      </c>
      <c r="Y581" s="23" t="s">
        <v>1006</v>
      </c>
      <c r="Z581" s="23" t="s">
        <v>1006</v>
      </c>
      <c r="AA581" s="23" t="s">
        <v>1006</v>
      </c>
      <c r="AB581" s="23" t="s">
        <v>1006</v>
      </c>
      <c r="AC581" s="23" t="s">
        <v>1006</v>
      </c>
      <c r="AD581" s="23" t="s">
        <v>1006</v>
      </c>
      <c r="AE581" s="23" t="s">
        <v>1006</v>
      </c>
      <c r="AF581" s="23" t="s">
        <v>1006</v>
      </c>
      <c r="AG581" s="23" t="s">
        <v>1006</v>
      </c>
      <c r="AI581" s="24"/>
      <c r="AJ581"/>
      <c r="AK581"/>
    </row>
    <row r="582" spans="1:37" x14ac:dyDescent="0.25">
      <c r="A582" t="s">
        <v>1136</v>
      </c>
      <c r="B582" t="s">
        <v>351</v>
      </c>
      <c r="C582" t="s">
        <v>98</v>
      </c>
      <c r="D582" t="s">
        <v>363</v>
      </c>
      <c r="E582" t="s">
        <v>348</v>
      </c>
      <c r="F582" t="s">
        <v>352</v>
      </c>
      <c r="G582" s="23" t="s">
        <v>1006</v>
      </c>
      <c r="H582" s="23" t="s">
        <v>1006</v>
      </c>
      <c r="I582" s="23" t="s">
        <v>1006</v>
      </c>
      <c r="J582" s="23" t="s">
        <v>1006</v>
      </c>
      <c r="K582" s="23" t="s">
        <v>1006</v>
      </c>
      <c r="L582" s="23" t="s">
        <v>1006</v>
      </c>
      <c r="M582" s="23" t="s">
        <v>1006</v>
      </c>
      <c r="N582" s="23" t="s">
        <v>1006</v>
      </c>
      <c r="O582" s="23" t="s">
        <v>1006</v>
      </c>
      <c r="P582" s="23" t="s">
        <v>1006</v>
      </c>
      <c r="Q582" s="23" t="s">
        <v>1006</v>
      </c>
      <c r="R582" s="23" t="s">
        <v>1006</v>
      </c>
      <c r="S582" s="23" t="s">
        <v>1006</v>
      </c>
      <c r="T582" s="23" t="s">
        <v>1006</v>
      </c>
      <c r="U582" s="23" t="s">
        <v>1006</v>
      </c>
      <c r="V582" s="23" t="s">
        <v>1006</v>
      </c>
      <c r="W582" s="23" t="s">
        <v>1006</v>
      </c>
      <c r="X582" s="23" t="s">
        <v>1006</v>
      </c>
      <c r="Y582" s="23" t="s">
        <v>1006</v>
      </c>
      <c r="Z582" s="23" t="s">
        <v>1006</v>
      </c>
      <c r="AA582" s="23" t="s">
        <v>1006</v>
      </c>
      <c r="AB582" s="23" t="s">
        <v>1006</v>
      </c>
      <c r="AC582" s="23" t="s">
        <v>1006</v>
      </c>
      <c r="AD582" s="23" t="s">
        <v>1006</v>
      </c>
      <c r="AE582" s="23" t="s">
        <v>1006</v>
      </c>
      <c r="AF582" s="23" t="s">
        <v>1006</v>
      </c>
      <c r="AG582" s="23" t="s">
        <v>1006</v>
      </c>
      <c r="AI582" s="24"/>
      <c r="AJ582"/>
      <c r="AK582"/>
    </row>
    <row r="583" spans="1:37" x14ac:dyDescent="0.25">
      <c r="A583" t="s">
        <v>1137</v>
      </c>
      <c r="B583" t="s">
        <v>351</v>
      </c>
      <c r="C583" t="s">
        <v>98</v>
      </c>
      <c r="D583" t="s">
        <v>906</v>
      </c>
      <c r="E583" t="s">
        <v>348</v>
      </c>
      <c r="F583" t="s">
        <v>352</v>
      </c>
      <c r="G583" s="23" t="s">
        <v>1006</v>
      </c>
      <c r="H583" s="23" t="s">
        <v>1006</v>
      </c>
      <c r="I583" s="23" t="s">
        <v>1006</v>
      </c>
      <c r="J583" s="23" t="s">
        <v>1006</v>
      </c>
      <c r="K583" s="23" t="s">
        <v>1006</v>
      </c>
      <c r="L583" s="23" t="s">
        <v>1006</v>
      </c>
      <c r="M583" s="23" t="s">
        <v>1006</v>
      </c>
      <c r="N583" s="23" t="s">
        <v>1006</v>
      </c>
      <c r="O583" s="23" t="s">
        <v>1006</v>
      </c>
      <c r="P583" s="23" t="s">
        <v>1006</v>
      </c>
      <c r="Q583" s="23" t="s">
        <v>1006</v>
      </c>
      <c r="R583" s="23" t="s">
        <v>1006</v>
      </c>
      <c r="S583" s="23" t="s">
        <v>1006</v>
      </c>
      <c r="T583" s="23" t="s">
        <v>1006</v>
      </c>
      <c r="U583" s="23" t="s">
        <v>1006</v>
      </c>
      <c r="V583" s="23" t="s">
        <v>1006</v>
      </c>
      <c r="W583" s="23" t="s">
        <v>1006</v>
      </c>
      <c r="X583" s="23" t="s">
        <v>1006</v>
      </c>
      <c r="Y583" s="23" t="s">
        <v>1006</v>
      </c>
      <c r="Z583" s="23" t="s">
        <v>1006</v>
      </c>
      <c r="AA583" s="23" t="s">
        <v>1006</v>
      </c>
      <c r="AB583" s="23" t="s">
        <v>1006</v>
      </c>
      <c r="AC583" s="23" t="s">
        <v>1006</v>
      </c>
      <c r="AD583" s="23" t="s">
        <v>1006</v>
      </c>
      <c r="AE583" s="23" t="s">
        <v>1006</v>
      </c>
      <c r="AF583" s="23" t="s">
        <v>1006</v>
      </c>
      <c r="AG583" s="23" t="s">
        <v>1006</v>
      </c>
    </row>
    <row r="584" spans="1:37" x14ac:dyDescent="0.25">
      <c r="A584" t="s">
        <v>1138</v>
      </c>
      <c r="B584" t="s">
        <v>351</v>
      </c>
      <c r="C584" t="s">
        <v>98</v>
      </c>
      <c r="D584" t="s">
        <v>1281</v>
      </c>
      <c r="E584" t="s">
        <v>348</v>
      </c>
      <c r="F584" t="s">
        <v>352</v>
      </c>
      <c r="G584" s="23" t="s">
        <v>1006</v>
      </c>
      <c r="H584" s="23" t="s">
        <v>1006</v>
      </c>
      <c r="I584" s="23" t="s">
        <v>1006</v>
      </c>
      <c r="J584" s="23" t="s">
        <v>1006</v>
      </c>
      <c r="K584" s="23" t="s">
        <v>1006</v>
      </c>
      <c r="L584" s="23" t="s">
        <v>1006</v>
      </c>
      <c r="M584" s="23" t="s">
        <v>1006</v>
      </c>
      <c r="N584" s="23" t="s">
        <v>1006</v>
      </c>
      <c r="O584" s="23" t="s">
        <v>1006</v>
      </c>
      <c r="P584" s="23" t="s">
        <v>1006</v>
      </c>
      <c r="Q584" s="23" t="s">
        <v>1006</v>
      </c>
      <c r="R584" s="23" t="s">
        <v>1006</v>
      </c>
      <c r="S584" s="23" t="s">
        <v>1006</v>
      </c>
      <c r="T584" s="23" t="s">
        <v>1006</v>
      </c>
      <c r="U584" s="23" t="s">
        <v>1006</v>
      </c>
      <c r="V584" s="23" t="s">
        <v>1006</v>
      </c>
      <c r="W584" s="23" t="s">
        <v>1006</v>
      </c>
      <c r="X584" s="23" t="s">
        <v>1006</v>
      </c>
      <c r="Y584" s="23" t="s">
        <v>1006</v>
      </c>
      <c r="Z584" s="23" t="s">
        <v>1006</v>
      </c>
      <c r="AA584" s="23" t="s">
        <v>1006</v>
      </c>
      <c r="AB584" s="23" t="s">
        <v>1006</v>
      </c>
      <c r="AC584" s="23" t="s">
        <v>1006</v>
      </c>
      <c r="AD584" s="23" t="s">
        <v>1006</v>
      </c>
      <c r="AE584" s="23" t="s">
        <v>1006</v>
      </c>
      <c r="AF584" s="23" t="s">
        <v>1006</v>
      </c>
      <c r="AG584" s="23" t="s">
        <v>1006</v>
      </c>
      <c r="AI584" s="24"/>
      <c r="AJ584"/>
      <c r="AK584"/>
    </row>
    <row r="585" spans="1:37" x14ac:dyDescent="0.25">
      <c r="A585" t="s">
        <v>1362</v>
      </c>
      <c r="B585" t="s">
        <v>353</v>
      </c>
      <c r="C585" t="s">
        <v>98</v>
      </c>
      <c r="D585" t="s">
        <v>100</v>
      </c>
      <c r="E585" t="s">
        <v>348</v>
      </c>
      <c r="F585" t="s">
        <v>354</v>
      </c>
      <c r="G585" s="23" t="s">
        <v>1006</v>
      </c>
      <c r="H585" s="23" t="s">
        <v>1006</v>
      </c>
      <c r="I585" s="23" t="s">
        <v>1006</v>
      </c>
      <c r="J585" s="23" t="s">
        <v>1006</v>
      </c>
      <c r="K585" s="23" t="s">
        <v>1006</v>
      </c>
      <c r="L585" s="23" t="s">
        <v>1006</v>
      </c>
      <c r="M585" s="23" t="s">
        <v>1006</v>
      </c>
      <c r="N585" s="23" t="s">
        <v>1006</v>
      </c>
      <c r="O585" s="23" t="s">
        <v>1006</v>
      </c>
      <c r="P585" s="23" t="s">
        <v>1006</v>
      </c>
      <c r="Q585" s="23" t="s">
        <v>1006</v>
      </c>
      <c r="R585" s="23" t="s">
        <v>1006</v>
      </c>
      <c r="S585" s="23" t="s">
        <v>1006</v>
      </c>
      <c r="T585" s="23" t="s">
        <v>1006</v>
      </c>
      <c r="U585" s="23" t="s">
        <v>1006</v>
      </c>
      <c r="V585" s="23" t="s">
        <v>1006</v>
      </c>
      <c r="W585" s="23" t="s">
        <v>1006</v>
      </c>
      <c r="X585" s="23" t="s">
        <v>1006</v>
      </c>
      <c r="Y585" s="23" t="s">
        <v>1006</v>
      </c>
      <c r="Z585" s="23" t="s">
        <v>1006</v>
      </c>
      <c r="AA585" s="23" t="s">
        <v>1006</v>
      </c>
      <c r="AB585" s="23" t="s">
        <v>1006</v>
      </c>
      <c r="AC585" s="23" t="s">
        <v>1006</v>
      </c>
      <c r="AD585" s="23" t="s">
        <v>1006</v>
      </c>
      <c r="AE585" s="23" t="s">
        <v>1006</v>
      </c>
      <c r="AF585" s="23" t="s">
        <v>1006</v>
      </c>
      <c r="AG585" s="23" t="s">
        <v>1006</v>
      </c>
      <c r="AI585" s="24"/>
      <c r="AJ585"/>
      <c r="AK585"/>
    </row>
    <row r="586" spans="1:37" x14ac:dyDescent="0.25">
      <c r="A586" t="s">
        <v>1363</v>
      </c>
      <c r="B586" t="s">
        <v>353</v>
      </c>
      <c r="C586" t="s">
        <v>98</v>
      </c>
      <c r="D586" t="s">
        <v>101</v>
      </c>
      <c r="E586" t="s">
        <v>348</v>
      </c>
      <c r="F586" t="s">
        <v>354</v>
      </c>
      <c r="G586" s="23" t="s">
        <v>1006</v>
      </c>
      <c r="H586" s="23" t="s">
        <v>1006</v>
      </c>
      <c r="I586" s="23" t="s">
        <v>1006</v>
      </c>
      <c r="J586" s="23" t="s">
        <v>1006</v>
      </c>
      <c r="K586" s="23" t="s">
        <v>1006</v>
      </c>
      <c r="L586" s="23" t="s">
        <v>1006</v>
      </c>
      <c r="M586" s="23" t="s">
        <v>1006</v>
      </c>
      <c r="N586" s="23" t="s">
        <v>1006</v>
      </c>
      <c r="O586" s="23" t="s">
        <v>1006</v>
      </c>
      <c r="P586" s="23" t="s">
        <v>1006</v>
      </c>
      <c r="Q586" s="23" t="s">
        <v>1006</v>
      </c>
      <c r="R586" s="23" t="s">
        <v>1006</v>
      </c>
      <c r="S586" s="23" t="s">
        <v>1006</v>
      </c>
      <c r="T586" s="23" t="s">
        <v>1006</v>
      </c>
      <c r="U586" s="23" t="s">
        <v>1006</v>
      </c>
      <c r="V586" s="23" t="s">
        <v>1006</v>
      </c>
      <c r="W586" s="23" t="s">
        <v>1006</v>
      </c>
      <c r="X586" s="23" t="s">
        <v>1006</v>
      </c>
      <c r="Y586" s="23" t="s">
        <v>1006</v>
      </c>
      <c r="Z586" s="23" t="s">
        <v>1006</v>
      </c>
      <c r="AA586" s="23" t="s">
        <v>1006</v>
      </c>
      <c r="AB586" s="23" t="s">
        <v>1006</v>
      </c>
      <c r="AC586" s="23" t="s">
        <v>1006</v>
      </c>
      <c r="AD586" s="23" t="s">
        <v>1006</v>
      </c>
      <c r="AE586" s="23" t="s">
        <v>1006</v>
      </c>
      <c r="AF586" s="23" t="s">
        <v>1006</v>
      </c>
      <c r="AG586" s="23" t="s">
        <v>1006</v>
      </c>
    </row>
    <row r="587" spans="1:37" x14ac:dyDescent="0.25">
      <c r="A587" t="s">
        <v>1364</v>
      </c>
      <c r="B587" t="s">
        <v>353</v>
      </c>
      <c r="C587" t="s">
        <v>98</v>
      </c>
      <c r="D587" t="s">
        <v>102</v>
      </c>
      <c r="E587" t="s">
        <v>348</v>
      </c>
      <c r="F587" t="s">
        <v>354</v>
      </c>
      <c r="G587" s="23" t="s">
        <v>1006</v>
      </c>
      <c r="H587" s="23" t="s">
        <v>1006</v>
      </c>
      <c r="I587" s="23" t="s">
        <v>1006</v>
      </c>
      <c r="J587" s="23" t="s">
        <v>1006</v>
      </c>
      <c r="K587" s="23" t="s">
        <v>1006</v>
      </c>
      <c r="L587" s="23" t="s">
        <v>1006</v>
      </c>
      <c r="M587" s="23" t="s">
        <v>1006</v>
      </c>
      <c r="N587" s="23" t="s">
        <v>1006</v>
      </c>
      <c r="O587" s="23" t="s">
        <v>1006</v>
      </c>
      <c r="P587" s="23" t="s">
        <v>1006</v>
      </c>
      <c r="Q587" s="23" t="s">
        <v>1006</v>
      </c>
      <c r="R587" s="23" t="s">
        <v>1006</v>
      </c>
      <c r="S587" s="23" t="s">
        <v>1006</v>
      </c>
      <c r="T587" s="23" t="s">
        <v>1006</v>
      </c>
      <c r="U587" s="23" t="s">
        <v>1006</v>
      </c>
      <c r="V587" s="23" t="s">
        <v>1006</v>
      </c>
      <c r="W587" s="23" t="s">
        <v>1006</v>
      </c>
      <c r="X587" s="23" t="s">
        <v>1006</v>
      </c>
      <c r="Y587" s="23" t="s">
        <v>1006</v>
      </c>
      <c r="Z587" s="23" t="s">
        <v>1006</v>
      </c>
      <c r="AA587" s="23" t="s">
        <v>1006</v>
      </c>
      <c r="AB587" s="23" t="s">
        <v>1006</v>
      </c>
      <c r="AC587" s="23" t="s">
        <v>1006</v>
      </c>
      <c r="AD587" s="23" t="s">
        <v>1006</v>
      </c>
      <c r="AE587" s="23" t="s">
        <v>1006</v>
      </c>
      <c r="AF587" s="23" t="s">
        <v>1006</v>
      </c>
      <c r="AG587" s="23" t="s">
        <v>1006</v>
      </c>
      <c r="AI587" s="24"/>
      <c r="AJ587"/>
      <c r="AK587"/>
    </row>
    <row r="588" spans="1:37" x14ac:dyDescent="0.25">
      <c r="A588" t="s">
        <v>1365</v>
      </c>
      <c r="B588" t="s">
        <v>353</v>
      </c>
      <c r="C588" t="s">
        <v>98</v>
      </c>
      <c r="D588" t="s">
        <v>103</v>
      </c>
      <c r="E588" t="s">
        <v>348</v>
      </c>
      <c r="F588" t="s">
        <v>354</v>
      </c>
      <c r="G588" s="23" t="s">
        <v>1006</v>
      </c>
      <c r="H588" s="23" t="s">
        <v>1006</v>
      </c>
      <c r="I588" s="23" t="s">
        <v>1006</v>
      </c>
      <c r="J588" s="23" t="s">
        <v>1006</v>
      </c>
      <c r="K588" s="23" t="s">
        <v>1006</v>
      </c>
      <c r="L588" s="23" t="s">
        <v>1006</v>
      </c>
      <c r="M588" s="23" t="s">
        <v>1006</v>
      </c>
      <c r="N588" s="23" t="s">
        <v>1006</v>
      </c>
      <c r="O588" s="23" t="s">
        <v>1006</v>
      </c>
      <c r="P588" s="23" t="s">
        <v>1006</v>
      </c>
      <c r="Q588" s="23" t="s">
        <v>1006</v>
      </c>
      <c r="R588" s="23" t="s">
        <v>1006</v>
      </c>
      <c r="S588" s="23" t="s">
        <v>1006</v>
      </c>
      <c r="T588" s="23" t="s">
        <v>1006</v>
      </c>
      <c r="U588" s="23" t="s">
        <v>1006</v>
      </c>
      <c r="V588" s="23" t="s">
        <v>1006</v>
      </c>
      <c r="W588" s="23" t="s">
        <v>1006</v>
      </c>
      <c r="X588" s="23" t="s">
        <v>1006</v>
      </c>
      <c r="Y588" s="23" t="s">
        <v>1006</v>
      </c>
      <c r="Z588" s="23" t="s">
        <v>1006</v>
      </c>
      <c r="AA588" s="23" t="s">
        <v>1006</v>
      </c>
      <c r="AB588" s="23" t="s">
        <v>1006</v>
      </c>
      <c r="AC588" s="23" t="s">
        <v>1006</v>
      </c>
      <c r="AD588" s="23" t="s">
        <v>1006</v>
      </c>
      <c r="AE588" s="23" t="s">
        <v>1006</v>
      </c>
      <c r="AF588" s="23" t="s">
        <v>1006</v>
      </c>
      <c r="AG588" s="23" t="s">
        <v>1006</v>
      </c>
      <c r="AI588" s="24"/>
      <c r="AJ588"/>
      <c r="AK588"/>
    </row>
    <row r="589" spans="1:37" x14ac:dyDescent="0.25">
      <c r="A589" t="s">
        <v>1366</v>
      </c>
      <c r="B589" t="s">
        <v>353</v>
      </c>
      <c r="C589" t="s">
        <v>98</v>
      </c>
      <c r="D589" t="s">
        <v>104</v>
      </c>
      <c r="E589" t="s">
        <v>348</v>
      </c>
      <c r="F589" t="s">
        <v>354</v>
      </c>
      <c r="G589" s="23" t="s">
        <v>1006</v>
      </c>
      <c r="H589" s="23" t="s">
        <v>1006</v>
      </c>
      <c r="I589" s="23" t="s">
        <v>1006</v>
      </c>
      <c r="J589" s="23" t="s">
        <v>1006</v>
      </c>
      <c r="K589" s="23" t="s">
        <v>1006</v>
      </c>
      <c r="L589" s="23" t="s">
        <v>1006</v>
      </c>
      <c r="M589" s="23" t="s">
        <v>1006</v>
      </c>
      <c r="N589" s="23" t="s">
        <v>1006</v>
      </c>
      <c r="O589" s="23" t="s">
        <v>1006</v>
      </c>
      <c r="P589" s="23" t="s">
        <v>1006</v>
      </c>
      <c r="Q589" s="23" t="s">
        <v>1006</v>
      </c>
      <c r="R589" s="23" t="s">
        <v>1006</v>
      </c>
      <c r="S589" s="23" t="s">
        <v>1006</v>
      </c>
      <c r="T589" s="23" t="s">
        <v>1006</v>
      </c>
      <c r="U589" s="23" t="s">
        <v>1006</v>
      </c>
      <c r="V589" s="23" t="s">
        <v>1006</v>
      </c>
      <c r="W589" s="23" t="s">
        <v>1006</v>
      </c>
      <c r="X589" s="23" t="s">
        <v>1006</v>
      </c>
      <c r="Y589" s="23" t="s">
        <v>1006</v>
      </c>
      <c r="Z589" s="23" t="s">
        <v>1006</v>
      </c>
      <c r="AA589" s="23" t="s">
        <v>1006</v>
      </c>
      <c r="AB589" s="23" t="s">
        <v>1006</v>
      </c>
      <c r="AC589" s="23" t="s">
        <v>1006</v>
      </c>
      <c r="AD589" s="23" t="s">
        <v>1006</v>
      </c>
      <c r="AE589" s="23" t="s">
        <v>1006</v>
      </c>
      <c r="AF589" s="23" t="s">
        <v>1006</v>
      </c>
      <c r="AG589" s="23" t="s">
        <v>1006</v>
      </c>
      <c r="AI589" s="24"/>
      <c r="AJ589"/>
      <c r="AK589"/>
    </row>
    <row r="590" spans="1:37" x14ac:dyDescent="0.25">
      <c r="A590" t="s">
        <v>1139</v>
      </c>
      <c r="B590" t="s">
        <v>353</v>
      </c>
      <c r="C590" t="s">
        <v>98</v>
      </c>
      <c r="D590" t="s">
        <v>105</v>
      </c>
      <c r="E590" t="s">
        <v>348</v>
      </c>
      <c r="F590" t="s">
        <v>354</v>
      </c>
      <c r="G590" s="23" t="s">
        <v>1006</v>
      </c>
      <c r="H590" s="23" t="s">
        <v>1006</v>
      </c>
      <c r="I590" s="23" t="s">
        <v>1006</v>
      </c>
      <c r="J590" s="23" t="s">
        <v>1006</v>
      </c>
      <c r="K590" s="23" t="s">
        <v>1006</v>
      </c>
      <c r="L590" s="23" t="s">
        <v>1006</v>
      </c>
      <c r="M590" s="23" t="s">
        <v>1006</v>
      </c>
      <c r="N590" s="23" t="s">
        <v>1006</v>
      </c>
      <c r="O590" s="23" t="s">
        <v>1006</v>
      </c>
      <c r="P590" s="23" t="s">
        <v>1006</v>
      </c>
      <c r="Q590" s="23" t="s">
        <v>1006</v>
      </c>
      <c r="R590" s="23" t="s">
        <v>1006</v>
      </c>
      <c r="S590" s="23" t="s">
        <v>1006</v>
      </c>
      <c r="T590" s="23" t="s">
        <v>1006</v>
      </c>
      <c r="U590" s="23" t="s">
        <v>1006</v>
      </c>
      <c r="V590" s="23" t="s">
        <v>1006</v>
      </c>
      <c r="W590" s="23" t="s">
        <v>1006</v>
      </c>
      <c r="X590" s="23" t="s">
        <v>1006</v>
      </c>
      <c r="Y590" s="23" t="s">
        <v>1006</v>
      </c>
      <c r="Z590" s="23" t="s">
        <v>1006</v>
      </c>
      <c r="AA590" s="23" t="s">
        <v>1006</v>
      </c>
      <c r="AB590" s="23" t="s">
        <v>1006</v>
      </c>
      <c r="AC590" s="23" t="s">
        <v>1006</v>
      </c>
      <c r="AD590" s="23" t="s">
        <v>1006</v>
      </c>
      <c r="AE590" s="23" t="s">
        <v>1006</v>
      </c>
      <c r="AF590" s="23" t="s">
        <v>1006</v>
      </c>
      <c r="AG590" s="23" t="s">
        <v>1006</v>
      </c>
      <c r="AI590" s="24"/>
      <c r="AJ590"/>
      <c r="AK590"/>
    </row>
    <row r="591" spans="1:37" x14ac:dyDescent="0.25">
      <c r="A591" t="s">
        <v>1140</v>
      </c>
      <c r="B591" t="s">
        <v>353</v>
      </c>
      <c r="C591" t="s">
        <v>98</v>
      </c>
      <c r="D591" t="s">
        <v>363</v>
      </c>
      <c r="E591" t="s">
        <v>348</v>
      </c>
      <c r="F591" t="s">
        <v>354</v>
      </c>
      <c r="G591" s="23" t="s">
        <v>1006</v>
      </c>
      <c r="H591" s="23" t="s">
        <v>1006</v>
      </c>
      <c r="I591" s="23" t="s">
        <v>1006</v>
      </c>
      <c r="J591" s="23" t="s">
        <v>1006</v>
      </c>
      <c r="K591" s="23" t="s">
        <v>1006</v>
      </c>
      <c r="L591" s="23" t="s">
        <v>1006</v>
      </c>
      <c r="M591" s="23" t="s">
        <v>1006</v>
      </c>
      <c r="N591" s="23" t="s">
        <v>1006</v>
      </c>
      <c r="O591" s="23" t="s">
        <v>1006</v>
      </c>
      <c r="P591" s="23" t="s">
        <v>1006</v>
      </c>
      <c r="Q591" s="23" t="s">
        <v>1006</v>
      </c>
      <c r="R591" s="23" t="s">
        <v>1006</v>
      </c>
      <c r="S591" s="23" t="s">
        <v>1006</v>
      </c>
      <c r="T591" s="23" t="s">
        <v>1006</v>
      </c>
      <c r="U591" s="23" t="s">
        <v>1006</v>
      </c>
      <c r="V591" s="23" t="s">
        <v>1006</v>
      </c>
      <c r="W591" s="23" t="s">
        <v>1006</v>
      </c>
      <c r="X591" s="23" t="s">
        <v>1006</v>
      </c>
      <c r="Y591" s="23" t="s">
        <v>1006</v>
      </c>
      <c r="Z591" s="23" t="s">
        <v>1006</v>
      </c>
      <c r="AA591" s="23" t="s">
        <v>1006</v>
      </c>
      <c r="AB591" s="23" t="s">
        <v>1006</v>
      </c>
      <c r="AC591" s="23" t="s">
        <v>1006</v>
      </c>
      <c r="AD591" s="23" t="s">
        <v>1006</v>
      </c>
      <c r="AE591" s="23" t="s">
        <v>1006</v>
      </c>
      <c r="AF591" s="23" t="s">
        <v>1006</v>
      </c>
      <c r="AG591" s="23" t="s">
        <v>1006</v>
      </c>
      <c r="AI591" s="24"/>
      <c r="AJ591"/>
      <c r="AK591"/>
    </row>
    <row r="592" spans="1:37" x14ac:dyDescent="0.25">
      <c r="A592" t="s">
        <v>1141</v>
      </c>
      <c r="B592" t="s">
        <v>353</v>
      </c>
      <c r="C592" t="s">
        <v>98</v>
      </c>
      <c r="D592" t="s">
        <v>906</v>
      </c>
      <c r="E592" t="s">
        <v>348</v>
      </c>
      <c r="F592" t="s">
        <v>354</v>
      </c>
      <c r="G592" s="23" t="s">
        <v>1006</v>
      </c>
      <c r="H592" s="23" t="s">
        <v>1006</v>
      </c>
      <c r="I592" s="23" t="s">
        <v>1006</v>
      </c>
      <c r="J592" s="23" t="s">
        <v>1006</v>
      </c>
      <c r="K592" s="23" t="s">
        <v>1006</v>
      </c>
      <c r="L592" s="23" t="s">
        <v>1006</v>
      </c>
      <c r="M592" s="23" t="s">
        <v>1006</v>
      </c>
      <c r="N592" s="23" t="s">
        <v>1006</v>
      </c>
      <c r="O592" s="23" t="s">
        <v>1006</v>
      </c>
      <c r="P592" s="23" t="s">
        <v>1006</v>
      </c>
      <c r="Q592" s="23" t="s">
        <v>1006</v>
      </c>
      <c r="R592" s="23" t="s">
        <v>1006</v>
      </c>
      <c r="S592" s="23" t="s">
        <v>1006</v>
      </c>
      <c r="T592" s="23" t="s">
        <v>1006</v>
      </c>
      <c r="U592" s="23" t="s">
        <v>1006</v>
      </c>
      <c r="V592" s="23" t="s">
        <v>1006</v>
      </c>
      <c r="W592" s="23" t="s">
        <v>1006</v>
      </c>
      <c r="X592" s="23" t="s">
        <v>1006</v>
      </c>
      <c r="Y592" s="23" t="s">
        <v>1006</v>
      </c>
      <c r="Z592" s="23" t="s">
        <v>1006</v>
      </c>
      <c r="AA592" s="23" t="s">
        <v>1006</v>
      </c>
      <c r="AB592" s="23" t="s">
        <v>1006</v>
      </c>
      <c r="AC592" s="23" t="s">
        <v>1006</v>
      </c>
      <c r="AD592" s="23" t="s">
        <v>1006</v>
      </c>
      <c r="AE592" s="23" t="s">
        <v>1006</v>
      </c>
      <c r="AF592" s="23" t="s">
        <v>1006</v>
      </c>
      <c r="AG592" s="23" t="s">
        <v>1006</v>
      </c>
    </row>
    <row r="593" spans="1:37" x14ac:dyDescent="0.25">
      <c r="A593" t="s">
        <v>1142</v>
      </c>
      <c r="B593" t="s">
        <v>353</v>
      </c>
      <c r="C593" t="s">
        <v>98</v>
      </c>
      <c r="D593" t="s">
        <v>1281</v>
      </c>
      <c r="E593" t="s">
        <v>348</v>
      </c>
      <c r="F593" t="s">
        <v>354</v>
      </c>
      <c r="G593" s="23" t="s">
        <v>1006</v>
      </c>
      <c r="H593" s="23" t="s">
        <v>1006</v>
      </c>
      <c r="I593" s="23" t="s">
        <v>1006</v>
      </c>
      <c r="J593" s="23" t="s">
        <v>1006</v>
      </c>
      <c r="K593" s="23" t="s">
        <v>1006</v>
      </c>
      <c r="L593" s="23" t="s">
        <v>1006</v>
      </c>
      <c r="M593" s="23" t="s">
        <v>1006</v>
      </c>
      <c r="N593" s="23" t="s">
        <v>1006</v>
      </c>
      <c r="O593" s="23" t="s">
        <v>1006</v>
      </c>
      <c r="P593" s="23" t="s">
        <v>1006</v>
      </c>
      <c r="Q593" s="23" t="s">
        <v>1006</v>
      </c>
      <c r="R593" s="23" t="s">
        <v>1006</v>
      </c>
      <c r="S593" s="23" t="s">
        <v>1006</v>
      </c>
      <c r="T593" s="23" t="s">
        <v>1006</v>
      </c>
      <c r="U593" s="23" t="s">
        <v>1006</v>
      </c>
      <c r="V593" s="23" t="s">
        <v>1006</v>
      </c>
      <c r="W593" s="23" t="s">
        <v>1006</v>
      </c>
      <c r="X593" s="23" t="s">
        <v>1006</v>
      </c>
      <c r="Y593" s="23" t="s">
        <v>1006</v>
      </c>
      <c r="Z593" s="23" t="s">
        <v>1006</v>
      </c>
      <c r="AA593" s="23" t="s">
        <v>1006</v>
      </c>
      <c r="AB593" s="23" t="s">
        <v>1006</v>
      </c>
      <c r="AC593" s="23" t="s">
        <v>1006</v>
      </c>
      <c r="AD593" s="23" t="s">
        <v>1006</v>
      </c>
      <c r="AE593" s="23" t="s">
        <v>1006</v>
      </c>
      <c r="AF593" s="23" t="s">
        <v>1006</v>
      </c>
      <c r="AG593" s="23" t="s">
        <v>1006</v>
      </c>
      <c r="AI593" s="24"/>
      <c r="AJ593"/>
      <c r="AK593"/>
    </row>
    <row r="594" spans="1:37" x14ac:dyDescent="0.25">
      <c r="A594" t="s">
        <v>1367</v>
      </c>
      <c r="B594" t="s">
        <v>355</v>
      </c>
      <c r="C594" t="s">
        <v>98</v>
      </c>
      <c r="D594" t="s">
        <v>100</v>
      </c>
      <c r="E594" t="s">
        <v>348</v>
      </c>
      <c r="F594" t="s">
        <v>356</v>
      </c>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4" t="s">
        <v>510</v>
      </c>
      <c r="AI594"/>
      <c r="AJ594"/>
      <c r="AK594"/>
    </row>
    <row r="595" spans="1:37" x14ac:dyDescent="0.25">
      <c r="A595" t="s">
        <v>1368</v>
      </c>
      <c r="B595" t="s">
        <v>355</v>
      </c>
      <c r="C595" t="s">
        <v>98</v>
      </c>
      <c r="D595" t="s">
        <v>101</v>
      </c>
      <c r="E595" t="s">
        <v>348</v>
      </c>
      <c r="F595" t="s">
        <v>356</v>
      </c>
      <c r="AI595" s="56" t="s">
        <v>840</v>
      </c>
    </row>
    <row r="596" spans="1:37" x14ac:dyDescent="0.25">
      <c r="A596" t="s">
        <v>1369</v>
      </c>
      <c r="B596" t="s">
        <v>355</v>
      </c>
      <c r="C596" t="s">
        <v>98</v>
      </c>
      <c r="D596" t="s">
        <v>102</v>
      </c>
      <c r="E596" t="s">
        <v>348</v>
      </c>
      <c r="F596" t="s">
        <v>356</v>
      </c>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4" t="s">
        <v>510</v>
      </c>
      <c r="AI596"/>
      <c r="AJ596"/>
      <c r="AK596"/>
    </row>
    <row r="597" spans="1:37" x14ac:dyDescent="0.25">
      <c r="A597" t="s">
        <v>1370</v>
      </c>
      <c r="B597" t="s">
        <v>355</v>
      </c>
      <c r="C597" t="s">
        <v>98</v>
      </c>
      <c r="D597" t="s">
        <v>103</v>
      </c>
      <c r="E597" t="s">
        <v>348</v>
      </c>
      <c r="F597" t="s">
        <v>356</v>
      </c>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4" t="s">
        <v>510</v>
      </c>
      <c r="AI597"/>
      <c r="AJ597"/>
      <c r="AK597"/>
    </row>
    <row r="598" spans="1:37" x14ac:dyDescent="0.25">
      <c r="A598" t="s">
        <v>1371</v>
      </c>
      <c r="B598" t="s">
        <v>355</v>
      </c>
      <c r="C598" t="s">
        <v>98</v>
      </c>
      <c r="D598" t="s">
        <v>104</v>
      </c>
      <c r="E598" t="s">
        <v>348</v>
      </c>
      <c r="F598" t="s">
        <v>356</v>
      </c>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4" t="s">
        <v>510</v>
      </c>
      <c r="AI598"/>
      <c r="AJ598"/>
      <c r="AK598"/>
    </row>
    <row r="599" spans="1:37" x14ac:dyDescent="0.25">
      <c r="A599" t="s">
        <v>656</v>
      </c>
      <c r="B599" t="s">
        <v>355</v>
      </c>
      <c r="C599" t="s">
        <v>98</v>
      </c>
      <c r="D599" t="s">
        <v>105</v>
      </c>
      <c r="E599" t="s">
        <v>348</v>
      </c>
      <c r="F599" t="s">
        <v>356</v>
      </c>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4" t="s">
        <v>510</v>
      </c>
      <c r="AI599"/>
      <c r="AJ599"/>
      <c r="AK599"/>
    </row>
    <row r="600" spans="1:37" x14ac:dyDescent="0.25">
      <c r="A600" t="s">
        <v>657</v>
      </c>
      <c r="B600" t="s">
        <v>355</v>
      </c>
      <c r="C600" t="s">
        <v>98</v>
      </c>
      <c r="D600" t="s">
        <v>363</v>
      </c>
      <c r="E600" t="s">
        <v>348</v>
      </c>
      <c r="F600" t="s">
        <v>356</v>
      </c>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I600" s="24" t="s">
        <v>653</v>
      </c>
      <c r="AJ600"/>
      <c r="AK600"/>
    </row>
    <row r="601" spans="1:37" x14ac:dyDescent="0.25">
      <c r="A601" t="s">
        <v>1143</v>
      </c>
      <c r="B601" t="s">
        <v>355</v>
      </c>
      <c r="C601" t="s">
        <v>98</v>
      </c>
      <c r="D601" t="s">
        <v>906</v>
      </c>
      <c r="E601" t="s">
        <v>348</v>
      </c>
      <c r="F601" t="s">
        <v>356</v>
      </c>
      <c r="AI601" s="56" t="s">
        <v>840</v>
      </c>
    </row>
    <row r="602" spans="1:37" x14ac:dyDescent="0.25">
      <c r="A602" t="s">
        <v>1144</v>
      </c>
      <c r="B602" t="s">
        <v>355</v>
      </c>
      <c r="C602" t="s">
        <v>98</v>
      </c>
      <c r="D602" t="s">
        <v>1281</v>
      </c>
      <c r="E602" t="s">
        <v>348</v>
      </c>
      <c r="F602" t="s">
        <v>356</v>
      </c>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I602" s="24" t="s">
        <v>653</v>
      </c>
      <c r="AJ602"/>
      <c r="AK602"/>
    </row>
    <row r="603" spans="1:37" x14ac:dyDescent="0.25">
      <c r="A603" t="s">
        <v>1372</v>
      </c>
      <c r="B603" t="s">
        <v>357</v>
      </c>
      <c r="C603" t="s">
        <v>98</v>
      </c>
      <c r="D603" t="s">
        <v>100</v>
      </c>
      <c r="E603" t="s">
        <v>348</v>
      </c>
      <c r="F603" t="s">
        <v>358</v>
      </c>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I603" s="24" t="s">
        <v>652</v>
      </c>
      <c r="AJ603"/>
      <c r="AK603"/>
    </row>
    <row r="604" spans="1:37" x14ac:dyDescent="0.25">
      <c r="A604" t="s">
        <v>1373</v>
      </c>
      <c r="B604" t="s">
        <v>357</v>
      </c>
      <c r="C604" t="s">
        <v>98</v>
      </c>
      <c r="D604" t="s">
        <v>101</v>
      </c>
      <c r="E604" t="s">
        <v>348</v>
      </c>
      <c r="F604" t="s">
        <v>358</v>
      </c>
      <c r="AI604" s="56" t="s">
        <v>841</v>
      </c>
    </row>
    <row r="605" spans="1:37" x14ac:dyDescent="0.25">
      <c r="A605" t="s">
        <v>1374</v>
      </c>
      <c r="B605" t="s">
        <v>357</v>
      </c>
      <c r="C605" t="s">
        <v>98</v>
      </c>
      <c r="D605" t="s">
        <v>102</v>
      </c>
      <c r="E605" t="s">
        <v>348</v>
      </c>
      <c r="F605" t="s">
        <v>358</v>
      </c>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I605" s="24" t="s">
        <v>652</v>
      </c>
      <c r="AJ605"/>
      <c r="AK605"/>
    </row>
    <row r="606" spans="1:37" x14ac:dyDescent="0.25">
      <c r="A606" t="s">
        <v>1375</v>
      </c>
      <c r="B606" t="s">
        <v>357</v>
      </c>
      <c r="C606" t="s">
        <v>98</v>
      </c>
      <c r="D606" t="s">
        <v>103</v>
      </c>
      <c r="E606" t="s">
        <v>348</v>
      </c>
      <c r="F606" t="s">
        <v>358</v>
      </c>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I606" s="24" t="s">
        <v>652</v>
      </c>
      <c r="AJ606"/>
      <c r="AK606"/>
    </row>
    <row r="607" spans="1:37" x14ac:dyDescent="0.25">
      <c r="A607" t="s">
        <v>1376</v>
      </c>
      <c r="B607" t="s">
        <v>357</v>
      </c>
      <c r="C607" t="s">
        <v>98</v>
      </c>
      <c r="D607" t="s">
        <v>104</v>
      </c>
      <c r="E607" t="s">
        <v>348</v>
      </c>
      <c r="F607" t="s">
        <v>358</v>
      </c>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I607" s="24" t="s">
        <v>652</v>
      </c>
      <c r="AJ607"/>
      <c r="AK607"/>
    </row>
    <row r="608" spans="1:37" x14ac:dyDescent="0.25">
      <c r="A608" t="s">
        <v>658</v>
      </c>
      <c r="B608" t="s">
        <v>357</v>
      </c>
      <c r="C608" t="s">
        <v>98</v>
      </c>
      <c r="D608" t="s">
        <v>105</v>
      </c>
      <c r="E608" t="s">
        <v>348</v>
      </c>
      <c r="F608" t="s">
        <v>358</v>
      </c>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I608" s="24" t="s">
        <v>652</v>
      </c>
      <c r="AJ608"/>
      <c r="AK608"/>
    </row>
    <row r="609" spans="1:37" x14ac:dyDescent="0.25">
      <c r="A609" t="s">
        <v>659</v>
      </c>
      <c r="B609" t="s">
        <v>357</v>
      </c>
      <c r="C609" t="s">
        <v>98</v>
      </c>
      <c r="D609" t="s">
        <v>363</v>
      </c>
      <c r="E609" t="s">
        <v>348</v>
      </c>
      <c r="F609" t="s">
        <v>358</v>
      </c>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I609" s="24" t="s">
        <v>652</v>
      </c>
      <c r="AJ609"/>
      <c r="AK609"/>
    </row>
    <row r="610" spans="1:37" x14ac:dyDescent="0.25">
      <c r="A610" t="s">
        <v>1145</v>
      </c>
      <c r="B610" t="s">
        <v>357</v>
      </c>
      <c r="C610" t="s">
        <v>98</v>
      </c>
      <c r="D610" t="s">
        <v>906</v>
      </c>
      <c r="E610" t="s">
        <v>348</v>
      </c>
      <c r="F610" t="s">
        <v>358</v>
      </c>
      <c r="AI610" s="56" t="s">
        <v>841</v>
      </c>
    </row>
    <row r="611" spans="1:37" x14ac:dyDescent="0.25">
      <c r="A611" t="s">
        <v>1146</v>
      </c>
      <c r="B611" t="s">
        <v>357</v>
      </c>
      <c r="C611" t="s">
        <v>98</v>
      </c>
      <c r="D611" t="s">
        <v>1281</v>
      </c>
      <c r="E611" t="s">
        <v>348</v>
      </c>
      <c r="F611" t="s">
        <v>358</v>
      </c>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I611" s="24" t="s">
        <v>652</v>
      </c>
      <c r="AJ611"/>
      <c r="AK611"/>
    </row>
    <row r="612" spans="1:37" x14ac:dyDescent="0.25">
      <c r="A612" t="s">
        <v>1377</v>
      </c>
      <c r="B612" t="s">
        <v>359</v>
      </c>
      <c r="C612" t="s">
        <v>98</v>
      </c>
      <c r="D612" t="s">
        <v>100</v>
      </c>
      <c r="E612" t="s">
        <v>348</v>
      </c>
      <c r="F612" t="s">
        <v>360</v>
      </c>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4" t="s">
        <v>510</v>
      </c>
      <c r="AI612"/>
      <c r="AJ612"/>
      <c r="AK612"/>
    </row>
    <row r="613" spans="1:37" x14ac:dyDescent="0.25">
      <c r="A613" t="s">
        <v>1378</v>
      </c>
      <c r="B613" t="s">
        <v>359</v>
      </c>
      <c r="C613" t="s">
        <v>98</v>
      </c>
      <c r="D613" t="s">
        <v>101</v>
      </c>
      <c r="E613" t="s">
        <v>348</v>
      </c>
      <c r="F613" t="s">
        <v>360</v>
      </c>
      <c r="AI613" s="56" t="s">
        <v>840</v>
      </c>
    </row>
    <row r="614" spans="1:37" x14ac:dyDescent="0.25">
      <c r="A614" t="s">
        <v>1379</v>
      </c>
      <c r="B614" t="s">
        <v>359</v>
      </c>
      <c r="C614" t="s">
        <v>98</v>
      </c>
      <c r="D614" t="s">
        <v>102</v>
      </c>
      <c r="E614" t="s">
        <v>348</v>
      </c>
      <c r="F614" t="s">
        <v>360</v>
      </c>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4" t="s">
        <v>510</v>
      </c>
      <c r="AI614"/>
      <c r="AJ614"/>
      <c r="AK614"/>
    </row>
    <row r="615" spans="1:37" x14ac:dyDescent="0.25">
      <c r="A615" t="s">
        <v>1380</v>
      </c>
      <c r="B615" t="s">
        <v>359</v>
      </c>
      <c r="C615" t="s">
        <v>98</v>
      </c>
      <c r="D615" t="s">
        <v>103</v>
      </c>
      <c r="E615" t="s">
        <v>348</v>
      </c>
      <c r="F615" t="s">
        <v>360</v>
      </c>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4" t="s">
        <v>510</v>
      </c>
      <c r="AI615"/>
      <c r="AJ615"/>
      <c r="AK615"/>
    </row>
    <row r="616" spans="1:37" x14ac:dyDescent="0.25">
      <c r="A616" t="s">
        <v>1381</v>
      </c>
      <c r="B616" t="s">
        <v>359</v>
      </c>
      <c r="C616" t="s">
        <v>98</v>
      </c>
      <c r="D616" t="s">
        <v>104</v>
      </c>
      <c r="E616" t="s">
        <v>348</v>
      </c>
      <c r="F616" t="s">
        <v>360</v>
      </c>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4" t="s">
        <v>510</v>
      </c>
      <c r="AI616"/>
      <c r="AJ616"/>
      <c r="AK616"/>
    </row>
    <row r="617" spans="1:37" x14ac:dyDescent="0.25">
      <c r="A617" t="s">
        <v>660</v>
      </c>
      <c r="B617" t="s">
        <v>359</v>
      </c>
      <c r="C617" t="s">
        <v>98</v>
      </c>
      <c r="D617" t="s">
        <v>105</v>
      </c>
      <c r="E617" t="s">
        <v>348</v>
      </c>
      <c r="F617" t="s">
        <v>360</v>
      </c>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4" t="s">
        <v>510</v>
      </c>
      <c r="AI617"/>
      <c r="AJ617"/>
      <c r="AK617"/>
    </row>
    <row r="618" spans="1:37" x14ac:dyDescent="0.25">
      <c r="A618" t="s">
        <v>661</v>
      </c>
      <c r="B618" t="s">
        <v>359</v>
      </c>
      <c r="C618" t="s">
        <v>98</v>
      </c>
      <c r="D618" t="s">
        <v>363</v>
      </c>
      <c r="E618" t="s">
        <v>348</v>
      </c>
      <c r="F618" t="s">
        <v>360</v>
      </c>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I618" s="24" t="s">
        <v>653</v>
      </c>
      <c r="AJ618"/>
      <c r="AK618"/>
    </row>
    <row r="619" spans="1:37" x14ac:dyDescent="0.25">
      <c r="A619" t="s">
        <v>1147</v>
      </c>
      <c r="B619" t="s">
        <v>359</v>
      </c>
      <c r="C619" t="s">
        <v>98</v>
      </c>
      <c r="D619" t="s">
        <v>906</v>
      </c>
      <c r="E619" t="s">
        <v>348</v>
      </c>
      <c r="F619" t="s">
        <v>360</v>
      </c>
      <c r="AI619" s="56" t="s">
        <v>840</v>
      </c>
    </row>
    <row r="620" spans="1:37" x14ac:dyDescent="0.25">
      <c r="A620" t="s">
        <v>1148</v>
      </c>
      <c r="B620" t="s">
        <v>359</v>
      </c>
      <c r="C620" t="s">
        <v>98</v>
      </c>
      <c r="D620" t="s">
        <v>1281</v>
      </c>
      <c r="E620" t="s">
        <v>348</v>
      </c>
      <c r="F620" t="s">
        <v>360</v>
      </c>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I620" s="24" t="s">
        <v>653</v>
      </c>
      <c r="AJ620"/>
      <c r="AK620"/>
    </row>
    <row r="621" spans="1:37" x14ac:dyDescent="0.25">
      <c r="A621" t="s">
        <v>1382</v>
      </c>
      <c r="B621" t="s">
        <v>361</v>
      </c>
      <c r="C621" t="s">
        <v>98</v>
      </c>
      <c r="D621" t="s">
        <v>100</v>
      </c>
      <c r="E621" t="s">
        <v>348</v>
      </c>
      <c r="F621" t="s">
        <v>362</v>
      </c>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I621" s="24" t="s">
        <v>652</v>
      </c>
      <c r="AJ621"/>
      <c r="AK621"/>
    </row>
    <row r="622" spans="1:37" x14ac:dyDescent="0.25">
      <c r="A622" t="s">
        <v>1383</v>
      </c>
      <c r="B622" t="s">
        <v>361</v>
      </c>
      <c r="C622" t="s">
        <v>98</v>
      </c>
      <c r="D622" t="s">
        <v>101</v>
      </c>
      <c r="E622" t="s">
        <v>348</v>
      </c>
      <c r="F622" t="s">
        <v>362</v>
      </c>
      <c r="AI622" s="56" t="s">
        <v>842</v>
      </c>
    </row>
    <row r="623" spans="1:37" x14ac:dyDescent="0.25">
      <c r="A623" t="s">
        <v>1384</v>
      </c>
      <c r="B623" t="s">
        <v>361</v>
      </c>
      <c r="C623" t="s">
        <v>98</v>
      </c>
      <c r="D623" t="s">
        <v>102</v>
      </c>
      <c r="E623" t="s">
        <v>348</v>
      </c>
      <c r="F623" t="s">
        <v>362</v>
      </c>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I623" s="24" t="s">
        <v>652</v>
      </c>
      <c r="AJ623"/>
      <c r="AK623"/>
    </row>
    <row r="624" spans="1:37" x14ac:dyDescent="0.25">
      <c r="A624" t="s">
        <v>1385</v>
      </c>
      <c r="B624" t="s">
        <v>361</v>
      </c>
      <c r="C624" t="s">
        <v>98</v>
      </c>
      <c r="D624" t="s">
        <v>103</v>
      </c>
      <c r="E624" t="s">
        <v>348</v>
      </c>
      <c r="F624" t="s">
        <v>362</v>
      </c>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I624" s="24" t="s">
        <v>652</v>
      </c>
      <c r="AJ624"/>
      <c r="AK624"/>
    </row>
    <row r="625" spans="1:37" x14ac:dyDescent="0.25">
      <c r="A625" t="s">
        <v>1386</v>
      </c>
      <c r="B625" t="s">
        <v>361</v>
      </c>
      <c r="C625" t="s">
        <v>98</v>
      </c>
      <c r="D625" t="s">
        <v>104</v>
      </c>
      <c r="E625" t="s">
        <v>348</v>
      </c>
      <c r="F625" t="s">
        <v>362</v>
      </c>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I625" s="24" t="s">
        <v>652</v>
      </c>
      <c r="AJ625"/>
      <c r="AK625"/>
    </row>
    <row r="626" spans="1:37" x14ac:dyDescent="0.25">
      <c r="A626" t="s">
        <v>662</v>
      </c>
      <c r="B626" t="s">
        <v>361</v>
      </c>
      <c r="C626" t="s">
        <v>98</v>
      </c>
      <c r="D626" t="s">
        <v>105</v>
      </c>
      <c r="E626" t="s">
        <v>348</v>
      </c>
      <c r="F626" t="s">
        <v>362</v>
      </c>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I626" s="24" t="s">
        <v>652</v>
      </c>
      <c r="AJ626"/>
      <c r="AK626"/>
    </row>
    <row r="627" spans="1:37" x14ac:dyDescent="0.25">
      <c r="A627" t="s">
        <v>663</v>
      </c>
      <c r="B627" t="s">
        <v>361</v>
      </c>
      <c r="C627" t="s">
        <v>98</v>
      </c>
      <c r="D627" t="s">
        <v>363</v>
      </c>
      <c r="E627" t="s">
        <v>348</v>
      </c>
      <c r="F627" t="s">
        <v>362</v>
      </c>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I627" s="24" t="s">
        <v>652</v>
      </c>
      <c r="AJ627"/>
      <c r="AK627"/>
    </row>
    <row r="628" spans="1:37" x14ac:dyDescent="0.25">
      <c r="A628" t="s">
        <v>1149</v>
      </c>
      <c r="B628" t="s">
        <v>361</v>
      </c>
      <c r="C628" t="s">
        <v>98</v>
      </c>
      <c r="D628" t="s">
        <v>906</v>
      </c>
      <c r="E628" t="s">
        <v>348</v>
      </c>
      <c r="F628" t="s">
        <v>362</v>
      </c>
      <c r="AI628" s="56" t="s">
        <v>842</v>
      </c>
    </row>
    <row r="629" spans="1:37" x14ac:dyDescent="0.25">
      <c r="A629" t="s">
        <v>1150</v>
      </c>
      <c r="B629" t="s">
        <v>361</v>
      </c>
      <c r="C629" t="s">
        <v>98</v>
      </c>
      <c r="D629" t="s">
        <v>1281</v>
      </c>
      <c r="E629" t="s">
        <v>348</v>
      </c>
      <c r="F629" t="s">
        <v>362</v>
      </c>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I629" s="24" t="s">
        <v>652</v>
      </c>
      <c r="AJ629"/>
      <c r="AK629"/>
    </row>
    <row r="630" spans="1:37" x14ac:dyDescent="0.25">
      <c r="A630" t="s">
        <v>664</v>
      </c>
      <c r="B630" t="s">
        <v>346</v>
      </c>
      <c r="C630" t="s">
        <v>106</v>
      </c>
      <c r="D630" t="s">
        <v>364</v>
      </c>
      <c r="E630" t="s">
        <v>348</v>
      </c>
      <c r="F630" t="s">
        <v>349</v>
      </c>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I630" s="24" t="s">
        <v>665</v>
      </c>
      <c r="AJ630"/>
      <c r="AK630"/>
    </row>
    <row r="631" spans="1:37" x14ac:dyDescent="0.25">
      <c r="A631" t="s">
        <v>666</v>
      </c>
      <c r="B631" t="s">
        <v>346</v>
      </c>
      <c r="C631" t="s">
        <v>106</v>
      </c>
      <c r="D631" t="s">
        <v>365</v>
      </c>
      <c r="E631" t="s">
        <v>348</v>
      </c>
      <c r="F631" t="s">
        <v>349</v>
      </c>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I631" s="24" t="s">
        <v>665</v>
      </c>
      <c r="AJ631"/>
      <c r="AK631"/>
    </row>
    <row r="632" spans="1:37" x14ac:dyDescent="0.25">
      <c r="A632" t="s">
        <v>1151</v>
      </c>
      <c r="B632" t="s">
        <v>351</v>
      </c>
      <c r="C632" t="s">
        <v>106</v>
      </c>
      <c r="D632" t="s">
        <v>364</v>
      </c>
      <c r="E632" t="s">
        <v>348</v>
      </c>
      <c r="F632" t="s">
        <v>352</v>
      </c>
      <c r="G632" s="23" t="s">
        <v>1006</v>
      </c>
      <c r="H632" s="23" t="s">
        <v>1006</v>
      </c>
      <c r="I632" s="23" t="s">
        <v>1006</v>
      </c>
      <c r="J632" s="23" t="s">
        <v>1006</v>
      </c>
      <c r="K632" s="23" t="s">
        <v>1006</v>
      </c>
      <c r="L632" s="23" t="s">
        <v>1006</v>
      </c>
      <c r="M632" s="23" t="s">
        <v>1006</v>
      </c>
      <c r="N632" s="23" t="s">
        <v>1006</v>
      </c>
      <c r="O632" s="23" t="s">
        <v>1006</v>
      </c>
      <c r="P632" s="23" t="s">
        <v>1006</v>
      </c>
      <c r="Q632" s="23" t="s">
        <v>1006</v>
      </c>
      <c r="R632" s="23" t="s">
        <v>1006</v>
      </c>
      <c r="S632" s="23" t="s">
        <v>1006</v>
      </c>
      <c r="T632" s="23" t="s">
        <v>1006</v>
      </c>
      <c r="U632" s="23" t="s">
        <v>1006</v>
      </c>
      <c r="V632" s="23" t="s">
        <v>1006</v>
      </c>
      <c r="W632" s="23" t="s">
        <v>1006</v>
      </c>
      <c r="X632" s="23" t="s">
        <v>1006</v>
      </c>
      <c r="Y632" s="23" t="s">
        <v>1006</v>
      </c>
      <c r="Z632" s="23" t="s">
        <v>1006</v>
      </c>
      <c r="AA632" s="23" t="s">
        <v>1006</v>
      </c>
      <c r="AB632" s="23" t="s">
        <v>1006</v>
      </c>
      <c r="AC632" s="23" t="s">
        <v>1006</v>
      </c>
      <c r="AD632" s="23" t="s">
        <v>1006</v>
      </c>
      <c r="AE632" s="23" t="s">
        <v>1006</v>
      </c>
      <c r="AF632" s="23" t="s">
        <v>1006</v>
      </c>
      <c r="AG632" s="23" t="s">
        <v>1006</v>
      </c>
      <c r="AI632" s="24"/>
      <c r="AJ632"/>
      <c r="AK632"/>
    </row>
    <row r="633" spans="1:37" x14ac:dyDescent="0.25">
      <c r="A633" t="s">
        <v>1152</v>
      </c>
      <c r="B633" t="s">
        <v>351</v>
      </c>
      <c r="C633" t="s">
        <v>106</v>
      </c>
      <c r="D633" t="s">
        <v>365</v>
      </c>
      <c r="E633" t="s">
        <v>348</v>
      </c>
      <c r="F633" t="s">
        <v>352</v>
      </c>
      <c r="G633" s="23" t="s">
        <v>1006</v>
      </c>
      <c r="H633" s="23" t="s">
        <v>1006</v>
      </c>
      <c r="I633" s="23" t="s">
        <v>1006</v>
      </c>
      <c r="J633" s="23" t="s">
        <v>1006</v>
      </c>
      <c r="K633" s="23" t="s">
        <v>1006</v>
      </c>
      <c r="L633" s="23" t="s">
        <v>1006</v>
      </c>
      <c r="M633" s="23" t="s">
        <v>1006</v>
      </c>
      <c r="N633" s="23" t="s">
        <v>1006</v>
      </c>
      <c r="O633" s="23" t="s">
        <v>1006</v>
      </c>
      <c r="P633" s="23" t="s">
        <v>1006</v>
      </c>
      <c r="Q633" s="23" t="s">
        <v>1006</v>
      </c>
      <c r="R633" s="23" t="s">
        <v>1006</v>
      </c>
      <c r="S633" s="23" t="s">
        <v>1006</v>
      </c>
      <c r="T633" s="23" t="s">
        <v>1006</v>
      </c>
      <c r="U633" s="23" t="s">
        <v>1006</v>
      </c>
      <c r="V633" s="23" t="s">
        <v>1006</v>
      </c>
      <c r="W633" s="23" t="s">
        <v>1006</v>
      </c>
      <c r="X633" s="23" t="s">
        <v>1006</v>
      </c>
      <c r="Y633" s="23" t="s">
        <v>1006</v>
      </c>
      <c r="Z633" s="23" t="s">
        <v>1006</v>
      </c>
      <c r="AA633" s="23" t="s">
        <v>1006</v>
      </c>
      <c r="AB633" s="23" t="s">
        <v>1006</v>
      </c>
      <c r="AC633" s="23" t="s">
        <v>1006</v>
      </c>
      <c r="AD633" s="23" t="s">
        <v>1006</v>
      </c>
      <c r="AE633" s="23" t="s">
        <v>1006</v>
      </c>
      <c r="AF633" s="23" t="s">
        <v>1006</v>
      </c>
      <c r="AG633" s="23" t="s">
        <v>1006</v>
      </c>
      <c r="AI633" s="24"/>
      <c r="AJ633"/>
      <c r="AK633"/>
    </row>
    <row r="634" spans="1:37" x14ac:dyDescent="0.25">
      <c r="A634" t="s">
        <v>1153</v>
      </c>
      <c r="B634" t="s">
        <v>353</v>
      </c>
      <c r="C634" t="s">
        <v>106</v>
      </c>
      <c r="D634" t="s">
        <v>364</v>
      </c>
      <c r="E634" t="s">
        <v>348</v>
      </c>
      <c r="F634" t="s">
        <v>354</v>
      </c>
      <c r="G634" s="23" t="s">
        <v>1006</v>
      </c>
      <c r="H634" s="23" t="s">
        <v>1006</v>
      </c>
      <c r="I634" s="23" t="s">
        <v>1006</v>
      </c>
      <c r="J634" s="23" t="s">
        <v>1006</v>
      </c>
      <c r="K634" s="23" t="s">
        <v>1006</v>
      </c>
      <c r="L634" s="23" t="s">
        <v>1006</v>
      </c>
      <c r="M634" s="23" t="s">
        <v>1006</v>
      </c>
      <c r="N634" s="23" t="s">
        <v>1006</v>
      </c>
      <c r="O634" s="23" t="s">
        <v>1006</v>
      </c>
      <c r="P634" s="23" t="s">
        <v>1006</v>
      </c>
      <c r="Q634" s="23" t="s">
        <v>1006</v>
      </c>
      <c r="R634" s="23" t="s">
        <v>1006</v>
      </c>
      <c r="S634" s="23" t="s">
        <v>1006</v>
      </c>
      <c r="T634" s="23" t="s">
        <v>1006</v>
      </c>
      <c r="U634" s="23" t="s">
        <v>1006</v>
      </c>
      <c r="V634" s="23" t="s">
        <v>1006</v>
      </c>
      <c r="W634" s="23" t="s">
        <v>1006</v>
      </c>
      <c r="X634" s="23" t="s">
        <v>1006</v>
      </c>
      <c r="Y634" s="23" t="s">
        <v>1006</v>
      </c>
      <c r="Z634" s="23" t="s">
        <v>1006</v>
      </c>
      <c r="AA634" s="23" t="s">
        <v>1006</v>
      </c>
      <c r="AB634" s="23" t="s">
        <v>1006</v>
      </c>
      <c r="AC634" s="23" t="s">
        <v>1006</v>
      </c>
      <c r="AD634" s="23" t="s">
        <v>1006</v>
      </c>
      <c r="AE634" s="23" t="s">
        <v>1006</v>
      </c>
      <c r="AF634" s="23" t="s">
        <v>1006</v>
      </c>
      <c r="AG634" s="23" t="s">
        <v>1006</v>
      </c>
      <c r="AI634" s="24"/>
      <c r="AJ634"/>
      <c r="AK634"/>
    </row>
    <row r="635" spans="1:37" x14ac:dyDescent="0.25">
      <c r="A635" t="s">
        <v>1154</v>
      </c>
      <c r="B635" t="s">
        <v>353</v>
      </c>
      <c r="C635" t="s">
        <v>106</v>
      </c>
      <c r="D635" t="s">
        <v>365</v>
      </c>
      <c r="E635" t="s">
        <v>348</v>
      </c>
      <c r="F635" t="s">
        <v>354</v>
      </c>
      <c r="G635" s="23" t="s">
        <v>1006</v>
      </c>
      <c r="H635" s="23" t="s">
        <v>1006</v>
      </c>
      <c r="I635" s="23" t="s">
        <v>1006</v>
      </c>
      <c r="J635" s="23" t="s">
        <v>1006</v>
      </c>
      <c r="K635" s="23" t="s">
        <v>1006</v>
      </c>
      <c r="L635" s="23" t="s">
        <v>1006</v>
      </c>
      <c r="M635" s="23" t="s">
        <v>1006</v>
      </c>
      <c r="N635" s="23" t="s">
        <v>1006</v>
      </c>
      <c r="O635" s="23" t="s">
        <v>1006</v>
      </c>
      <c r="P635" s="23" t="s">
        <v>1006</v>
      </c>
      <c r="Q635" s="23" t="s">
        <v>1006</v>
      </c>
      <c r="R635" s="23" t="s">
        <v>1006</v>
      </c>
      <c r="S635" s="23" t="s">
        <v>1006</v>
      </c>
      <c r="T635" s="23" t="s">
        <v>1006</v>
      </c>
      <c r="U635" s="23" t="s">
        <v>1006</v>
      </c>
      <c r="V635" s="23" t="s">
        <v>1006</v>
      </c>
      <c r="W635" s="23" t="s">
        <v>1006</v>
      </c>
      <c r="X635" s="23" t="s">
        <v>1006</v>
      </c>
      <c r="Y635" s="23" t="s">
        <v>1006</v>
      </c>
      <c r="Z635" s="23" t="s">
        <v>1006</v>
      </c>
      <c r="AA635" s="23" t="s">
        <v>1006</v>
      </c>
      <c r="AB635" s="23" t="s">
        <v>1006</v>
      </c>
      <c r="AC635" s="23" t="s">
        <v>1006</v>
      </c>
      <c r="AD635" s="23" t="s">
        <v>1006</v>
      </c>
      <c r="AE635" s="23" t="s">
        <v>1006</v>
      </c>
      <c r="AF635" s="23" t="s">
        <v>1006</v>
      </c>
      <c r="AG635" s="23" t="s">
        <v>1006</v>
      </c>
      <c r="AI635" s="24"/>
      <c r="AJ635"/>
      <c r="AK635"/>
    </row>
    <row r="636" spans="1:37" x14ac:dyDescent="0.25">
      <c r="A636" t="s">
        <v>667</v>
      </c>
      <c r="B636" t="s">
        <v>355</v>
      </c>
      <c r="C636" t="s">
        <v>106</v>
      </c>
      <c r="D636" t="s">
        <v>364</v>
      </c>
      <c r="E636" t="s">
        <v>348</v>
      </c>
      <c r="F636" t="s">
        <v>356</v>
      </c>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4" t="s">
        <v>510</v>
      </c>
      <c r="AI636"/>
      <c r="AJ636"/>
      <c r="AK636"/>
    </row>
    <row r="637" spans="1:37" x14ac:dyDescent="0.25">
      <c r="A637" t="s">
        <v>668</v>
      </c>
      <c r="B637" t="s">
        <v>355</v>
      </c>
      <c r="C637" t="s">
        <v>106</v>
      </c>
      <c r="D637" t="s">
        <v>365</v>
      </c>
      <c r="E637" t="s">
        <v>348</v>
      </c>
      <c r="F637" t="s">
        <v>356</v>
      </c>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I637" s="24" t="s">
        <v>669</v>
      </c>
      <c r="AJ637"/>
      <c r="AK637"/>
    </row>
    <row r="638" spans="1:37" x14ac:dyDescent="0.25">
      <c r="A638" t="s">
        <v>670</v>
      </c>
      <c r="B638" t="s">
        <v>357</v>
      </c>
      <c r="C638" t="s">
        <v>106</v>
      </c>
      <c r="D638" t="s">
        <v>364</v>
      </c>
      <c r="E638" t="s">
        <v>348</v>
      </c>
      <c r="F638" t="s">
        <v>358</v>
      </c>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I638" s="24" t="s">
        <v>652</v>
      </c>
      <c r="AJ638"/>
      <c r="AK638"/>
    </row>
    <row r="639" spans="1:37" x14ac:dyDescent="0.25">
      <c r="A639" t="s">
        <v>671</v>
      </c>
      <c r="B639" t="s">
        <v>357</v>
      </c>
      <c r="C639" t="s">
        <v>106</v>
      </c>
      <c r="D639" t="s">
        <v>365</v>
      </c>
      <c r="E639" t="s">
        <v>348</v>
      </c>
      <c r="F639" t="s">
        <v>358</v>
      </c>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I639" s="24" t="s">
        <v>652</v>
      </c>
      <c r="AJ639"/>
      <c r="AK639"/>
    </row>
    <row r="640" spans="1:37" x14ac:dyDescent="0.25">
      <c r="A640" t="s">
        <v>672</v>
      </c>
      <c r="B640" t="s">
        <v>359</v>
      </c>
      <c r="C640" t="s">
        <v>106</v>
      </c>
      <c r="D640" t="s">
        <v>364</v>
      </c>
      <c r="E640" t="s">
        <v>348</v>
      </c>
      <c r="F640" t="s">
        <v>360</v>
      </c>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4" t="s">
        <v>510</v>
      </c>
      <c r="AI640"/>
      <c r="AJ640"/>
      <c r="AK640"/>
    </row>
    <row r="641" spans="1:37" x14ac:dyDescent="0.25">
      <c r="A641" t="s">
        <v>673</v>
      </c>
      <c r="B641" t="s">
        <v>359</v>
      </c>
      <c r="C641" t="s">
        <v>106</v>
      </c>
      <c r="D641" t="s">
        <v>365</v>
      </c>
      <c r="E641" t="s">
        <v>348</v>
      </c>
      <c r="F641" t="s">
        <v>360</v>
      </c>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I641" s="24" t="s">
        <v>669</v>
      </c>
      <c r="AJ641"/>
      <c r="AK641"/>
    </row>
    <row r="642" spans="1:37" x14ac:dyDescent="0.25">
      <c r="A642" t="s">
        <v>674</v>
      </c>
      <c r="B642" t="s">
        <v>361</v>
      </c>
      <c r="C642" t="s">
        <v>106</v>
      </c>
      <c r="D642" t="s">
        <v>364</v>
      </c>
      <c r="E642" t="s">
        <v>348</v>
      </c>
      <c r="F642" t="s">
        <v>362</v>
      </c>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I642" s="24" t="s">
        <v>652</v>
      </c>
      <c r="AJ642"/>
      <c r="AK642"/>
    </row>
    <row r="643" spans="1:37" x14ac:dyDescent="0.25">
      <c r="A643" t="s">
        <v>675</v>
      </c>
      <c r="B643" t="s">
        <v>361</v>
      </c>
      <c r="C643" t="s">
        <v>106</v>
      </c>
      <c r="D643" t="s">
        <v>365</v>
      </c>
      <c r="E643" t="s">
        <v>348</v>
      </c>
      <c r="F643" t="s">
        <v>362</v>
      </c>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I643" s="24" t="s">
        <v>652</v>
      </c>
      <c r="AJ643"/>
      <c r="AK643"/>
    </row>
    <row r="644" spans="1:37" x14ac:dyDescent="0.25">
      <c r="A644" t="s">
        <v>676</v>
      </c>
      <c r="B644" t="s">
        <v>346</v>
      </c>
      <c r="C644" t="s">
        <v>108</v>
      </c>
      <c r="E644" t="s">
        <v>348</v>
      </c>
      <c r="F644" t="s">
        <v>349</v>
      </c>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I644" s="24" t="s">
        <v>652</v>
      </c>
      <c r="AJ644"/>
      <c r="AK644"/>
    </row>
    <row r="645" spans="1:37" x14ac:dyDescent="0.25">
      <c r="A645" t="s">
        <v>677</v>
      </c>
      <c r="B645" t="s">
        <v>351</v>
      </c>
      <c r="C645" t="s">
        <v>108</v>
      </c>
      <c r="E645" t="s">
        <v>348</v>
      </c>
      <c r="F645" t="s">
        <v>352</v>
      </c>
      <c r="G645" s="23" t="s">
        <v>1006</v>
      </c>
      <c r="H645" s="23" t="s">
        <v>1006</v>
      </c>
      <c r="I645" s="23" t="s">
        <v>1006</v>
      </c>
      <c r="J645" s="23" t="s">
        <v>1006</v>
      </c>
      <c r="K645" s="23" t="s">
        <v>1006</v>
      </c>
      <c r="L645" s="23" t="s">
        <v>1006</v>
      </c>
      <c r="M645" s="23" t="s">
        <v>1006</v>
      </c>
      <c r="N645" s="23" t="s">
        <v>1006</v>
      </c>
      <c r="O645" s="23" t="s">
        <v>1006</v>
      </c>
      <c r="P645" s="23" t="s">
        <v>1006</v>
      </c>
      <c r="Q645" s="23" t="s">
        <v>1006</v>
      </c>
      <c r="R645" s="23" t="s">
        <v>1006</v>
      </c>
      <c r="S645" s="23" t="s">
        <v>1006</v>
      </c>
      <c r="T645" s="23" t="s">
        <v>1006</v>
      </c>
      <c r="U645" s="23" t="s">
        <v>1006</v>
      </c>
      <c r="V645" s="23" t="s">
        <v>1006</v>
      </c>
      <c r="W645" s="23" t="s">
        <v>1006</v>
      </c>
      <c r="X645" s="23" t="s">
        <v>1006</v>
      </c>
      <c r="Y645" s="23" t="s">
        <v>1006</v>
      </c>
      <c r="Z645" s="23" t="s">
        <v>1006</v>
      </c>
      <c r="AA645" s="23" t="s">
        <v>1006</v>
      </c>
      <c r="AB645" s="23" t="s">
        <v>1006</v>
      </c>
      <c r="AC645" s="23" t="s">
        <v>1006</v>
      </c>
      <c r="AD645" s="23" t="s">
        <v>1006</v>
      </c>
      <c r="AE645" s="23" t="s">
        <v>1006</v>
      </c>
      <c r="AF645" s="23" t="s">
        <v>1006</v>
      </c>
      <c r="AG645" s="23" t="s">
        <v>1006</v>
      </c>
      <c r="AI645" s="24"/>
      <c r="AJ645"/>
      <c r="AK645"/>
    </row>
    <row r="646" spans="1:37" x14ac:dyDescent="0.25">
      <c r="A646" t="s">
        <v>678</v>
      </c>
      <c r="B646" t="s">
        <v>353</v>
      </c>
      <c r="C646" t="s">
        <v>108</v>
      </c>
      <c r="E646" t="s">
        <v>348</v>
      </c>
      <c r="F646" t="s">
        <v>354</v>
      </c>
      <c r="G646" s="23" t="s">
        <v>1006</v>
      </c>
      <c r="H646" s="23" t="s">
        <v>1006</v>
      </c>
      <c r="I646" s="23" t="s">
        <v>1006</v>
      </c>
      <c r="J646" s="23" t="s">
        <v>1006</v>
      </c>
      <c r="K646" s="23" t="s">
        <v>1006</v>
      </c>
      <c r="L646" s="23" t="s">
        <v>1006</v>
      </c>
      <c r="M646" s="23" t="s">
        <v>1006</v>
      </c>
      <c r="N646" s="23" t="s">
        <v>1006</v>
      </c>
      <c r="O646" s="23" t="s">
        <v>1006</v>
      </c>
      <c r="P646" s="23" t="s">
        <v>1006</v>
      </c>
      <c r="Q646" s="23" t="s">
        <v>1006</v>
      </c>
      <c r="R646" s="23" t="s">
        <v>1006</v>
      </c>
      <c r="S646" s="23" t="s">
        <v>1006</v>
      </c>
      <c r="T646" s="23" t="s">
        <v>1006</v>
      </c>
      <c r="U646" s="23" t="s">
        <v>1006</v>
      </c>
      <c r="V646" s="23" t="s">
        <v>1006</v>
      </c>
      <c r="W646" s="23" t="s">
        <v>1006</v>
      </c>
      <c r="X646" s="23" t="s">
        <v>1006</v>
      </c>
      <c r="Y646" s="23" t="s">
        <v>1006</v>
      </c>
      <c r="Z646" s="23" t="s">
        <v>1006</v>
      </c>
      <c r="AA646" s="23" t="s">
        <v>1006</v>
      </c>
      <c r="AB646" s="23" t="s">
        <v>1006</v>
      </c>
      <c r="AC646" s="23" t="s">
        <v>1006</v>
      </c>
      <c r="AD646" s="23" t="s">
        <v>1006</v>
      </c>
      <c r="AE646" s="23" t="s">
        <v>1006</v>
      </c>
      <c r="AF646" s="23" t="s">
        <v>1006</v>
      </c>
      <c r="AG646" s="23" t="s">
        <v>1006</v>
      </c>
      <c r="AI646" s="24"/>
      <c r="AJ646"/>
      <c r="AK646"/>
    </row>
    <row r="647" spans="1:37" x14ac:dyDescent="0.25">
      <c r="A647" t="s">
        <v>679</v>
      </c>
      <c r="B647" t="s">
        <v>355</v>
      </c>
      <c r="C647" t="s">
        <v>108</v>
      </c>
      <c r="E647" t="s">
        <v>348</v>
      </c>
      <c r="F647" t="s">
        <v>356</v>
      </c>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I647" s="24" t="s">
        <v>652</v>
      </c>
      <c r="AJ647"/>
      <c r="AK647"/>
    </row>
    <row r="648" spans="1:37" x14ac:dyDescent="0.25">
      <c r="A648" t="s">
        <v>680</v>
      </c>
      <c r="B648" t="s">
        <v>357</v>
      </c>
      <c r="C648" t="s">
        <v>108</v>
      </c>
      <c r="E648" t="s">
        <v>348</v>
      </c>
      <c r="F648" t="s">
        <v>358</v>
      </c>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I648" s="24" t="s">
        <v>652</v>
      </c>
      <c r="AJ648"/>
      <c r="AK648"/>
    </row>
    <row r="649" spans="1:37" x14ac:dyDescent="0.25">
      <c r="A649" t="s">
        <v>681</v>
      </c>
      <c r="B649" t="s">
        <v>359</v>
      </c>
      <c r="C649" t="s">
        <v>108</v>
      </c>
      <c r="E649" t="s">
        <v>348</v>
      </c>
      <c r="F649" t="s">
        <v>360</v>
      </c>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I649" s="24" t="s">
        <v>652</v>
      </c>
      <c r="AJ649"/>
      <c r="AK649"/>
    </row>
    <row r="650" spans="1:37" x14ac:dyDescent="0.25">
      <c r="A650" t="s">
        <v>682</v>
      </c>
      <c r="B650" t="s">
        <v>361</v>
      </c>
      <c r="C650" t="s">
        <v>108</v>
      </c>
      <c r="E650" t="s">
        <v>348</v>
      </c>
      <c r="F650" t="s">
        <v>362</v>
      </c>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I650" s="24" t="s">
        <v>652</v>
      </c>
      <c r="AJ650"/>
      <c r="AK650"/>
    </row>
    <row r="651" spans="1:37" x14ac:dyDescent="0.25">
      <c r="A651" t="s">
        <v>683</v>
      </c>
      <c r="B651" t="s">
        <v>346</v>
      </c>
      <c r="C651" t="s">
        <v>110</v>
      </c>
      <c r="D651" t="s">
        <v>176</v>
      </c>
      <c r="E651" t="s">
        <v>348</v>
      </c>
      <c r="F651" t="s">
        <v>349</v>
      </c>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I651" s="24" t="s">
        <v>652</v>
      </c>
      <c r="AJ651"/>
      <c r="AK651"/>
    </row>
    <row r="652" spans="1:37" x14ac:dyDescent="0.25">
      <c r="A652" t="s">
        <v>684</v>
      </c>
      <c r="B652" t="s">
        <v>346</v>
      </c>
      <c r="C652" t="s">
        <v>110</v>
      </c>
      <c r="D652" t="s">
        <v>178</v>
      </c>
      <c r="E652" t="s">
        <v>348</v>
      </c>
      <c r="F652" t="s">
        <v>349</v>
      </c>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I652" s="24" t="s">
        <v>652</v>
      </c>
      <c r="AJ652"/>
      <c r="AK652"/>
    </row>
    <row r="653" spans="1:37" x14ac:dyDescent="0.25">
      <c r="A653" t="s">
        <v>685</v>
      </c>
      <c r="B653" t="s">
        <v>346</v>
      </c>
      <c r="C653" t="s">
        <v>110</v>
      </c>
      <c r="D653" t="s">
        <v>179</v>
      </c>
      <c r="E653" t="s">
        <v>348</v>
      </c>
      <c r="F653" t="s">
        <v>349</v>
      </c>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I653" s="24" t="s">
        <v>652</v>
      </c>
      <c r="AJ653"/>
      <c r="AK653"/>
    </row>
    <row r="654" spans="1:37" x14ac:dyDescent="0.25">
      <c r="A654" t="s">
        <v>686</v>
      </c>
      <c r="B654" t="s">
        <v>346</v>
      </c>
      <c r="C654" t="s">
        <v>110</v>
      </c>
      <c r="D654" t="s">
        <v>180</v>
      </c>
      <c r="E654" t="s">
        <v>348</v>
      </c>
      <c r="F654" t="s">
        <v>349</v>
      </c>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I654" s="24" t="s">
        <v>652</v>
      </c>
      <c r="AJ654"/>
      <c r="AK654"/>
    </row>
    <row r="655" spans="1:37" x14ac:dyDescent="0.25">
      <c r="A655" t="s">
        <v>687</v>
      </c>
      <c r="B655" t="s">
        <v>346</v>
      </c>
      <c r="C655" t="s">
        <v>110</v>
      </c>
      <c r="D655" t="s">
        <v>181</v>
      </c>
      <c r="E655" t="s">
        <v>348</v>
      </c>
      <c r="F655" t="s">
        <v>349</v>
      </c>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I655" s="24" t="s">
        <v>652</v>
      </c>
      <c r="AJ655"/>
      <c r="AK655"/>
    </row>
    <row r="656" spans="1:37" x14ac:dyDescent="0.25">
      <c r="A656" t="s">
        <v>688</v>
      </c>
      <c r="B656" t="s">
        <v>346</v>
      </c>
      <c r="C656" t="s">
        <v>110</v>
      </c>
      <c r="D656" t="s">
        <v>182</v>
      </c>
      <c r="E656" t="s">
        <v>348</v>
      </c>
      <c r="F656" t="s">
        <v>349</v>
      </c>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I656" s="24" t="s">
        <v>689</v>
      </c>
      <c r="AJ656"/>
      <c r="AK656"/>
    </row>
    <row r="657" spans="1:37" x14ac:dyDescent="0.25">
      <c r="A657" t="s">
        <v>690</v>
      </c>
      <c r="B657" t="s">
        <v>346</v>
      </c>
      <c r="C657" t="s">
        <v>110</v>
      </c>
      <c r="D657" t="s">
        <v>183</v>
      </c>
      <c r="E657" t="s">
        <v>348</v>
      </c>
      <c r="F657" t="s">
        <v>349</v>
      </c>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I657" s="24" t="s">
        <v>652</v>
      </c>
      <c r="AJ657"/>
      <c r="AK657"/>
    </row>
    <row r="658" spans="1:37" x14ac:dyDescent="0.25">
      <c r="A658" t="s">
        <v>1155</v>
      </c>
      <c r="B658" t="s">
        <v>351</v>
      </c>
      <c r="C658" t="s">
        <v>110</v>
      </c>
      <c r="D658" t="s">
        <v>176</v>
      </c>
      <c r="E658" t="s">
        <v>348</v>
      </c>
      <c r="F658" t="s">
        <v>352</v>
      </c>
      <c r="G658" s="23" t="s">
        <v>1006</v>
      </c>
      <c r="H658" s="23" t="s">
        <v>1006</v>
      </c>
      <c r="I658" s="23" t="s">
        <v>1006</v>
      </c>
      <c r="J658" s="23" t="s">
        <v>1006</v>
      </c>
      <c r="K658" s="23" t="s">
        <v>1006</v>
      </c>
      <c r="L658" s="23" t="s">
        <v>1006</v>
      </c>
      <c r="M658" s="23" t="s">
        <v>1006</v>
      </c>
      <c r="N658" s="23" t="s">
        <v>1006</v>
      </c>
      <c r="O658" s="23" t="s">
        <v>1006</v>
      </c>
      <c r="P658" s="23" t="s">
        <v>1006</v>
      </c>
      <c r="Q658" s="23" t="s">
        <v>1006</v>
      </c>
      <c r="R658" s="23" t="s">
        <v>1006</v>
      </c>
      <c r="S658" s="23" t="s">
        <v>1006</v>
      </c>
      <c r="T658" s="23" t="s">
        <v>1006</v>
      </c>
      <c r="U658" s="23" t="s">
        <v>1006</v>
      </c>
      <c r="V658" s="23" t="s">
        <v>1006</v>
      </c>
      <c r="W658" s="23" t="s">
        <v>1006</v>
      </c>
      <c r="X658" s="23" t="s">
        <v>1006</v>
      </c>
      <c r="Y658" s="23" t="s">
        <v>1006</v>
      </c>
      <c r="Z658" s="23" t="s">
        <v>1006</v>
      </c>
      <c r="AA658" s="23" t="s">
        <v>1006</v>
      </c>
      <c r="AB658" s="23" t="s">
        <v>1006</v>
      </c>
      <c r="AC658" s="23" t="s">
        <v>1006</v>
      </c>
      <c r="AD658" s="23" t="s">
        <v>1006</v>
      </c>
      <c r="AE658" s="23" t="s">
        <v>1006</v>
      </c>
      <c r="AF658" s="23" t="s">
        <v>1006</v>
      </c>
      <c r="AG658" s="23" t="s">
        <v>1006</v>
      </c>
      <c r="AI658" s="24"/>
      <c r="AJ658"/>
      <c r="AK658"/>
    </row>
    <row r="659" spans="1:37" x14ac:dyDescent="0.25">
      <c r="A659" t="s">
        <v>1156</v>
      </c>
      <c r="B659" t="s">
        <v>351</v>
      </c>
      <c r="C659" t="s">
        <v>110</v>
      </c>
      <c r="D659" t="s">
        <v>178</v>
      </c>
      <c r="E659" t="s">
        <v>348</v>
      </c>
      <c r="F659" t="s">
        <v>352</v>
      </c>
      <c r="G659" s="23" t="s">
        <v>1006</v>
      </c>
      <c r="H659" s="23" t="s">
        <v>1006</v>
      </c>
      <c r="I659" s="23" t="s">
        <v>1006</v>
      </c>
      <c r="J659" s="23" t="s">
        <v>1006</v>
      </c>
      <c r="K659" s="23" t="s">
        <v>1006</v>
      </c>
      <c r="L659" s="23" t="s">
        <v>1006</v>
      </c>
      <c r="M659" s="23" t="s">
        <v>1006</v>
      </c>
      <c r="N659" s="23" t="s">
        <v>1006</v>
      </c>
      <c r="O659" s="23" t="s">
        <v>1006</v>
      </c>
      <c r="P659" s="23" t="s">
        <v>1006</v>
      </c>
      <c r="Q659" s="23" t="s">
        <v>1006</v>
      </c>
      <c r="R659" s="4"/>
      <c r="S659" s="23" t="s">
        <v>1006</v>
      </c>
      <c r="T659" s="23" t="s">
        <v>1006</v>
      </c>
      <c r="U659" s="23" t="s">
        <v>1006</v>
      </c>
      <c r="V659" s="23" t="s">
        <v>1006</v>
      </c>
      <c r="W659" s="23" t="s">
        <v>1006</v>
      </c>
      <c r="X659" s="23" t="s">
        <v>1006</v>
      </c>
      <c r="Y659" s="23" t="s">
        <v>1006</v>
      </c>
      <c r="Z659" s="23" t="s">
        <v>1006</v>
      </c>
      <c r="AA659" s="23" t="s">
        <v>1006</v>
      </c>
      <c r="AB659" s="23" t="s">
        <v>1006</v>
      </c>
      <c r="AC659" s="23" t="s">
        <v>1006</v>
      </c>
      <c r="AD659" s="23" t="s">
        <v>1006</v>
      </c>
      <c r="AE659" s="23" t="s">
        <v>1006</v>
      </c>
      <c r="AF659" s="4"/>
      <c r="AG659" s="23" t="s">
        <v>1006</v>
      </c>
      <c r="AI659" s="24"/>
      <c r="AJ659"/>
      <c r="AK659"/>
    </row>
    <row r="660" spans="1:37" x14ac:dyDescent="0.25">
      <c r="A660" t="s">
        <v>1157</v>
      </c>
      <c r="B660" t="s">
        <v>351</v>
      </c>
      <c r="C660" t="s">
        <v>110</v>
      </c>
      <c r="D660" t="s">
        <v>179</v>
      </c>
      <c r="E660" t="s">
        <v>348</v>
      </c>
      <c r="F660" t="s">
        <v>352</v>
      </c>
      <c r="G660" s="23" t="s">
        <v>1006</v>
      </c>
      <c r="H660" s="23" t="s">
        <v>1006</v>
      </c>
      <c r="I660" s="23" t="s">
        <v>1006</v>
      </c>
      <c r="J660" s="23" t="s">
        <v>1006</v>
      </c>
      <c r="K660" s="23" t="s">
        <v>1006</v>
      </c>
      <c r="L660" s="4"/>
      <c r="M660" s="4"/>
      <c r="N660" s="23" t="s">
        <v>1006</v>
      </c>
      <c r="O660" s="23" t="s">
        <v>1006</v>
      </c>
      <c r="P660" s="23" t="s">
        <v>1006</v>
      </c>
      <c r="Q660" s="23" t="s">
        <v>1006</v>
      </c>
      <c r="R660" s="23" t="s">
        <v>1006</v>
      </c>
      <c r="S660" s="4"/>
      <c r="T660" s="4"/>
      <c r="U660" s="23" t="s">
        <v>1006</v>
      </c>
      <c r="V660" s="4"/>
      <c r="W660" s="4"/>
      <c r="X660" s="23" t="s">
        <v>1006</v>
      </c>
      <c r="Y660" s="4"/>
      <c r="Z660" s="23" t="s">
        <v>1006</v>
      </c>
      <c r="AA660" s="23" t="s">
        <v>1006</v>
      </c>
      <c r="AB660" s="23" t="s">
        <v>1006</v>
      </c>
      <c r="AC660" s="23" t="s">
        <v>1006</v>
      </c>
      <c r="AD660" s="4"/>
      <c r="AE660" s="4"/>
      <c r="AF660" s="23" t="s">
        <v>1006</v>
      </c>
      <c r="AG660" s="4"/>
      <c r="AI660" s="24"/>
      <c r="AJ660"/>
      <c r="AK660"/>
    </row>
    <row r="661" spans="1:37" x14ac:dyDescent="0.25">
      <c r="A661" t="s">
        <v>1158</v>
      </c>
      <c r="B661" t="s">
        <v>351</v>
      </c>
      <c r="C661" t="s">
        <v>110</v>
      </c>
      <c r="D661" t="s">
        <v>180</v>
      </c>
      <c r="E661" t="s">
        <v>348</v>
      </c>
      <c r="F661" t="s">
        <v>352</v>
      </c>
      <c r="G661" s="23" t="s">
        <v>1006</v>
      </c>
      <c r="H661" s="23" t="s">
        <v>1006</v>
      </c>
      <c r="I661" s="23" t="s">
        <v>1006</v>
      </c>
      <c r="J661" s="23" t="s">
        <v>1006</v>
      </c>
      <c r="K661" s="23" t="s">
        <v>1006</v>
      </c>
      <c r="L661" s="23" t="s">
        <v>1006</v>
      </c>
      <c r="M661" s="23" t="s">
        <v>1006</v>
      </c>
      <c r="N661" s="23" t="s">
        <v>1006</v>
      </c>
      <c r="O661" s="23" t="s">
        <v>1006</v>
      </c>
      <c r="P661" s="23" t="s">
        <v>1006</v>
      </c>
      <c r="Q661" s="23" t="s">
        <v>1006</v>
      </c>
      <c r="R661" s="23" t="s">
        <v>1006</v>
      </c>
      <c r="S661" s="23" t="s">
        <v>1006</v>
      </c>
      <c r="T661" s="23" t="s">
        <v>1006</v>
      </c>
      <c r="U661" s="23" t="s">
        <v>1006</v>
      </c>
      <c r="V661" s="23" t="s">
        <v>1006</v>
      </c>
      <c r="W661" s="23" t="s">
        <v>1006</v>
      </c>
      <c r="X661" s="23" t="s">
        <v>1006</v>
      </c>
      <c r="Y661" s="23" t="s">
        <v>1006</v>
      </c>
      <c r="Z661" s="23" t="s">
        <v>1006</v>
      </c>
      <c r="AA661" s="23" t="s">
        <v>1006</v>
      </c>
      <c r="AB661" s="23" t="s">
        <v>1006</v>
      </c>
      <c r="AC661" s="23" t="s">
        <v>1006</v>
      </c>
      <c r="AD661" s="23" t="s">
        <v>1006</v>
      </c>
      <c r="AE661" s="23" t="s">
        <v>1006</v>
      </c>
      <c r="AF661" s="23" t="s">
        <v>1006</v>
      </c>
      <c r="AG661" s="23" t="s">
        <v>1006</v>
      </c>
      <c r="AI661" s="24"/>
      <c r="AJ661"/>
      <c r="AK661"/>
    </row>
    <row r="662" spans="1:37" x14ac:dyDescent="0.25">
      <c r="A662" t="s">
        <v>1159</v>
      </c>
      <c r="B662" t="s">
        <v>351</v>
      </c>
      <c r="C662" t="s">
        <v>110</v>
      </c>
      <c r="D662" t="s">
        <v>181</v>
      </c>
      <c r="E662" t="s">
        <v>348</v>
      </c>
      <c r="F662" t="s">
        <v>352</v>
      </c>
      <c r="G662" s="23" t="s">
        <v>1006</v>
      </c>
      <c r="H662" s="23" t="s">
        <v>1006</v>
      </c>
      <c r="I662" s="23" t="s">
        <v>1006</v>
      </c>
      <c r="J662" s="23" t="s">
        <v>1006</v>
      </c>
      <c r="K662" s="23" t="s">
        <v>1006</v>
      </c>
      <c r="L662" s="23" t="s">
        <v>1006</v>
      </c>
      <c r="M662" s="23" t="s">
        <v>1006</v>
      </c>
      <c r="N662" s="23" t="s">
        <v>1006</v>
      </c>
      <c r="O662" s="23" t="s">
        <v>1006</v>
      </c>
      <c r="P662" s="23" t="s">
        <v>1006</v>
      </c>
      <c r="Q662" s="23" t="s">
        <v>1006</v>
      </c>
      <c r="R662" s="23" t="s">
        <v>1006</v>
      </c>
      <c r="S662" s="23" t="s">
        <v>1006</v>
      </c>
      <c r="T662" s="23" t="s">
        <v>1006</v>
      </c>
      <c r="U662" s="23" t="s">
        <v>1006</v>
      </c>
      <c r="V662" s="23" t="s">
        <v>1006</v>
      </c>
      <c r="W662" s="23" t="s">
        <v>1006</v>
      </c>
      <c r="X662" s="23" t="s">
        <v>1006</v>
      </c>
      <c r="Y662" s="23" t="s">
        <v>1006</v>
      </c>
      <c r="Z662" s="23" t="s">
        <v>1006</v>
      </c>
      <c r="AA662" s="23" t="s">
        <v>1006</v>
      </c>
      <c r="AB662" s="23" t="s">
        <v>1006</v>
      </c>
      <c r="AC662" s="23" t="s">
        <v>1006</v>
      </c>
      <c r="AD662" s="23" t="s">
        <v>1006</v>
      </c>
      <c r="AE662" s="23" t="s">
        <v>1006</v>
      </c>
      <c r="AF662" s="23" t="s">
        <v>1006</v>
      </c>
      <c r="AG662" s="23" t="s">
        <v>1006</v>
      </c>
      <c r="AI662" s="24"/>
      <c r="AJ662"/>
      <c r="AK662"/>
    </row>
    <row r="663" spans="1:37" x14ac:dyDescent="0.25">
      <c r="A663" t="s">
        <v>1160</v>
      </c>
      <c r="B663" t="s">
        <v>351</v>
      </c>
      <c r="C663" t="s">
        <v>110</v>
      </c>
      <c r="D663" t="s">
        <v>182</v>
      </c>
      <c r="E663" t="s">
        <v>348</v>
      </c>
      <c r="F663" t="s">
        <v>352</v>
      </c>
      <c r="G663" s="23" t="s">
        <v>1006</v>
      </c>
      <c r="H663" s="23" t="s">
        <v>1006</v>
      </c>
      <c r="I663" s="23" t="s">
        <v>1006</v>
      </c>
      <c r="J663" s="23" t="s">
        <v>1006</v>
      </c>
      <c r="K663" s="23" t="s">
        <v>1006</v>
      </c>
      <c r="L663" s="23" t="s">
        <v>1006</v>
      </c>
      <c r="M663" s="23" t="s">
        <v>1006</v>
      </c>
      <c r="N663" s="23" t="s">
        <v>1006</v>
      </c>
      <c r="O663" s="23" t="s">
        <v>1006</v>
      </c>
      <c r="P663" s="23" t="s">
        <v>1006</v>
      </c>
      <c r="Q663" s="23" t="s">
        <v>1006</v>
      </c>
      <c r="R663" s="23" t="s">
        <v>1006</v>
      </c>
      <c r="S663" s="23" t="s">
        <v>1006</v>
      </c>
      <c r="T663" s="23" t="s">
        <v>1006</v>
      </c>
      <c r="U663" s="23" t="s">
        <v>1006</v>
      </c>
      <c r="V663" s="23" t="s">
        <v>1006</v>
      </c>
      <c r="W663" s="23" t="s">
        <v>1006</v>
      </c>
      <c r="X663" s="23" t="s">
        <v>1006</v>
      </c>
      <c r="Y663" s="23" t="s">
        <v>1006</v>
      </c>
      <c r="Z663" s="23" t="s">
        <v>1006</v>
      </c>
      <c r="AA663" s="23" t="s">
        <v>1006</v>
      </c>
      <c r="AB663" s="23" t="s">
        <v>1006</v>
      </c>
      <c r="AC663" s="23" t="s">
        <v>1006</v>
      </c>
      <c r="AD663" s="23" t="s">
        <v>1006</v>
      </c>
      <c r="AE663" s="23" t="s">
        <v>1006</v>
      </c>
      <c r="AF663" s="23" t="s">
        <v>1006</v>
      </c>
      <c r="AG663" s="23" t="s">
        <v>1006</v>
      </c>
      <c r="AI663" s="24"/>
      <c r="AJ663"/>
      <c r="AK663"/>
    </row>
    <row r="664" spans="1:37" x14ac:dyDescent="0.25">
      <c r="A664" t="s">
        <v>1161</v>
      </c>
      <c r="B664" t="s">
        <v>351</v>
      </c>
      <c r="C664" t="s">
        <v>110</v>
      </c>
      <c r="D664" t="s">
        <v>183</v>
      </c>
      <c r="E664" t="s">
        <v>348</v>
      </c>
      <c r="F664" t="s">
        <v>352</v>
      </c>
      <c r="G664" s="23" t="s">
        <v>1006</v>
      </c>
      <c r="H664" s="23" t="s">
        <v>1006</v>
      </c>
      <c r="I664" s="23" t="s">
        <v>1006</v>
      </c>
      <c r="J664" s="23" t="s">
        <v>1006</v>
      </c>
      <c r="K664" s="4"/>
      <c r="L664" s="4"/>
      <c r="M664" s="4"/>
      <c r="N664" s="4"/>
      <c r="O664" s="23" t="s">
        <v>1006</v>
      </c>
      <c r="P664" s="23" t="s">
        <v>1006</v>
      </c>
      <c r="Q664" s="4"/>
      <c r="R664" s="4"/>
      <c r="S664" s="4"/>
      <c r="T664" s="4"/>
      <c r="U664" s="23" t="s">
        <v>1006</v>
      </c>
      <c r="V664" s="4"/>
      <c r="W664" s="4"/>
      <c r="X664" s="23" t="s">
        <v>1006</v>
      </c>
      <c r="Y664" s="4"/>
      <c r="Z664" s="4"/>
      <c r="AA664" s="23" t="s">
        <v>1006</v>
      </c>
      <c r="AB664" s="23" t="s">
        <v>1006</v>
      </c>
      <c r="AC664" s="23" t="s">
        <v>1006</v>
      </c>
      <c r="AD664" s="4"/>
      <c r="AE664" s="4"/>
      <c r="AF664" s="4"/>
      <c r="AG664" s="4"/>
      <c r="AI664" s="24"/>
      <c r="AJ664"/>
      <c r="AK664"/>
    </row>
    <row r="665" spans="1:37" x14ac:dyDescent="0.25">
      <c r="A665" t="s">
        <v>1162</v>
      </c>
      <c r="B665" t="s">
        <v>353</v>
      </c>
      <c r="C665" t="s">
        <v>110</v>
      </c>
      <c r="D665" t="s">
        <v>176</v>
      </c>
      <c r="E665" t="s">
        <v>348</v>
      </c>
      <c r="F665" t="s">
        <v>354</v>
      </c>
      <c r="G665" s="23" t="s">
        <v>1006</v>
      </c>
      <c r="H665" s="23" t="s">
        <v>1006</v>
      </c>
      <c r="I665" s="23" t="s">
        <v>1006</v>
      </c>
      <c r="J665" s="23" t="s">
        <v>1006</v>
      </c>
      <c r="K665" s="23" t="s">
        <v>1006</v>
      </c>
      <c r="L665" s="23" t="s">
        <v>1006</v>
      </c>
      <c r="M665" s="23" t="s">
        <v>1006</v>
      </c>
      <c r="N665" s="23" t="s">
        <v>1006</v>
      </c>
      <c r="O665" s="23" t="s">
        <v>1006</v>
      </c>
      <c r="P665" s="23" t="s">
        <v>1006</v>
      </c>
      <c r="Q665" s="23" t="s">
        <v>1006</v>
      </c>
      <c r="R665" s="23" t="s">
        <v>1006</v>
      </c>
      <c r="S665" s="23" t="s">
        <v>1006</v>
      </c>
      <c r="T665" s="23" t="s">
        <v>1006</v>
      </c>
      <c r="U665" s="23" t="s">
        <v>1006</v>
      </c>
      <c r="V665" s="23" t="s">
        <v>1006</v>
      </c>
      <c r="W665" s="23" t="s">
        <v>1006</v>
      </c>
      <c r="X665" s="23" t="s">
        <v>1006</v>
      </c>
      <c r="Y665" s="23" t="s">
        <v>1006</v>
      </c>
      <c r="Z665" s="23" t="s">
        <v>1006</v>
      </c>
      <c r="AA665" s="23" t="s">
        <v>1006</v>
      </c>
      <c r="AB665" s="23" t="s">
        <v>1006</v>
      </c>
      <c r="AC665" s="23" t="s">
        <v>1006</v>
      </c>
      <c r="AD665" s="23" t="s">
        <v>1006</v>
      </c>
      <c r="AE665" s="23" t="s">
        <v>1006</v>
      </c>
      <c r="AF665" s="23" t="s">
        <v>1006</v>
      </c>
      <c r="AG665" s="23" t="s">
        <v>1006</v>
      </c>
      <c r="AI665" s="24"/>
      <c r="AJ665"/>
      <c r="AK665"/>
    </row>
    <row r="666" spans="1:37" x14ac:dyDescent="0.25">
      <c r="A666" t="s">
        <v>1163</v>
      </c>
      <c r="B666" t="s">
        <v>353</v>
      </c>
      <c r="C666" t="s">
        <v>110</v>
      </c>
      <c r="D666" t="s">
        <v>178</v>
      </c>
      <c r="E666" t="s">
        <v>348</v>
      </c>
      <c r="F666" t="s">
        <v>354</v>
      </c>
      <c r="G666" s="23" t="s">
        <v>1006</v>
      </c>
      <c r="H666" s="23" t="s">
        <v>1006</v>
      </c>
      <c r="I666" s="23" t="s">
        <v>1006</v>
      </c>
      <c r="J666" s="23" t="s">
        <v>1006</v>
      </c>
      <c r="K666" s="23" t="s">
        <v>1006</v>
      </c>
      <c r="L666" s="23" t="s">
        <v>1006</v>
      </c>
      <c r="M666" s="23" t="s">
        <v>1006</v>
      </c>
      <c r="N666" s="23" t="s">
        <v>1006</v>
      </c>
      <c r="O666" s="23" t="s">
        <v>1006</v>
      </c>
      <c r="P666" s="23" t="s">
        <v>1006</v>
      </c>
      <c r="Q666" s="23" t="s">
        <v>1006</v>
      </c>
      <c r="R666" s="4"/>
      <c r="S666" s="23" t="s">
        <v>1006</v>
      </c>
      <c r="T666" s="23" t="s">
        <v>1006</v>
      </c>
      <c r="U666" s="23" t="s">
        <v>1006</v>
      </c>
      <c r="V666" s="23" t="s">
        <v>1006</v>
      </c>
      <c r="W666" s="23" t="s">
        <v>1006</v>
      </c>
      <c r="X666" s="23" t="s">
        <v>1006</v>
      </c>
      <c r="Y666" s="23" t="s">
        <v>1006</v>
      </c>
      <c r="Z666" s="23" t="s">
        <v>1006</v>
      </c>
      <c r="AA666" s="23" t="s">
        <v>1006</v>
      </c>
      <c r="AB666" s="23" t="s">
        <v>1006</v>
      </c>
      <c r="AC666" s="23" t="s">
        <v>1006</v>
      </c>
      <c r="AD666" s="23" t="s">
        <v>1006</v>
      </c>
      <c r="AE666" s="23" t="s">
        <v>1006</v>
      </c>
      <c r="AF666" s="4"/>
      <c r="AG666" s="23" t="s">
        <v>1006</v>
      </c>
      <c r="AI666" s="24"/>
      <c r="AJ666"/>
      <c r="AK666"/>
    </row>
    <row r="667" spans="1:37" x14ac:dyDescent="0.25">
      <c r="A667" t="s">
        <v>1164</v>
      </c>
      <c r="B667" t="s">
        <v>353</v>
      </c>
      <c r="C667" t="s">
        <v>110</v>
      </c>
      <c r="D667" t="s">
        <v>179</v>
      </c>
      <c r="E667" t="s">
        <v>348</v>
      </c>
      <c r="F667" t="s">
        <v>354</v>
      </c>
      <c r="G667" s="23" t="s">
        <v>1006</v>
      </c>
      <c r="H667" s="23" t="s">
        <v>1006</v>
      </c>
      <c r="I667" s="23" t="s">
        <v>1006</v>
      </c>
      <c r="J667" s="23" t="s">
        <v>1006</v>
      </c>
      <c r="K667" s="23" t="s">
        <v>1006</v>
      </c>
      <c r="L667" s="4"/>
      <c r="M667" s="4"/>
      <c r="N667" s="23" t="s">
        <v>1006</v>
      </c>
      <c r="O667" s="23" t="s">
        <v>1006</v>
      </c>
      <c r="P667" s="23" t="s">
        <v>1006</v>
      </c>
      <c r="Q667" s="23" t="s">
        <v>1006</v>
      </c>
      <c r="R667" s="23" t="s">
        <v>1006</v>
      </c>
      <c r="S667" s="4"/>
      <c r="T667" s="4"/>
      <c r="U667" s="23" t="s">
        <v>1006</v>
      </c>
      <c r="V667" s="4"/>
      <c r="W667" s="4"/>
      <c r="X667" s="23" t="s">
        <v>1006</v>
      </c>
      <c r="Y667" s="4"/>
      <c r="Z667" s="23" t="s">
        <v>1006</v>
      </c>
      <c r="AA667" s="23" t="s">
        <v>1006</v>
      </c>
      <c r="AB667" s="23" t="s">
        <v>1006</v>
      </c>
      <c r="AC667" s="23" t="s">
        <v>1006</v>
      </c>
      <c r="AD667" s="4"/>
      <c r="AE667" s="4"/>
      <c r="AF667" s="23" t="s">
        <v>1006</v>
      </c>
      <c r="AG667" s="4"/>
      <c r="AI667" s="24"/>
      <c r="AJ667"/>
      <c r="AK667"/>
    </row>
    <row r="668" spans="1:37" x14ac:dyDescent="0.25">
      <c r="A668" t="s">
        <v>1165</v>
      </c>
      <c r="B668" t="s">
        <v>353</v>
      </c>
      <c r="C668" t="s">
        <v>110</v>
      </c>
      <c r="D668" t="s">
        <v>180</v>
      </c>
      <c r="E668" t="s">
        <v>348</v>
      </c>
      <c r="F668" t="s">
        <v>354</v>
      </c>
      <c r="G668" s="23" t="s">
        <v>1006</v>
      </c>
      <c r="H668" s="23" t="s">
        <v>1006</v>
      </c>
      <c r="I668" s="23" t="s">
        <v>1006</v>
      </c>
      <c r="J668" s="23" t="s">
        <v>1006</v>
      </c>
      <c r="K668" s="23" t="s">
        <v>1006</v>
      </c>
      <c r="L668" s="23" t="s">
        <v>1006</v>
      </c>
      <c r="M668" s="23" t="s">
        <v>1006</v>
      </c>
      <c r="N668" s="23" t="s">
        <v>1006</v>
      </c>
      <c r="O668" s="23" t="s">
        <v>1006</v>
      </c>
      <c r="P668" s="23" t="s">
        <v>1006</v>
      </c>
      <c r="Q668" s="23" t="s">
        <v>1006</v>
      </c>
      <c r="R668" s="23" t="s">
        <v>1006</v>
      </c>
      <c r="S668" s="23" t="s">
        <v>1006</v>
      </c>
      <c r="T668" s="23" t="s">
        <v>1006</v>
      </c>
      <c r="U668" s="23" t="s">
        <v>1006</v>
      </c>
      <c r="V668" s="23" t="s">
        <v>1006</v>
      </c>
      <c r="W668" s="23" t="s">
        <v>1006</v>
      </c>
      <c r="X668" s="23" t="s">
        <v>1006</v>
      </c>
      <c r="Y668" s="23" t="s">
        <v>1006</v>
      </c>
      <c r="Z668" s="23" t="s">
        <v>1006</v>
      </c>
      <c r="AA668" s="23" t="s">
        <v>1006</v>
      </c>
      <c r="AB668" s="23" t="s">
        <v>1006</v>
      </c>
      <c r="AC668" s="23" t="s">
        <v>1006</v>
      </c>
      <c r="AD668" s="23" t="s">
        <v>1006</v>
      </c>
      <c r="AE668" s="23" t="s">
        <v>1006</v>
      </c>
      <c r="AF668" s="23" t="s">
        <v>1006</v>
      </c>
      <c r="AG668" s="23" t="s">
        <v>1006</v>
      </c>
      <c r="AI668" s="24"/>
      <c r="AJ668"/>
      <c r="AK668"/>
    </row>
    <row r="669" spans="1:37" x14ac:dyDescent="0.25">
      <c r="A669" t="s">
        <v>1166</v>
      </c>
      <c r="B669" t="s">
        <v>353</v>
      </c>
      <c r="C669" t="s">
        <v>110</v>
      </c>
      <c r="D669" t="s">
        <v>181</v>
      </c>
      <c r="E669" t="s">
        <v>348</v>
      </c>
      <c r="F669" t="s">
        <v>354</v>
      </c>
      <c r="G669" s="23" t="s">
        <v>1006</v>
      </c>
      <c r="H669" s="23" t="s">
        <v>1006</v>
      </c>
      <c r="I669" s="23" t="s">
        <v>1006</v>
      </c>
      <c r="J669" s="23" t="s">
        <v>1006</v>
      </c>
      <c r="K669" s="23" t="s">
        <v>1006</v>
      </c>
      <c r="L669" s="23" t="s">
        <v>1006</v>
      </c>
      <c r="M669" s="23" t="s">
        <v>1006</v>
      </c>
      <c r="N669" s="23" t="s">
        <v>1006</v>
      </c>
      <c r="O669" s="23" t="s">
        <v>1006</v>
      </c>
      <c r="P669" s="23" t="s">
        <v>1006</v>
      </c>
      <c r="Q669" s="23" t="s">
        <v>1006</v>
      </c>
      <c r="R669" s="23" t="s">
        <v>1006</v>
      </c>
      <c r="S669" s="23" t="s">
        <v>1006</v>
      </c>
      <c r="T669" s="23" t="s">
        <v>1006</v>
      </c>
      <c r="U669" s="23" t="s">
        <v>1006</v>
      </c>
      <c r="V669" s="23" t="s">
        <v>1006</v>
      </c>
      <c r="W669" s="23" t="s">
        <v>1006</v>
      </c>
      <c r="X669" s="23" t="s">
        <v>1006</v>
      </c>
      <c r="Y669" s="23" t="s">
        <v>1006</v>
      </c>
      <c r="Z669" s="23" t="s">
        <v>1006</v>
      </c>
      <c r="AA669" s="23" t="s">
        <v>1006</v>
      </c>
      <c r="AB669" s="23" t="s">
        <v>1006</v>
      </c>
      <c r="AC669" s="23" t="s">
        <v>1006</v>
      </c>
      <c r="AD669" s="23" t="s">
        <v>1006</v>
      </c>
      <c r="AE669" s="23" t="s">
        <v>1006</v>
      </c>
      <c r="AF669" s="23" t="s">
        <v>1006</v>
      </c>
      <c r="AG669" s="23" t="s">
        <v>1006</v>
      </c>
      <c r="AI669" s="24"/>
      <c r="AJ669"/>
      <c r="AK669"/>
    </row>
    <row r="670" spans="1:37" x14ac:dyDescent="0.25">
      <c r="A670" t="s">
        <v>1167</v>
      </c>
      <c r="B670" t="s">
        <v>353</v>
      </c>
      <c r="C670" t="s">
        <v>110</v>
      </c>
      <c r="D670" t="s">
        <v>182</v>
      </c>
      <c r="E670" t="s">
        <v>348</v>
      </c>
      <c r="F670" t="s">
        <v>354</v>
      </c>
      <c r="G670" s="23" t="s">
        <v>1006</v>
      </c>
      <c r="H670" s="23" t="s">
        <v>1006</v>
      </c>
      <c r="I670" s="23" t="s">
        <v>1006</v>
      </c>
      <c r="J670" s="23" t="s">
        <v>1006</v>
      </c>
      <c r="K670" s="23" t="s">
        <v>1006</v>
      </c>
      <c r="L670" s="23" t="s">
        <v>1006</v>
      </c>
      <c r="M670" s="23" t="s">
        <v>1006</v>
      </c>
      <c r="N670" s="23" t="s">
        <v>1006</v>
      </c>
      <c r="O670" s="23" t="s">
        <v>1006</v>
      </c>
      <c r="P670" s="23" t="s">
        <v>1006</v>
      </c>
      <c r="Q670" s="23" t="s">
        <v>1006</v>
      </c>
      <c r="R670" s="23" t="s">
        <v>1006</v>
      </c>
      <c r="S670" s="23" t="s">
        <v>1006</v>
      </c>
      <c r="T670" s="23" t="s">
        <v>1006</v>
      </c>
      <c r="U670" s="23" t="s">
        <v>1006</v>
      </c>
      <c r="V670" s="23" t="s">
        <v>1006</v>
      </c>
      <c r="W670" s="23" t="s">
        <v>1006</v>
      </c>
      <c r="X670" s="23" t="s">
        <v>1006</v>
      </c>
      <c r="Y670" s="23" t="s">
        <v>1006</v>
      </c>
      <c r="Z670" s="23" t="s">
        <v>1006</v>
      </c>
      <c r="AA670" s="23" t="s">
        <v>1006</v>
      </c>
      <c r="AB670" s="23" t="s">
        <v>1006</v>
      </c>
      <c r="AC670" s="23" t="s">
        <v>1006</v>
      </c>
      <c r="AD670" s="23" t="s">
        <v>1006</v>
      </c>
      <c r="AE670" s="23" t="s">
        <v>1006</v>
      </c>
      <c r="AF670" s="23" t="s">
        <v>1006</v>
      </c>
      <c r="AG670" s="23" t="s">
        <v>1006</v>
      </c>
      <c r="AI670" s="24"/>
      <c r="AJ670"/>
      <c r="AK670"/>
    </row>
    <row r="671" spans="1:37" x14ac:dyDescent="0.25">
      <c r="A671" t="s">
        <v>1168</v>
      </c>
      <c r="B671" t="s">
        <v>353</v>
      </c>
      <c r="C671" t="s">
        <v>110</v>
      </c>
      <c r="D671" t="s">
        <v>183</v>
      </c>
      <c r="E671" t="s">
        <v>348</v>
      </c>
      <c r="F671" t="s">
        <v>354</v>
      </c>
      <c r="G671" s="23" t="s">
        <v>1006</v>
      </c>
      <c r="H671" s="23" t="s">
        <v>1006</v>
      </c>
      <c r="I671" s="23" t="s">
        <v>1006</v>
      </c>
      <c r="J671" s="23" t="s">
        <v>1006</v>
      </c>
      <c r="K671" s="4"/>
      <c r="L671" s="4"/>
      <c r="M671" s="4"/>
      <c r="N671" s="4"/>
      <c r="O671" s="23" t="s">
        <v>1006</v>
      </c>
      <c r="P671" s="23" t="s">
        <v>1006</v>
      </c>
      <c r="Q671" s="4"/>
      <c r="R671" s="4"/>
      <c r="S671" s="4"/>
      <c r="T671" s="4"/>
      <c r="U671" s="23" t="s">
        <v>1006</v>
      </c>
      <c r="V671" s="4"/>
      <c r="W671" s="4"/>
      <c r="X671" s="23" t="s">
        <v>1006</v>
      </c>
      <c r="Y671" s="4"/>
      <c r="Z671" s="4"/>
      <c r="AA671" s="23" t="s">
        <v>1006</v>
      </c>
      <c r="AB671" s="23" t="s">
        <v>1006</v>
      </c>
      <c r="AC671" s="23" t="s">
        <v>1006</v>
      </c>
      <c r="AD671" s="4"/>
      <c r="AE671" s="4"/>
      <c r="AF671" s="4"/>
      <c r="AG671" s="4"/>
      <c r="AI671" s="24"/>
      <c r="AJ671"/>
      <c r="AK671"/>
    </row>
    <row r="672" spans="1:37" x14ac:dyDescent="0.25">
      <c r="A672" t="s">
        <v>691</v>
      </c>
      <c r="B672" t="s">
        <v>355</v>
      </c>
      <c r="C672" t="s">
        <v>110</v>
      </c>
      <c r="D672" t="s">
        <v>176</v>
      </c>
      <c r="E672" t="s">
        <v>348</v>
      </c>
      <c r="F672" t="s">
        <v>356</v>
      </c>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I672" s="24" t="s">
        <v>653</v>
      </c>
      <c r="AJ672"/>
      <c r="AK672"/>
    </row>
    <row r="673" spans="1:37" x14ac:dyDescent="0.25">
      <c r="A673" t="s">
        <v>692</v>
      </c>
      <c r="B673" t="s">
        <v>355</v>
      </c>
      <c r="C673" t="s">
        <v>110</v>
      </c>
      <c r="D673" t="s">
        <v>178</v>
      </c>
      <c r="E673" t="s">
        <v>348</v>
      </c>
      <c r="F673" t="s">
        <v>356</v>
      </c>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I673" s="24" t="s">
        <v>653</v>
      </c>
      <c r="AJ673"/>
      <c r="AK673"/>
    </row>
    <row r="674" spans="1:37" x14ac:dyDescent="0.25">
      <c r="A674" t="s">
        <v>693</v>
      </c>
      <c r="B674" t="s">
        <v>355</v>
      </c>
      <c r="C674" t="s">
        <v>110</v>
      </c>
      <c r="D674" t="s">
        <v>179</v>
      </c>
      <c r="E674" t="s">
        <v>348</v>
      </c>
      <c r="F674" t="s">
        <v>356</v>
      </c>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I674" s="24" t="s">
        <v>653</v>
      </c>
      <c r="AJ674"/>
      <c r="AK674"/>
    </row>
    <row r="675" spans="1:37" x14ac:dyDescent="0.25">
      <c r="A675" t="s">
        <v>694</v>
      </c>
      <c r="B675" t="s">
        <v>355</v>
      </c>
      <c r="C675" t="s">
        <v>110</v>
      </c>
      <c r="D675" t="s">
        <v>180</v>
      </c>
      <c r="E675" t="s">
        <v>348</v>
      </c>
      <c r="F675" t="s">
        <v>356</v>
      </c>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I675" s="24" t="s">
        <v>653</v>
      </c>
      <c r="AJ675"/>
      <c r="AK675"/>
    </row>
    <row r="676" spans="1:37" x14ac:dyDescent="0.25">
      <c r="A676" t="s">
        <v>695</v>
      </c>
      <c r="B676" t="s">
        <v>355</v>
      </c>
      <c r="C676" t="s">
        <v>110</v>
      </c>
      <c r="D676" t="s">
        <v>181</v>
      </c>
      <c r="E676" t="s">
        <v>348</v>
      </c>
      <c r="F676" t="s">
        <v>356</v>
      </c>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I676" s="24" t="s">
        <v>653</v>
      </c>
      <c r="AJ676"/>
      <c r="AK676"/>
    </row>
    <row r="677" spans="1:37" x14ac:dyDescent="0.25">
      <c r="A677" t="s">
        <v>696</v>
      </c>
      <c r="B677" t="s">
        <v>355</v>
      </c>
      <c r="C677" t="s">
        <v>110</v>
      </c>
      <c r="D677" t="s">
        <v>182</v>
      </c>
      <c r="E677" t="s">
        <v>348</v>
      </c>
      <c r="F677" t="s">
        <v>356</v>
      </c>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I677" s="24" t="s">
        <v>689</v>
      </c>
      <c r="AJ677"/>
      <c r="AK677"/>
    </row>
    <row r="678" spans="1:37" x14ac:dyDescent="0.25">
      <c r="A678" t="s">
        <v>697</v>
      </c>
      <c r="B678" t="s">
        <v>355</v>
      </c>
      <c r="C678" t="s">
        <v>110</v>
      </c>
      <c r="D678" t="s">
        <v>183</v>
      </c>
      <c r="E678" t="s">
        <v>348</v>
      </c>
      <c r="F678" t="s">
        <v>356</v>
      </c>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I678" s="24" t="s">
        <v>653</v>
      </c>
      <c r="AJ678"/>
      <c r="AK678"/>
    </row>
    <row r="679" spans="1:37" x14ac:dyDescent="0.25">
      <c r="A679" t="s">
        <v>698</v>
      </c>
      <c r="B679" t="s">
        <v>357</v>
      </c>
      <c r="C679" t="s">
        <v>110</v>
      </c>
      <c r="D679" t="s">
        <v>176</v>
      </c>
      <c r="E679" t="s">
        <v>348</v>
      </c>
      <c r="F679" t="s">
        <v>358</v>
      </c>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I679" s="24" t="s">
        <v>652</v>
      </c>
      <c r="AJ679"/>
      <c r="AK679"/>
    </row>
    <row r="680" spans="1:37" x14ac:dyDescent="0.25">
      <c r="A680" t="s">
        <v>699</v>
      </c>
      <c r="B680" t="s">
        <v>357</v>
      </c>
      <c r="C680" t="s">
        <v>110</v>
      </c>
      <c r="D680" t="s">
        <v>178</v>
      </c>
      <c r="E680" t="s">
        <v>348</v>
      </c>
      <c r="F680" t="s">
        <v>358</v>
      </c>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I680" s="24" t="s">
        <v>652</v>
      </c>
      <c r="AJ680"/>
      <c r="AK680"/>
    </row>
    <row r="681" spans="1:37" x14ac:dyDescent="0.25">
      <c r="A681" t="s">
        <v>700</v>
      </c>
      <c r="B681" t="s">
        <v>357</v>
      </c>
      <c r="C681" t="s">
        <v>110</v>
      </c>
      <c r="D681" t="s">
        <v>179</v>
      </c>
      <c r="E681" t="s">
        <v>348</v>
      </c>
      <c r="F681" t="s">
        <v>358</v>
      </c>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I681" s="24" t="s">
        <v>652</v>
      </c>
      <c r="AJ681"/>
      <c r="AK681"/>
    </row>
    <row r="682" spans="1:37" x14ac:dyDescent="0.25">
      <c r="A682" t="s">
        <v>701</v>
      </c>
      <c r="B682" t="s">
        <v>357</v>
      </c>
      <c r="C682" t="s">
        <v>110</v>
      </c>
      <c r="D682" t="s">
        <v>180</v>
      </c>
      <c r="E682" t="s">
        <v>348</v>
      </c>
      <c r="F682" t="s">
        <v>358</v>
      </c>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I682" s="24" t="s">
        <v>652</v>
      </c>
      <c r="AJ682"/>
      <c r="AK682"/>
    </row>
    <row r="683" spans="1:37" x14ac:dyDescent="0.25">
      <c r="A683" t="s">
        <v>702</v>
      </c>
      <c r="B683" t="s">
        <v>357</v>
      </c>
      <c r="C683" t="s">
        <v>110</v>
      </c>
      <c r="D683" t="s">
        <v>181</v>
      </c>
      <c r="E683" t="s">
        <v>348</v>
      </c>
      <c r="F683" t="s">
        <v>358</v>
      </c>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I683" s="24" t="s">
        <v>652</v>
      </c>
      <c r="AJ683"/>
      <c r="AK683"/>
    </row>
    <row r="684" spans="1:37" x14ac:dyDescent="0.25">
      <c r="A684" t="s">
        <v>703</v>
      </c>
      <c r="B684" t="s">
        <v>357</v>
      </c>
      <c r="C684" t="s">
        <v>110</v>
      </c>
      <c r="D684" t="s">
        <v>182</v>
      </c>
      <c r="E684" t="s">
        <v>348</v>
      </c>
      <c r="F684" t="s">
        <v>358</v>
      </c>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I684" s="24" t="s">
        <v>689</v>
      </c>
      <c r="AJ684"/>
      <c r="AK684"/>
    </row>
    <row r="685" spans="1:37" x14ac:dyDescent="0.25">
      <c r="A685" t="s">
        <v>704</v>
      </c>
      <c r="B685" t="s">
        <v>357</v>
      </c>
      <c r="C685" t="s">
        <v>110</v>
      </c>
      <c r="D685" t="s">
        <v>183</v>
      </c>
      <c r="E685" t="s">
        <v>348</v>
      </c>
      <c r="F685" t="s">
        <v>358</v>
      </c>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I685" s="24" t="s">
        <v>652</v>
      </c>
      <c r="AJ685"/>
      <c r="AK685"/>
    </row>
    <row r="686" spans="1:37" x14ac:dyDescent="0.25">
      <c r="A686" t="s">
        <v>705</v>
      </c>
      <c r="B686" t="s">
        <v>359</v>
      </c>
      <c r="C686" t="s">
        <v>110</v>
      </c>
      <c r="D686" t="s">
        <v>176</v>
      </c>
      <c r="E686" t="s">
        <v>348</v>
      </c>
      <c r="F686" t="s">
        <v>360</v>
      </c>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I686" s="24" t="s">
        <v>653</v>
      </c>
      <c r="AJ686"/>
      <c r="AK686"/>
    </row>
    <row r="687" spans="1:37" x14ac:dyDescent="0.25">
      <c r="A687" t="s">
        <v>706</v>
      </c>
      <c r="B687" t="s">
        <v>359</v>
      </c>
      <c r="C687" t="s">
        <v>110</v>
      </c>
      <c r="D687" t="s">
        <v>178</v>
      </c>
      <c r="E687" t="s">
        <v>348</v>
      </c>
      <c r="F687" t="s">
        <v>360</v>
      </c>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I687" s="24" t="s">
        <v>653</v>
      </c>
      <c r="AJ687"/>
      <c r="AK687"/>
    </row>
    <row r="688" spans="1:37" x14ac:dyDescent="0.25">
      <c r="A688" t="s">
        <v>707</v>
      </c>
      <c r="B688" t="s">
        <v>359</v>
      </c>
      <c r="C688" t="s">
        <v>110</v>
      </c>
      <c r="D688" t="s">
        <v>179</v>
      </c>
      <c r="E688" t="s">
        <v>348</v>
      </c>
      <c r="F688" t="s">
        <v>360</v>
      </c>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I688" s="24" t="s">
        <v>653</v>
      </c>
      <c r="AJ688"/>
      <c r="AK688"/>
    </row>
    <row r="689" spans="1:37" x14ac:dyDescent="0.25">
      <c r="A689" t="s">
        <v>708</v>
      </c>
      <c r="B689" t="s">
        <v>359</v>
      </c>
      <c r="C689" t="s">
        <v>110</v>
      </c>
      <c r="D689" t="s">
        <v>180</v>
      </c>
      <c r="E689" t="s">
        <v>348</v>
      </c>
      <c r="F689" t="s">
        <v>360</v>
      </c>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I689" s="24" t="s">
        <v>653</v>
      </c>
      <c r="AJ689"/>
      <c r="AK689"/>
    </row>
    <row r="690" spans="1:37" x14ac:dyDescent="0.25">
      <c r="A690" t="s">
        <v>709</v>
      </c>
      <c r="B690" t="s">
        <v>359</v>
      </c>
      <c r="C690" t="s">
        <v>110</v>
      </c>
      <c r="D690" t="s">
        <v>181</v>
      </c>
      <c r="E690" t="s">
        <v>348</v>
      </c>
      <c r="F690" t="s">
        <v>360</v>
      </c>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I690" s="24" t="s">
        <v>653</v>
      </c>
      <c r="AJ690"/>
      <c r="AK690"/>
    </row>
    <row r="691" spans="1:37" x14ac:dyDescent="0.25">
      <c r="A691" t="s">
        <v>710</v>
      </c>
      <c r="B691" t="s">
        <v>359</v>
      </c>
      <c r="C691" t="s">
        <v>110</v>
      </c>
      <c r="D691" t="s">
        <v>182</v>
      </c>
      <c r="E691" t="s">
        <v>348</v>
      </c>
      <c r="F691" t="s">
        <v>360</v>
      </c>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I691" s="24" t="s">
        <v>1394</v>
      </c>
      <c r="AJ691"/>
      <c r="AK691"/>
    </row>
    <row r="692" spans="1:37" x14ac:dyDescent="0.25">
      <c r="A692" t="s">
        <v>710</v>
      </c>
      <c r="B692" t="s">
        <v>359</v>
      </c>
      <c r="C692" t="s">
        <v>110</v>
      </c>
      <c r="D692" t="s">
        <v>183</v>
      </c>
      <c r="E692" t="s">
        <v>348</v>
      </c>
      <c r="F692" t="s">
        <v>360</v>
      </c>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I692" s="24" t="s">
        <v>653</v>
      </c>
      <c r="AJ692"/>
      <c r="AK692"/>
    </row>
    <row r="693" spans="1:37" x14ac:dyDescent="0.25">
      <c r="A693" t="s">
        <v>711</v>
      </c>
      <c r="B693" t="s">
        <v>361</v>
      </c>
      <c r="C693" t="s">
        <v>110</v>
      </c>
      <c r="D693" t="s">
        <v>176</v>
      </c>
      <c r="E693" t="s">
        <v>348</v>
      </c>
      <c r="F693" t="s">
        <v>362</v>
      </c>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I693" s="24" t="s">
        <v>652</v>
      </c>
      <c r="AJ693"/>
      <c r="AK693"/>
    </row>
    <row r="694" spans="1:37" x14ac:dyDescent="0.25">
      <c r="A694" t="s">
        <v>712</v>
      </c>
      <c r="B694" t="s">
        <v>361</v>
      </c>
      <c r="C694" t="s">
        <v>110</v>
      </c>
      <c r="D694" t="s">
        <v>178</v>
      </c>
      <c r="E694" t="s">
        <v>348</v>
      </c>
      <c r="F694" t="s">
        <v>362</v>
      </c>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I694" s="24" t="s">
        <v>652</v>
      </c>
      <c r="AJ694"/>
      <c r="AK694"/>
    </row>
    <row r="695" spans="1:37" x14ac:dyDescent="0.25">
      <c r="A695" t="s">
        <v>713</v>
      </c>
      <c r="B695" t="s">
        <v>361</v>
      </c>
      <c r="C695" t="s">
        <v>110</v>
      </c>
      <c r="D695" t="s">
        <v>179</v>
      </c>
      <c r="E695" t="s">
        <v>348</v>
      </c>
      <c r="F695" t="s">
        <v>362</v>
      </c>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I695" s="24" t="s">
        <v>652</v>
      </c>
      <c r="AJ695"/>
      <c r="AK695"/>
    </row>
    <row r="696" spans="1:37" x14ac:dyDescent="0.25">
      <c r="A696" t="s">
        <v>714</v>
      </c>
      <c r="B696" t="s">
        <v>361</v>
      </c>
      <c r="C696" t="s">
        <v>110</v>
      </c>
      <c r="D696" t="s">
        <v>180</v>
      </c>
      <c r="E696" t="s">
        <v>348</v>
      </c>
      <c r="F696" t="s">
        <v>362</v>
      </c>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I696" s="24" t="s">
        <v>652</v>
      </c>
      <c r="AJ696"/>
      <c r="AK696"/>
    </row>
    <row r="697" spans="1:37" x14ac:dyDescent="0.25">
      <c r="A697" t="s">
        <v>715</v>
      </c>
      <c r="B697" t="s">
        <v>361</v>
      </c>
      <c r="C697" t="s">
        <v>110</v>
      </c>
      <c r="D697" t="s">
        <v>181</v>
      </c>
      <c r="E697" t="s">
        <v>348</v>
      </c>
      <c r="F697" t="s">
        <v>362</v>
      </c>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I697" s="24" t="s">
        <v>652</v>
      </c>
      <c r="AJ697"/>
      <c r="AK697"/>
    </row>
    <row r="698" spans="1:37" x14ac:dyDescent="0.25">
      <c r="A698" t="s">
        <v>716</v>
      </c>
      <c r="B698" t="s">
        <v>361</v>
      </c>
      <c r="C698" t="s">
        <v>110</v>
      </c>
      <c r="D698" t="s">
        <v>182</v>
      </c>
      <c r="E698" t="s">
        <v>348</v>
      </c>
      <c r="F698" t="s">
        <v>362</v>
      </c>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I698" s="24" t="s">
        <v>1394</v>
      </c>
      <c r="AJ698"/>
      <c r="AK698"/>
    </row>
    <row r="699" spans="1:37" x14ac:dyDescent="0.25">
      <c r="A699" t="s">
        <v>716</v>
      </c>
      <c r="B699" t="s">
        <v>361</v>
      </c>
      <c r="C699" t="s">
        <v>110</v>
      </c>
      <c r="D699" t="s">
        <v>183</v>
      </c>
      <c r="E699" t="s">
        <v>348</v>
      </c>
      <c r="F699" t="s">
        <v>362</v>
      </c>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I699" s="24" t="s">
        <v>652</v>
      </c>
      <c r="AJ699"/>
      <c r="AK699"/>
    </row>
    <row r="700" spans="1:37" x14ac:dyDescent="0.25">
      <c r="A700" t="s">
        <v>717</v>
      </c>
      <c r="B700" t="s">
        <v>346</v>
      </c>
      <c r="C700" t="s">
        <v>68</v>
      </c>
      <c r="D700" t="s">
        <v>248</v>
      </c>
      <c r="E700" t="s">
        <v>348</v>
      </c>
      <c r="F700" t="s">
        <v>349</v>
      </c>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I700" s="24" t="s">
        <v>652</v>
      </c>
      <c r="AJ700"/>
      <c r="AK700"/>
    </row>
    <row r="701" spans="1:37" x14ac:dyDescent="0.25">
      <c r="A701" t="s">
        <v>718</v>
      </c>
      <c r="B701" t="s">
        <v>346</v>
      </c>
      <c r="C701" t="s">
        <v>68</v>
      </c>
      <c r="D701" t="s">
        <v>366</v>
      </c>
      <c r="E701" t="s">
        <v>348</v>
      </c>
      <c r="F701" t="s">
        <v>349</v>
      </c>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I701" s="24" t="s">
        <v>689</v>
      </c>
      <c r="AJ701"/>
      <c r="AK701"/>
    </row>
    <row r="702" spans="1:37" x14ac:dyDescent="0.25">
      <c r="A702" t="s">
        <v>719</v>
      </c>
      <c r="B702" t="s">
        <v>346</v>
      </c>
      <c r="C702" t="s">
        <v>68</v>
      </c>
      <c r="D702" t="s">
        <v>367</v>
      </c>
      <c r="E702" t="s">
        <v>348</v>
      </c>
      <c r="F702" t="s">
        <v>349</v>
      </c>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t="s">
        <v>720</v>
      </c>
      <c r="AI702" s="24" t="s">
        <v>652</v>
      </c>
      <c r="AJ702"/>
      <c r="AK702"/>
    </row>
    <row r="703" spans="1:37" x14ac:dyDescent="0.25">
      <c r="A703" t="s">
        <v>721</v>
      </c>
      <c r="B703" t="s">
        <v>346</v>
      </c>
      <c r="C703" t="s">
        <v>68</v>
      </c>
      <c r="D703" t="s">
        <v>368</v>
      </c>
      <c r="E703" t="s">
        <v>348</v>
      </c>
      <c r="F703" t="s">
        <v>349</v>
      </c>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I703" s="24" t="s">
        <v>652</v>
      </c>
      <c r="AJ703"/>
      <c r="AK703"/>
    </row>
    <row r="704" spans="1:37" x14ac:dyDescent="0.25">
      <c r="A704" t="s">
        <v>722</v>
      </c>
      <c r="B704" t="s">
        <v>346</v>
      </c>
      <c r="C704" t="s">
        <v>68</v>
      </c>
      <c r="D704" t="s">
        <v>369</v>
      </c>
      <c r="E704" t="s">
        <v>348</v>
      </c>
      <c r="F704" t="s">
        <v>349</v>
      </c>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I704" s="24" t="s">
        <v>689</v>
      </c>
      <c r="AJ704"/>
      <c r="AK704"/>
    </row>
    <row r="705" spans="1:37" x14ac:dyDescent="0.25">
      <c r="A705" t="s">
        <v>723</v>
      </c>
      <c r="B705" t="s">
        <v>346</v>
      </c>
      <c r="C705" t="s">
        <v>68</v>
      </c>
      <c r="D705" t="s">
        <v>370</v>
      </c>
      <c r="E705" t="s">
        <v>348</v>
      </c>
      <c r="F705" t="s">
        <v>349</v>
      </c>
      <c r="G705" s="23"/>
      <c r="H705" s="23"/>
      <c r="I705" s="23"/>
      <c r="J705" s="23"/>
      <c r="K705" s="23"/>
      <c r="L705" s="23"/>
      <c r="M705" s="23"/>
      <c r="N705" s="23"/>
      <c r="O705" s="23"/>
      <c r="P705" s="23"/>
      <c r="Q705" s="23"/>
      <c r="R705" s="23"/>
      <c r="S705" s="23"/>
      <c r="T705" s="23"/>
      <c r="U705" s="23" t="s">
        <v>724</v>
      </c>
      <c r="V705" s="23"/>
      <c r="W705" s="23"/>
      <c r="X705" s="23"/>
      <c r="Y705" s="23"/>
      <c r="Z705" s="23"/>
      <c r="AA705" s="23"/>
      <c r="AB705" s="23"/>
      <c r="AC705" s="23"/>
      <c r="AD705" s="23"/>
      <c r="AE705" s="23"/>
      <c r="AF705" s="23"/>
      <c r="AG705" s="23"/>
      <c r="AI705" s="24" t="s">
        <v>652</v>
      </c>
      <c r="AJ705"/>
      <c r="AK705"/>
    </row>
    <row r="706" spans="1:37" x14ac:dyDescent="0.25">
      <c r="A706" t="s">
        <v>725</v>
      </c>
      <c r="B706" t="s">
        <v>346</v>
      </c>
      <c r="C706" t="s">
        <v>68</v>
      </c>
      <c r="D706" t="s">
        <v>371</v>
      </c>
      <c r="E706" t="s">
        <v>348</v>
      </c>
      <c r="F706" t="s">
        <v>349</v>
      </c>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I706" s="24" t="s">
        <v>689</v>
      </c>
      <c r="AJ706"/>
      <c r="AK706"/>
    </row>
    <row r="707" spans="1:37" x14ac:dyDescent="0.25">
      <c r="A707" t="s">
        <v>726</v>
      </c>
      <c r="B707" t="s">
        <v>346</v>
      </c>
      <c r="C707" t="s">
        <v>68</v>
      </c>
      <c r="D707" t="s">
        <v>372</v>
      </c>
      <c r="E707" t="s">
        <v>348</v>
      </c>
      <c r="F707" t="s">
        <v>349</v>
      </c>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I707" s="24" t="s">
        <v>689</v>
      </c>
      <c r="AJ707"/>
      <c r="AK707"/>
    </row>
    <row r="708" spans="1:37" x14ac:dyDescent="0.25">
      <c r="A708" t="s">
        <v>727</v>
      </c>
      <c r="B708" t="s">
        <v>351</v>
      </c>
      <c r="C708" t="s">
        <v>68</v>
      </c>
      <c r="D708" t="s">
        <v>248</v>
      </c>
      <c r="E708" t="s">
        <v>348</v>
      </c>
      <c r="F708" t="s">
        <v>352</v>
      </c>
      <c r="G708" s="23" t="s">
        <v>1006</v>
      </c>
      <c r="H708" s="23" t="s">
        <v>1006</v>
      </c>
      <c r="I708" s="23" t="s">
        <v>1006</v>
      </c>
      <c r="J708" s="23" t="s">
        <v>1006</v>
      </c>
      <c r="K708" s="23" t="s">
        <v>1006</v>
      </c>
      <c r="L708" s="23" t="s">
        <v>1006</v>
      </c>
      <c r="M708" s="23" t="s">
        <v>1006</v>
      </c>
      <c r="N708" s="23" t="s">
        <v>1006</v>
      </c>
      <c r="O708" s="23" t="s">
        <v>1006</v>
      </c>
      <c r="P708" s="23" t="s">
        <v>1006</v>
      </c>
      <c r="Q708" s="23" t="s">
        <v>1006</v>
      </c>
      <c r="R708" s="23" t="s">
        <v>1006</v>
      </c>
      <c r="S708" s="23" t="s">
        <v>1006</v>
      </c>
      <c r="T708" s="23" t="s">
        <v>1006</v>
      </c>
      <c r="U708" s="23" t="s">
        <v>1006</v>
      </c>
      <c r="V708" s="23" t="s">
        <v>1006</v>
      </c>
      <c r="W708" s="23" t="s">
        <v>1006</v>
      </c>
      <c r="X708" s="23" t="s">
        <v>1006</v>
      </c>
      <c r="Y708" s="23" t="s">
        <v>1006</v>
      </c>
      <c r="Z708" s="23" t="s">
        <v>1006</v>
      </c>
      <c r="AA708" s="23" t="s">
        <v>1006</v>
      </c>
      <c r="AB708" s="23" t="s">
        <v>1006</v>
      </c>
      <c r="AC708" s="23" t="s">
        <v>1006</v>
      </c>
      <c r="AD708" s="23" t="s">
        <v>1006</v>
      </c>
      <c r="AE708" s="23" t="s">
        <v>1006</v>
      </c>
      <c r="AF708" s="23" t="s">
        <v>1006</v>
      </c>
      <c r="AG708" s="23" t="s">
        <v>1006</v>
      </c>
      <c r="AI708" s="24"/>
      <c r="AJ708"/>
      <c r="AK708"/>
    </row>
    <row r="709" spans="1:37" x14ac:dyDescent="0.25">
      <c r="A709" t="s">
        <v>728</v>
      </c>
      <c r="B709" t="s">
        <v>351</v>
      </c>
      <c r="C709" t="s">
        <v>68</v>
      </c>
      <c r="D709" t="s">
        <v>366</v>
      </c>
      <c r="E709" t="s">
        <v>348</v>
      </c>
      <c r="F709" t="s">
        <v>352</v>
      </c>
      <c r="G709" s="23" t="s">
        <v>1006</v>
      </c>
      <c r="H709" s="23" t="s">
        <v>1006</v>
      </c>
      <c r="I709" s="23" t="s">
        <v>1006</v>
      </c>
      <c r="J709" s="23" t="s">
        <v>1006</v>
      </c>
      <c r="K709" s="23" t="s">
        <v>1006</v>
      </c>
      <c r="L709" s="23" t="s">
        <v>1006</v>
      </c>
      <c r="M709" s="23" t="s">
        <v>1006</v>
      </c>
      <c r="N709" s="23" t="s">
        <v>1006</v>
      </c>
      <c r="O709" s="23" t="s">
        <v>1006</v>
      </c>
      <c r="P709" s="23" t="s">
        <v>1006</v>
      </c>
      <c r="Q709" s="23" t="s">
        <v>1006</v>
      </c>
      <c r="R709" s="23" t="s">
        <v>1006</v>
      </c>
      <c r="S709" s="23" t="s">
        <v>1006</v>
      </c>
      <c r="T709" s="23" t="s">
        <v>1006</v>
      </c>
      <c r="U709" s="23" t="s">
        <v>1006</v>
      </c>
      <c r="V709" s="23" t="s">
        <v>1006</v>
      </c>
      <c r="W709" s="23" t="s">
        <v>1006</v>
      </c>
      <c r="X709" s="23" t="s">
        <v>1006</v>
      </c>
      <c r="Y709" s="23" t="s">
        <v>1006</v>
      </c>
      <c r="Z709" s="23" t="s">
        <v>1006</v>
      </c>
      <c r="AA709" s="23" t="s">
        <v>1006</v>
      </c>
      <c r="AB709" s="23" t="s">
        <v>1006</v>
      </c>
      <c r="AC709" s="23" t="s">
        <v>1006</v>
      </c>
      <c r="AD709" s="23" t="s">
        <v>1006</v>
      </c>
      <c r="AE709" s="23" t="s">
        <v>1006</v>
      </c>
      <c r="AF709" s="23" t="s">
        <v>1006</v>
      </c>
      <c r="AG709" s="23" t="s">
        <v>1006</v>
      </c>
      <c r="AI709" s="24"/>
      <c r="AJ709"/>
      <c r="AK709"/>
    </row>
    <row r="710" spans="1:37" x14ac:dyDescent="0.25">
      <c r="A710" t="s">
        <v>729</v>
      </c>
      <c r="B710" t="s">
        <v>351</v>
      </c>
      <c r="C710" t="s">
        <v>68</v>
      </c>
      <c r="D710" t="s">
        <v>367</v>
      </c>
      <c r="E710" t="s">
        <v>348</v>
      </c>
      <c r="F710" t="s">
        <v>352</v>
      </c>
      <c r="G710" s="23" t="s">
        <v>1006</v>
      </c>
      <c r="H710" s="23" t="s">
        <v>1006</v>
      </c>
      <c r="I710" s="23" t="s">
        <v>1006</v>
      </c>
      <c r="J710" s="23" t="s">
        <v>1006</v>
      </c>
      <c r="K710" s="23" t="s">
        <v>1006</v>
      </c>
      <c r="L710" s="23" t="s">
        <v>1006</v>
      </c>
      <c r="M710" s="23" t="s">
        <v>1006</v>
      </c>
      <c r="N710" s="23" t="s">
        <v>1006</v>
      </c>
      <c r="O710" s="23" t="s">
        <v>1006</v>
      </c>
      <c r="P710" s="23" t="s">
        <v>1006</v>
      </c>
      <c r="Q710" s="23" t="s">
        <v>1006</v>
      </c>
      <c r="R710" s="23" t="s">
        <v>1006</v>
      </c>
      <c r="S710" s="23" t="s">
        <v>1006</v>
      </c>
      <c r="T710" s="23" t="s">
        <v>1006</v>
      </c>
      <c r="U710" s="23" t="s">
        <v>1006</v>
      </c>
      <c r="V710" s="23" t="s">
        <v>1006</v>
      </c>
      <c r="W710" s="23" t="s">
        <v>1006</v>
      </c>
      <c r="X710" s="23" t="s">
        <v>1006</v>
      </c>
      <c r="Y710" s="23" t="s">
        <v>1006</v>
      </c>
      <c r="Z710" s="23" t="s">
        <v>1006</v>
      </c>
      <c r="AA710" s="23" t="s">
        <v>1006</v>
      </c>
      <c r="AB710" s="23" t="s">
        <v>1006</v>
      </c>
      <c r="AC710" s="23" t="s">
        <v>1006</v>
      </c>
      <c r="AD710" s="23" t="s">
        <v>1006</v>
      </c>
      <c r="AE710" s="23" t="s">
        <v>1006</v>
      </c>
      <c r="AF710" s="23" t="s">
        <v>1006</v>
      </c>
      <c r="AG710" s="23" t="s">
        <v>1006</v>
      </c>
      <c r="AI710" s="24"/>
      <c r="AJ710"/>
      <c r="AK710"/>
    </row>
    <row r="711" spans="1:37" x14ac:dyDescent="0.25">
      <c r="A711" t="s">
        <v>730</v>
      </c>
      <c r="B711" t="s">
        <v>351</v>
      </c>
      <c r="C711" t="s">
        <v>68</v>
      </c>
      <c r="D711" t="s">
        <v>368</v>
      </c>
      <c r="E711" t="s">
        <v>348</v>
      </c>
      <c r="F711" t="s">
        <v>352</v>
      </c>
      <c r="G711" s="23" t="s">
        <v>1006</v>
      </c>
      <c r="H711" s="23" t="s">
        <v>1006</v>
      </c>
      <c r="I711" s="23" t="s">
        <v>1006</v>
      </c>
      <c r="J711" s="23" t="s">
        <v>1006</v>
      </c>
      <c r="K711" s="23" t="s">
        <v>1006</v>
      </c>
      <c r="L711" s="23" t="s">
        <v>1006</v>
      </c>
      <c r="M711" s="23" t="s">
        <v>1006</v>
      </c>
      <c r="N711" s="23" t="s">
        <v>1006</v>
      </c>
      <c r="O711" s="23" t="s">
        <v>1006</v>
      </c>
      <c r="P711" s="23" t="s">
        <v>1006</v>
      </c>
      <c r="Q711" s="23" t="s">
        <v>1006</v>
      </c>
      <c r="R711" s="23" t="s">
        <v>1006</v>
      </c>
      <c r="S711" s="23" t="s">
        <v>1006</v>
      </c>
      <c r="T711" s="23" t="s">
        <v>1006</v>
      </c>
      <c r="U711" s="23" t="s">
        <v>1006</v>
      </c>
      <c r="V711" s="23" t="s">
        <v>1006</v>
      </c>
      <c r="W711" s="23" t="s">
        <v>1006</v>
      </c>
      <c r="X711" s="23" t="s">
        <v>1006</v>
      </c>
      <c r="Y711" s="23" t="s">
        <v>1006</v>
      </c>
      <c r="Z711" s="23" t="s">
        <v>1006</v>
      </c>
      <c r="AA711" s="23" t="s">
        <v>1006</v>
      </c>
      <c r="AB711" s="23" t="s">
        <v>1006</v>
      </c>
      <c r="AC711" s="23" t="s">
        <v>1006</v>
      </c>
      <c r="AD711" s="23" t="s">
        <v>1006</v>
      </c>
      <c r="AE711" s="23" t="s">
        <v>1006</v>
      </c>
      <c r="AF711" s="23" t="s">
        <v>1006</v>
      </c>
      <c r="AG711" s="23" t="s">
        <v>1006</v>
      </c>
      <c r="AI711" s="24"/>
      <c r="AJ711"/>
      <c r="AK711"/>
    </row>
    <row r="712" spans="1:37" x14ac:dyDescent="0.25">
      <c r="A712" t="s">
        <v>731</v>
      </c>
      <c r="B712" t="s">
        <v>351</v>
      </c>
      <c r="C712" t="s">
        <v>68</v>
      </c>
      <c r="D712" t="s">
        <v>369</v>
      </c>
      <c r="E712" t="s">
        <v>348</v>
      </c>
      <c r="F712" t="s">
        <v>352</v>
      </c>
      <c r="G712" s="23" t="s">
        <v>1006</v>
      </c>
      <c r="H712" s="23" t="s">
        <v>1006</v>
      </c>
      <c r="I712" s="23" t="s">
        <v>1006</v>
      </c>
      <c r="J712" s="23" t="s">
        <v>1006</v>
      </c>
      <c r="K712" s="23" t="s">
        <v>1006</v>
      </c>
      <c r="L712" s="23" t="s">
        <v>1006</v>
      </c>
      <c r="M712" s="23" t="s">
        <v>1006</v>
      </c>
      <c r="N712" s="23" t="s">
        <v>1006</v>
      </c>
      <c r="O712" s="23" t="s">
        <v>1006</v>
      </c>
      <c r="P712" s="23" t="s">
        <v>1006</v>
      </c>
      <c r="Q712" s="23" t="s">
        <v>1006</v>
      </c>
      <c r="R712" s="23" t="s">
        <v>1006</v>
      </c>
      <c r="S712" s="23" t="s">
        <v>1006</v>
      </c>
      <c r="T712" s="23" t="s">
        <v>1006</v>
      </c>
      <c r="U712" s="23" t="s">
        <v>1006</v>
      </c>
      <c r="V712" s="23" t="s">
        <v>1006</v>
      </c>
      <c r="W712" s="23" t="s">
        <v>1006</v>
      </c>
      <c r="X712" s="23" t="s">
        <v>1006</v>
      </c>
      <c r="Y712" s="23" t="s">
        <v>1006</v>
      </c>
      <c r="Z712" s="23" t="s">
        <v>1006</v>
      </c>
      <c r="AA712" s="23" t="s">
        <v>1006</v>
      </c>
      <c r="AB712" s="23" t="s">
        <v>1006</v>
      </c>
      <c r="AC712" s="23" t="s">
        <v>1006</v>
      </c>
      <c r="AD712" s="23" t="s">
        <v>1006</v>
      </c>
      <c r="AE712" s="23" t="s">
        <v>1006</v>
      </c>
      <c r="AF712" s="23" t="s">
        <v>1006</v>
      </c>
      <c r="AG712" s="23" t="s">
        <v>1006</v>
      </c>
      <c r="AI712" s="24"/>
      <c r="AJ712"/>
      <c r="AK712"/>
    </row>
    <row r="713" spans="1:37" x14ac:dyDescent="0.25">
      <c r="A713" t="s">
        <v>732</v>
      </c>
      <c r="B713" t="s">
        <v>351</v>
      </c>
      <c r="C713" t="s">
        <v>68</v>
      </c>
      <c r="D713" t="s">
        <v>370</v>
      </c>
      <c r="E713" t="s">
        <v>348</v>
      </c>
      <c r="F713" t="s">
        <v>352</v>
      </c>
      <c r="G713" s="23" t="s">
        <v>1006</v>
      </c>
      <c r="H713" s="23" t="s">
        <v>1006</v>
      </c>
      <c r="I713" s="23" t="s">
        <v>1006</v>
      </c>
      <c r="J713" s="23" t="s">
        <v>1006</v>
      </c>
      <c r="K713" s="23" t="s">
        <v>1006</v>
      </c>
      <c r="L713" s="23" t="s">
        <v>1006</v>
      </c>
      <c r="M713" s="23" t="s">
        <v>1006</v>
      </c>
      <c r="N713" s="23" t="s">
        <v>1006</v>
      </c>
      <c r="O713" s="23" t="s">
        <v>1006</v>
      </c>
      <c r="P713" s="23" t="s">
        <v>1006</v>
      </c>
      <c r="Q713" s="23" t="s">
        <v>1006</v>
      </c>
      <c r="R713" s="23" t="s">
        <v>1006</v>
      </c>
      <c r="S713" s="23" t="s">
        <v>1006</v>
      </c>
      <c r="T713" s="23" t="s">
        <v>1006</v>
      </c>
      <c r="U713" s="23" t="s">
        <v>1006</v>
      </c>
      <c r="V713" s="23" t="s">
        <v>1006</v>
      </c>
      <c r="W713" s="23" t="s">
        <v>1006</v>
      </c>
      <c r="X713" s="23" t="s">
        <v>1006</v>
      </c>
      <c r="Y713" s="23" t="s">
        <v>1006</v>
      </c>
      <c r="Z713" s="23" t="s">
        <v>1006</v>
      </c>
      <c r="AA713" s="23" t="s">
        <v>1006</v>
      </c>
      <c r="AB713" s="23" t="s">
        <v>1006</v>
      </c>
      <c r="AC713" s="23" t="s">
        <v>1006</v>
      </c>
      <c r="AD713" s="23" t="s">
        <v>1006</v>
      </c>
      <c r="AE713" s="23" t="s">
        <v>1006</v>
      </c>
      <c r="AF713" s="23" t="s">
        <v>1006</v>
      </c>
      <c r="AG713" s="23" t="s">
        <v>1006</v>
      </c>
      <c r="AI713" s="24"/>
      <c r="AJ713"/>
      <c r="AK713"/>
    </row>
    <row r="714" spans="1:37" x14ac:dyDescent="0.25">
      <c r="A714" t="s">
        <v>733</v>
      </c>
      <c r="B714" t="s">
        <v>351</v>
      </c>
      <c r="C714" t="s">
        <v>68</v>
      </c>
      <c r="D714" t="s">
        <v>371</v>
      </c>
      <c r="E714" t="s">
        <v>348</v>
      </c>
      <c r="F714" t="s">
        <v>352</v>
      </c>
      <c r="G714" s="23" t="s">
        <v>1006</v>
      </c>
      <c r="H714" s="23" t="s">
        <v>1006</v>
      </c>
      <c r="I714" s="23" t="s">
        <v>1006</v>
      </c>
      <c r="J714" s="23" t="s">
        <v>1006</v>
      </c>
      <c r="K714" s="23" t="s">
        <v>1006</v>
      </c>
      <c r="L714" s="23" t="s">
        <v>1006</v>
      </c>
      <c r="M714" s="23" t="s">
        <v>1006</v>
      </c>
      <c r="N714" s="23" t="s">
        <v>1006</v>
      </c>
      <c r="O714" s="23" t="s">
        <v>1006</v>
      </c>
      <c r="P714" s="23" t="s">
        <v>1006</v>
      </c>
      <c r="Q714" s="23" t="s">
        <v>1006</v>
      </c>
      <c r="R714" s="23" t="s">
        <v>1006</v>
      </c>
      <c r="S714" s="23" t="s">
        <v>1006</v>
      </c>
      <c r="T714" s="23" t="s">
        <v>1006</v>
      </c>
      <c r="U714" s="23" t="s">
        <v>1006</v>
      </c>
      <c r="V714" s="23" t="s">
        <v>1006</v>
      </c>
      <c r="W714" s="23" t="s">
        <v>1006</v>
      </c>
      <c r="X714" s="23" t="s">
        <v>1006</v>
      </c>
      <c r="Y714" s="23" t="s">
        <v>1006</v>
      </c>
      <c r="Z714" s="23" t="s">
        <v>1006</v>
      </c>
      <c r="AA714" s="23" t="s">
        <v>1006</v>
      </c>
      <c r="AB714" s="23" t="s">
        <v>1006</v>
      </c>
      <c r="AC714" s="23" t="s">
        <v>1006</v>
      </c>
      <c r="AD714" s="23" t="s">
        <v>1006</v>
      </c>
      <c r="AE714" s="23" t="s">
        <v>1006</v>
      </c>
      <c r="AF714" s="23" t="s">
        <v>1006</v>
      </c>
      <c r="AG714" s="23" t="s">
        <v>1006</v>
      </c>
      <c r="AI714"/>
      <c r="AJ714"/>
      <c r="AK714"/>
    </row>
    <row r="715" spans="1:37" x14ac:dyDescent="0.25">
      <c r="A715" t="s">
        <v>734</v>
      </c>
      <c r="B715" t="s">
        <v>351</v>
      </c>
      <c r="C715" t="s">
        <v>68</v>
      </c>
      <c r="D715" t="s">
        <v>372</v>
      </c>
      <c r="E715" t="s">
        <v>348</v>
      </c>
      <c r="F715" t="s">
        <v>352</v>
      </c>
      <c r="G715" s="23" t="s">
        <v>1006</v>
      </c>
      <c r="H715" s="23" t="s">
        <v>1006</v>
      </c>
      <c r="I715" s="23" t="s">
        <v>1006</v>
      </c>
      <c r="J715" s="23" t="s">
        <v>1006</v>
      </c>
      <c r="K715" s="23" t="s">
        <v>1006</v>
      </c>
      <c r="L715" s="23" t="s">
        <v>1006</v>
      </c>
      <c r="M715" s="23" t="s">
        <v>1006</v>
      </c>
      <c r="N715" s="23" t="s">
        <v>1006</v>
      </c>
      <c r="O715" s="23" t="s">
        <v>1006</v>
      </c>
      <c r="P715" s="23" t="s">
        <v>1006</v>
      </c>
      <c r="Q715" s="23" t="s">
        <v>1006</v>
      </c>
      <c r="R715" s="23" t="s">
        <v>1006</v>
      </c>
      <c r="S715" s="23" t="s">
        <v>1006</v>
      </c>
      <c r="T715" s="23" t="s">
        <v>1006</v>
      </c>
      <c r="U715" s="23" t="s">
        <v>1006</v>
      </c>
      <c r="V715" s="23" t="s">
        <v>1006</v>
      </c>
      <c r="W715" s="23" t="s">
        <v>1006</v>
      </c>
      <c r="X715" s="23" t="s">
        <v>1006</v>
      </c>
      <c r="Y715" s="23" t="s">
        <v>1006</v>
      </c>
      <c r="Z715" s="23" t="s">
        <v>1006</v>
      </c>
      <c r="AA715" s="23" t="s">
        <v>1006</v>
      </c>
      <c r="AB715" s="23" t="s">
        <v>1006</v>
      </c>
      <c r="AC715" s="23" t="s">
        <v>1006</v>
      </c>
      <c r="AD715" s="23" t="s">
        <v>1006</v>
      </c>
      <c r="AE715" s="23" t="s">
        <v>1006</v>
      </c>
      <c r="AF715" s="23" t="s">
        <v>1006</v>
      </c>
      <c r="AG715" s="23" t="s">
        <v>1006</v>
      </c>
      <c r="AI715" s="24"/>
      <c r="AJ715"/>
      <c r="AK715"/>
    </row>
    <row r="716" spans="1:37" x14ac:dyDescent="0.25">
      <c r="A716" t="s">
        <v>735</v>
      </c>
      <c r="B716" t="s">
        <v>353</v>
      </c>
      <c r="C716" t="s">
        <v>68</v>
      </c>
      <c r="D716" t="s">
        <v>248</v>
      </c>
      <c r="E716" t="s">
        <v>348</v>
      </c>
      <c r="F716" t="s">
        <v>354</v>
      </c>
      <c r="G716" s="23" t="s">
        <v>1006</v>
      </c>
      <c r="H716" s="23" t="s">
        <v>1006</v>
      </c>
      <c r="I716" s="23" t="s">
        <v>1006</v>
      </c>
      <c r="J716" s="23" t="s">
        <v>1006</v>
      </c>
      <c r="K716" s="23" t="s">
        <v>1006</v>
      </c>
      <c r="L716" s="23" t="s">
        <v>1006</v>
      </c>
      <c r="M716" s="23" t="s">
        <v>1006</v>
      </c>
      <c r="N716" s="23" t="s">
        <v>1006</v>
      </c>
      <c r="O716" s="23" t="s">
        <v>1006</v>
      </c>
      <c r="P716" s="23" t="s">
        <v>1006</v>
      </c>
      <c r="Q716" s="23" t="s">
        <v>1006</v>
      </c>
      <c r="R716" s="23" t="s">
        <v>1006</v>
      </c>
      <c r="S716" s="23" t="s">
        <v>1006</v>
      </c>
      <c r="T716" s="23" t="s">
        <v>1006</v>
      </c>
      <c r="U716" s="23" t="s">
        <v>1006</v>
      </c>
      <c r="V716" s="23" t="s">
        <v>1006</v>
      </c>
      <c r="W716" s="23" t="s">
        <v>1006</v>
      </c>
      <c r="X716" s="23" t="s">
        <v>1006</v>
      </c>
      <c r="Y716" s="23" t="s">
        <v>1006</v>
      </c>
      <c r="Z716" s="23" t="s">
        <v>1006</v>
      </c>
      <c r="AA716" s="23" t="s">
        <v>1006</v>
      </c>
      <c r="AB716" s="23" t="s">
        <v>1006</v>
      </c>
      <c r="AC716" s="23" t="s">
        <v>1006</v>
      </c>
      <c r="AD716" s="23" t="s">
        <v>1006</v>
      </c>
      <c r="AE716" s="23" t="s">
        <v>1006</v>
      </c>
      <c r="AF716" s="23" t="s">
        <v>1006</v>
      </c>
      <c r="AG716" s="23" t="s">
        <v>1006</v>
      </c>
      <c r="AI716" s="24"/>
      <c r="AJ716"/>
      <c r="AK716"/>
    </row>
    <row r="717" spans="1:37" x14ac:dyDescent="0.25">
      <c r="A717" t="s">
        <v>736</v>
      </c>
      <c r="B717" t="s">
        <v>353</v>
      </c>
      <c r="C717" t="s">
        <v>68</v>
      </c>
      <c r="D717" t="s">
        <v>366</v>
      </c>
      <c r="E717" t="s">
        <v>348</v>
      </c>
      <c r="F717" t="s">
        <v>354</v>
      </c>
      <c r="G717" s="23" t="s">
        <v>1006</v>
      </c>
      <c r="H717" s="23" t="s">
        <v>1006</v>
      </c>
      <c r="I717" s="23" t="s">
        <v>1006</v>
      </c>
      <c r="J717" s="23" t="s">
        <v>1006</v>
      </c>
      <c r="K717" s="23" t="s">
        <v>1006</v>
      </c>
      <c r="L717" s="23" t="s">
        <v>1006</v>
      </c>
      <c r="M717" s="23" t="s">
        <v>1006</v>
      </c>
      <c r="N717" s="23" t="s">
        <v>1006</v>
      </c>
      <c r="O717" s="23" t="s">
        <v>1006</v>
      </c>
      <c r="P717" s="23" t="s">
        <v>1006</v>
      </c>
      <c r="Q717" s="23" t="s">
        <v>1006</v>
      </c>
      <c r="R717" s="23" t="s">
        <v>1006</v>
      </c>
      <c r="S717" s="23" t="s">
        <v>1006</v>
      </c>
      <c r="T717" s="23" t="s">
        <v>1006</v>
      </c>
      <c r="U717" s="23" t="s">
        <v>1006</v>
      </c>
      <c r="V717" s="23" t="s">
        <v>1006</v>
      </c>
      <c r="W717" s="23" t="s">
        <v>1006</v>
      </c>
      <c r="X717" s="23" t="s">
        <v>1006</v>
      </c>
      <c r="Y717" s="23" t="s">
        <v>1006</v>
      </c>
      <c r="Z717" s="23" t="s">
        <v>1006</v>
      </c>
      <c r="AA717" s="23" t="s">
        <v>1006</v>
      </c>
      <c r="AB717" s="23" t="s">
        <v>1006</v>
      </c>
      <c r="AC717" s="23" t="s">
        <v>1006</v>
      </c>
      <c r="AD717" s="23" t="s">
        <v>1006</v>
      </c>
      <c r="AE717" s="23" t="s">
        <v>1006</v>
      </c>
      <c r="AF717" s="23" t="s">
        <v>1006</v>
      </c>
      <c r="AG717" s="23" t="s">
        <v>1006</v>
      </c>
      <c r="AI717" s="24"/>
      <c r="AJ717"/>
      <c r="AK717"/>
    </row>
    <row r="718" spans="1:37" x14ac:dyDescent="0.25">
      <c r="A718" t="s">
        <v>737</v>
      </c>
      <c r="B718" t="s">
        <v>353</v>
      </c>
      <c r="C718" t="s">
        <v>68</v>
      </c>
      <c r="D718" t="s">
        <v>367</v>
      </c>
      <c r="E718" t="s">
        <v>348</v>
      </c>
      <c r="F718" t="s">
        <v>354</v>
      </c>
      <c r="G718" s="23" t="s">
        <v>1006</v>
      </c>
      <c r="H718" s="23" t="s">
        <v>1006</v>
      </c>
      <c r="I718" s="23" t="s">
        <v>1006</v>
      </c>
      <c r="J718" s="23" t="s">
        <v>1006</v>
      </c>
      <c r="K718" s="23" t="s">
        <v>1006</v>
      </c>
      <c r="L718" s="23" t="s">
        <v>1006</v>
      </c>
      <c r="M718" s="23" t="s">
        <v>1006</v>
      </c>
      <c r="N718" s="23" t="s">
        <v>1006</v>
      </c>
      <c r="O718" s="23" t="s">
        <v>1006</v>
      </c>
      <c r="P718" s="23" t="s">
        <v>1006</v>
      </c>
      <c r="Q718" s="23" t="s">
        <v>1006</v>
      </c>
      <c r="R718" s="23" t="s">
        <v>1006</v>
      </c>
      <c r="S718" s="23" t="s">
        <v>1006</v>
      </c>
      <c r="T718" s="23" t="s">
        <v>1006</v>
      </c>
      <c r="U718" s="23" t="s">
        <v>1006</v>
      </c>
      <c r="V718" s="23" t="s">
        <v>1006</v>
      </c>
      <c r="W718" s="23" t="s">
        <v>1006</v>
      </c>
      <c r="X718" s="23" t="s">
        <v>1006</v>
      </c>
      <c r="Y718" s="23" t="s">
        <v>1006</v>
      </c>
      <c r="Z718" s="23" t="s">
        <v>1006</v>
      </c>
      <c r="AA718" s="23" t="s">
        <v>1006</v>
      </c>
      <c r="AB718" s="23" t="s">
        <v>1006</v>
      </c>
      <c r="AC718" s="23" t="s">
        <v>1006</v>
      </c>
      <c r="AD718" s="23" t="s">
        <v>1006</v>
      </c>
      <c r="AE718" s="23" t="s">
        <v>1006</v>
      </c>
      <c r="AF718" s="23" t="s">
        <v>1006</v>
      </c>
      <c r="AG718" s="23" t="s">
        <v>1006</v>
      </c>
      <c r="AI718" s="24"/>
      <c r="AJ718"/>
      <c r="AK718"/>
    </row>
    <row r="719" spans="1:37" x14ac:dyDescent="0.25">
      <c r="A719" t="s">
        <v>738</v>
      </c>
      <c r="B719" t="s">
        <v>353</v>
      </c>
      <c r="C719" t="s">
        <v>68</v>
      </c>
      <c r="D719" t="s">
        <v>368</v>
      </c>
      <c r="E719" t="s">
        <v>348</v>
      </c>
      <c r="F719" t="s">
        <v>354</v>
      </c>
      <c r="G719" s="23" t="s">
        <v>1006</v>
      </c>
      <c r="H719" s="23" t="s">
        <v>1006</v>
      </c>
      <c r="I719" s="23" t="s">
        <v>1006</v>
      </c>
      <c r="J719" s="23" t="s">
        <v>1006</v>
      </c>
      <c r="K719" s="23" t="s">
        <v>1006</v>
      </c>
      <c r="L719" s="23" t="s">
        <v>1006</v>
      </c>
      <c r="M719" s="23" t="s">
        <v>1006</v>
      </c>
      <c r="N719" s="23" t="s">
        <v>1006</v>
      </c>
      <c r="O719" s="23" t="s">
        <v>1006</v>
      </c>
      <c r="P719" s="23" t="s">
        <v>1006</v>
      </c>
      <c r="Q719" s="23" t="s">
        <v>1006</v>
      </c>
      <c r="R719" s="23" t="s">
        <v>1006</v>
      </c>
      <c r="S719" s="23" t="s">
        <v>1006</v>
      </c>
      <c r="T719" s="23" t="s">
        <v>1006</v>
      </c>
      <c r="U719" s="23" t="s">
        <v>1006</v>
      </c>
      <c r="V719" s="23" t="s">
        <v>1006</v>
      </c>
      <c r="W719" s="23" t="s">
        <v>1006</v>
      </c>
      <c r="X719" s="23" t="s">
        <v>1006</v>
      </c>
      <c r="Y719" s="23" t="s">
        <v>1006</v>
      </c>
      <c r="Z719" s="23" t="s">
        <v>1006</v>
      </c>
      <c r="AA719" s="23" t="s">
        <v>1006</v>
      </c>
      <c r="AB719" s="23" t="s">
        <v>1006</v>
      </c>
      <c r="AC719" s="23" t="s">
        <v>1006</v>
      </c>
      <c r="AD719" s="23" t="s">
        <v>1006</v>
      </c>
      <c r="AE719" s="23" t="s">
        <v>1006</v>
      </c>
      <c r="AF719" s="23" t="s">
        <v>1006</v>
      </c>
      <c r="AG719" s="23" t="s">
        <v>1006</v>
      </c>
      <c r="AI719" s="24"/>
      <c r="AJ719"/>
      <c r="AK719"/>
    </row>
    <row r="720" spans="1:37" x14ac:dyDescent="0.25">
      <c r="A720" t="s">
        <v>739</v>
      </c>
      <c r="B720" t="s">
        <v>353</v>
      </c>
      <c r="C720" t="s">
        <v>68</v>
      </c>
      <c r="D720" t="s">
        <v>369</v>
      </c>
      <c r="E720" t="s">
        <v>348</v>
      </c>
      <c r="F720" t="s">
        <v>354</v>
      </c>
      <c r="G720" s="23" t="s">
        <v>1006</v>
      </c>
      <c r="H720" s="23" t="s">
        <v>1006</v>
      </c>
      <c r="I720" s="23" t="s">
        <v>1006</v>
      </c>
      <c r="J720" s="23" t="s">
        <v>1006</v>
      </c>
      <c r="K720" s="23" t="s">
        <v>1006</v>
      </c>
      <c r="L720" s="23" t="s">
        <v>1006</v>
      </c>
      <c r="M720" s="23" t="s">
        <v>1006</v>
      </c>
      <c r="N720" s="23" t="s">
        <v>1006</v>
      </c>
      <c r="O720" s="23" t="s">
        <v>1006</v>
      </c>
      <c r="P720" s="23" t="s">
        <v>1006</v>
      </c>
      <c r="Q720" s="23" t="s">
        <v>1006</v>
      </c>
      <c r="R720" s="23" t="s">
        <v>1006</v>
      </c>
      <c r="S720" s="23" t="s">
        <v>1006</v>
      </c>
      <c r="T720" s="23" t="s">
        <v>1006</v>
      </c>
      <c r="U720" s="23" t="s">
        <v>1006</v>
      </c>
      <c r="V720" s="23" t="s">
        <v>1006</v>
      </c>
      <c r="W720" s="23" t="s">
        <v>1006</v>
      </c>
      <c r="X720" s="23" t="s">
        <v>1006</v>
      </c>
      <c r="Y720" s="23" t="s">
        <v>1006</v>
      </c>
      <c r="Z720" s="23" t="s">
        <v>1006</v>
      </c>
      <c r="AA720" s="23" t="s">
        <v>1006</v>
      </c>
      <c r="AB720" s="23" t="s">
        <v>1006</v>
      </c>
      <c r="AC720" s="23" t="s">
        <v>1006</v>
      </c>
      <c r="AD720" s="23" t="s">
        <v>1006</v>
      </c>
      <c r="AE720" s="23" t="s">
        <v>1006</v>
      </c>
      <c r="AF720" s="23" t="s">
        <v>1006</v>
      </c>
      <c r="AG720" s="23" t="s">
        <v>1006</v>
      </c>
      <c r="AI720" s="24"/>
      <c r="AJ720"/>
      <c r="AK720"/>
    </row>
    <row r="721" spans="1:37" x14ac:dyDescent="0.25">
      <c r="A721" t="s">
        <v>740</v>
      </c>
      <c r="B721" t="s">
        <v>353</v>
      </c>
      <c r="C721" t="s">
        <v>68</v>
      </c>
      <c r="D721" t="s">
        <v>370</v>
      </c>
      <c r="E721" t="s">
        <v>348</v>
      </c>
      <c r="F721" t="s">
        <v>354</v>
      </c>
      <c r="G721" s="23" t="s">
        <v>1006</v>
      </c>
      <c r="H721" s="23" t="s">
        <v>1006</v>
      </c>
      <c r="I721" s="23" t="s">
        <v>1006</v>
      </c>
      <c r="J721" s="23" t="s">
        <v>1006</v>
      </c>
      <c r="K721" s="23" t="s">
        <v>1006</v>
      </c>
      <c r="L721" s="23" t="s">
        <v>1006</v>
      </c>
      <c r="M721" s="23" t="s">
        <v>1006</v>
      </c>
      <c r="N721" s="23" t="s">
        <v>1006</v>
      </c>
      <c r="O721" s="23" t="s">
        <v>1006</v>
      </c>
      <c r="P721" s="23" t="s">
        <v>1006</v>
      </c>
      <c r="Q721" s="23" t="s">
        <v>1006</v>
      </c>
      <c r="R721" s="23" t="s">
        <v>1006</v>
      </c>
      <c r="S721" s="23" t="s">
        <v>1006</v>
      </c>
      <c r="T721" s="23" t="s">
        <v>1006</v>
      </c>
      <c r="U721" s="23" t="s">
        <v>1006</v>
      </c>
      <c r="V721" s="23" t="s">
        <v>1006</v>
      </c>
      <c r="W721" s="23" t="s">
        <v>1006</v>
      </c>
      <c r="X721" s="23" t="s">
        <v>1006</v>
      </c>
      <c r="Y721" s="23" t="s">
        <v>1006</v>
      </c>
      <c r="Z721" s="23" t="s">
        <v>1006</v>
      </c>
      <c r="AA721" s="23" t="s">
        <v>1006</v>
      </c>
      <c r="AB721" s="23" t="s">
        <v>1006</v>
      </c>
      <c r="AC721" s="23" t="s">
        <v>1006</v>
      </c>
      <c r="AD721" s="23" t="s">
        <v>1006</v>
      </c>
      <c r="AE721" s="23" t="s">
        <v>1006</v>
      </c>
      <c r="AF721" s="23" t="s">
        <v>1006</v>
      </c>
      <c r="AG721" s="23" t="s">
        <v>1006</v>
      </c>
      <c r="AI721" s="24"/>
      <c r="AJ721"/>
      <c r="AK721"/>
    </row>
    <row r="722" spans="1:37" x14ac:dyDescent="0.25">
      <c r="A722" t="s">
        <v>741</v>
      </c>
      <c r="B722" t="s">
        <v>353</v>
      </c>
      <c r="C722" t="s">
        <v>68</v>
      </c>
      <c r="D722" t="s">
        <v>371</v>
      </c>
      <c r="E722" t="s">
        <v>348</v>
      </c>
      <c r="F722" t="s">
        <v>354</v>
      </c>
      <c r="G722" s="23" t="s">
        <v>1006</v>
      </c>
      <c r="H722" s="23" t="s">
        <v>1006</v>
      </c>
      <c r="I722" s="23" t="s">
        <v>1006</v>
      </c>
      <c r="J722" s="23" t="s">
        <v>1006</v>
      </c>
      <c r="K722" s="23" t="s">
        <v>1006</v>
      </c>
      <c r="L722" s="23" t="s">
        <v>1006</v>
      </c>
      <c r="M722" s="23" t="s">
        <v>1006</v>
      </c>
      <c r="N722" s="23" t="s">
        <v>1006</v>
      </c>
      <c r="O722" s="23" t="s">
        <v>1006</v>
      </c>
      <c r="P722" s="23" t="s">
        <v>1006</v>
      </c>
      <c r="Q722" s="23" t="s">
        <v>1006</v>
      </c>
      <c r="R722" s="23" t="s">
        <v>1006</v>
      </c>
      <c r="S722" s="23" t="s">
        <v>1006</v>
      </c>
      <c r="T722" s="23" t="s">
        <v>1006</v>
      </c>
      <c r="U722" s="23" t="s">
        <v>1006</v>
      </c>
      <c r="V722" s="23" t="s">
        <v>1006</v>
      </c>
      <c r="W722" s="23" t="s">
        <v>1006</v>
      </c>
      <c r="X722" s="23" t="s">
        <v>1006</v>
      </c>
      <c r="Y722" s="23" t="s">
        <v>1006</v>
      </c>
      <c r="Z722" s="23" t="s">
        <v>1006</v>
      </c>
      <c r="AA722" s="23" t="s">
        <v>1006</v>
      </c>
      <c r="AB722" s="23" t="s">
        <v>1006</v>
      </c>
      <c r="AC722" s="23" t="s">
        <v>1006</v>
      </c>
      <c r="AD722" s="23" t="s">
        <v>1006</v>
      </c>
      <c r="AE722" s="23" t="s">
        <v>1006</v>
      </c>
      <c r="AF722" s="23" t="s">
        <v>1006</v>
      </c>
      <c r="AG722" s="23" t="s">
        <v>1006</v>
      </c>
      <c r="AI722"/>
      <c r="AJ722"/>
      <c r="AK722"/>
    </row>
    <row r="723" spans="1:37" x14ac:dyDescent="0.25">
      <c r="A723" t="s">
        <v>742</v>
      </c>
      <c r="B723" t="s">
        <v>353</v>
      </c>
      <c r="C723" t="s">
        <v>68</v>
      </c>
      <c r="D723" t="s">
        <v>372</v>
      </c>
      <c r="E723" t="s">
        <v>348</v>
      </c>
      <c r="F723" t="s">
        <v>354</v>
      </c>
      <c r="G723" s="23" t="s">
        <v>1006</v>
      </c>
      <c r="H723" s="23" t="s">
        <v>1006</v>
      </c>
      <c r="I723" s="23" t="s">
        <v>1006</v>
      </c>
      <c r="J723" s="23" t="s">
        <v>1006</v>
      </c>
      <c r="K723" s="23" t="s">
        <v>1006</v>
      </c>
      <c r="L723" s="23" t="s">
        <v>1006</v>
      </c>
      <c r="M723" s="23" t="s">
        <v>1006</v>
      </c>
      <c r="N723" s="23" t="s">
        <v>1006</v>
      </c>
      <c r="O723" s="23" t="s">
        <v>1006</v>
      </c>
      <c r="P723" s="23" t="s">
        <v>1006</v>
      </c>
      <c r="Q723" s="23" t="s">
        <v>1006</v>
      </c>
      <c r="R723" s="23" t="s">
        <v>1006</v>
      </c>
      <c r="S723" s="23" t="s">
        <v>1006</v>
      </c>
      <c r="T723" s="23" t="s">
        <v>1006</v>
      </c>
      <c r="U723" s="23" t="s">
        <v>1006</v>
      </c>
      <c r="V723" s="23" t="s">
        <v>1006</v>
      </c>
      <c r="W723" s="23" t="s">
        <v>1006</v>
      </c>
      <c r="X723" s="23" t="s">
        <v>1006</v>
      </c>
      <c r="Y723" s="23" t="s">
        <v>1006</v>
      </c>
      <c r="Z723" s="23" t="s">
        <v>1006</v>
      </c>
      <c r="AA723" s="23" t="s">
        <v>1006</v>
      </c>
      <c r="AB723" s="23" t="s">
        <v>1006</v>
      </c>
      <c r="AC723" s="23" t="s">
        <v>1006</v>
      </c>
      <c r="AD723" s="23" t="s">
        <v>1006</v>
      </c>
      <c r="AE723" s="23" t="s">
        <v>1006</v>
      </c>
      <c r="AF723" s="23" t="s">
        <v>1006</v>
      </c>
      <c r="AG723" s="23" t="s">
        <v>1006</v>
      </c>
      <c r="AI723" s="24"/>
      <c r="AJ723"/>
      <c r="AK723"/>
    </row>
    <row r="724" spans="1:37" x14ac:dyDescent="0.25">
      <c r="A724" t="s">
        <v>743</v>
      </c>
      <c r="B724" t="s">
        <v>355</v>
      </c>
      <c r="C724" t="s">
        <v>68</v>
      </c>
      <c r="D724" t="s">
        <v>248</v>
      </c>
      <c r="E724" t="s">
        <v>348</v>
      </c>
      <c r="F724" t="s">
        <v>356</v>
      </c>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I724" s="24" t="s">
        <v>669</v>
      </c>
      <c r="AJ724"/>
      <c r="AK724"/>
    </row>
    <row r="725" spans="1:37" x14ac:dyDescent="0.25">
      <c r="A725" t="s">
        <v>744</v>
      </c>
      <c r="B725" t="s">
        <v>355</v>
      </c>
      <c r="C725" t="s">
        <v>68</v>
      </c>
      <c r="D725" t="s">
        <v>366</v>
      </c>
      <c r="E725" t="s">
        <v>348</v>
      </c>
      <c r="F725" t="s">
        <v>356</v>
      </c>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I725" s="24" t="s">
        <v>745</v>
      </c>
      <c r="AJ725"/>
      <c r="AK725"/>
    </row>
    <row r="726" spans="1:37" x14ac:dyDescent="0.25">
      <c r="A726" t="s">
        <v>746</v>
      </c>
      <c r="B726" t="s">
        <v>355</v>
      </c>
      <c r="C726" t="s">
        <v>68</v>
      </c>
      <c r="D726" t="s">
        <v>367</v>
      </c>
      <c r="E726" t="s">
        <v>348</v>
      </c>
      <c r="F726" t="s">
        <v>356</v>
      </c>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I726" s="24" t="s">
        <v>669</v>
      </c>
      <c r="AJ726"/>
      <c r="AK726"/>
    </row>
    <row r="727" spans="1:37" x14ac:dyDescent="0.25">
      <c r="A727" t="s">
        <v>747</v>
      </c>
      <c r="B727" t="s">
        <v>355</v>
      </c>
      <c r="C727" t="s">
        <v>68</v>
      </c>
      <c r="D727" t="s">
        <v>368</v>
      </c>
      <c r="E727" t="s">
        <v>348</v>
      </c>
      <c r="F727" t="s">
        <v>356</v>
      </c>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I727" s="24" t="s">
        <v>669</v>
      </c>
      <c r="AJ727"/>
      <c r="AK727"/>
    </row>
    <row r="728" spans="1:37" x14ac:dyDescent="0.25">
      <c r="A728" t="s">
        <v>748</v>
      </c>
      <c r="B728" t="s">
        <v>355</v>
      </c>
      <c r="C728" t="s">
        <v>68</v>
      </c>
      <c r="D728" t="s">
        <v>369</v>
      </c>
      <c r="E728" t="s">
        <v>348</v>
      </c>
      <c r="F728" t="s">
        <v>356</v>
      </c>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I728" s="24" t="s">
        <v>669</v>
      </c>
      <c r="AJ728"/>
      <c r="AK728"/>
    </row>
    <row r="729" spans="1:37" x14ac:dyDescent="0.25">
      <c r="A729" t="s">
        <v>749</v>
      </c>
      <c r="B729" t="s">
        <v>355</v>
      </c>
      <c r="C729" t="s">
        <v>68</v>
      </c>
      <c r="D729" t="s">
        <v>370</v>
      </c>
      <c r="E729" t="s">
        <v>348</v>
      </c>
      <c r="F729" t="s">
        <v>356</v>
      </c>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I729" s="24" t="s">
        <v>669</v>
      </c>
      <c r="AJ729"/>
      <c r="AK729"/>
    </row>
    <row r="730" spans="1:37" x14ac:dyDescent="0.25">
      <c r="A730" t="s">
        <v>750</v>
      </c>
      <c r="B730" t="s">
        <v>355</v>
      </c>
      <c r="C730" t="s">
        <v>68</v>
      </c>
      <c r="D730" t="s">
        <v>371</v>
      </c>
      <c r="E730" t="s">
        <v>348</v>
      </c>
      <c r="F730" t="s">
        <v>356</v>
      </c>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I730" s="24" t="s">
        <v>669</v>
      </c>
      <c r="AJ730"/>
      <c r="AK730"/>
    </row>
    <row r="731" spans="1:37" x14ac:dyDescent="0.25">
      <c r="A731" t="s">
        <v>751</v>
      </c>
      <c r="B731" t="s">
        <v>355</v>
      </c>
      <c r="C731" t="s">
        <v>68</v>
      </c>
      <c r="D731" t="s">
        <v>372</v>
      </c>
      <c r="E731" t="s">
        <v>348</v>
      </c>
      <c r="F731" t="s">
        <v>356</v>
      </c>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I731" s="24" t="s">
        <v>669</v>
      </c>
      <c r="AJ731"/>
      <c r="AK731"/>
    </row>
    <row r="732" spans="1:37" x14ac:dyDescent="0.25">
      <c r="A732" t="s">
        <v>752</v>
      </c>
      <c r="B732" t="s">
        <v>357</v>
      </c>
      <c r="C732" t="s">
        <v>68</v>
      </c>
      <c r="D732" t="s">
        <v>248</v>
      </c>
      <c r="E732" t="s">
        <v>348</v>
      </c>
      <c r="F732" t="s">
        <v>358</v>
      </c>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I732" s="24" t="s">
        <v>652</v>
      </c>
      <c r="AJ732"/>
      <c r="AK732"/>
    </row>
    <row r="733" spans="1:37" x14ac:dyDescent="0.25">
      <c r="A733" t="s">
        <v>753</v>
      </c>
      <c r="B733" t="s">
        <v>357</v>
      </c>
      <c r="C733" t="s">
        <v>68</v>
      </c>
      <c r="D733" t="s">
        <v>366</v>
      </c>
      <c r="E733" t="s">
        <v>348</v>
      </c>
      <c r="F733" t="s">
        <v>358</v>
      </c>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I733" s="24" t="s">
        <v>745</v>
      </c>
      <c r="AJ733"/>
      <c r="AK733"/>
    </row>
    <row r="734" spans="1:37" x14ac:dyDescent="0.25">
      <c r="A734" t="s">
        <v>754</v>
      </c>
      <c r="B734" t="s">
        <v>357</v>
      </c>
      <c r="C734" t="s">
        <v>68</v>
      </c>
      <c r="D734" t="s">
        <v>367</v>
      </c>
      <c r="E734" t="s">
        <v>348</v>
      </c>
      <c r="F734" t="s">
        <v>358</v>
      </c>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I734" s="24" t="s">
        <v>652</v>
      </c>
      <c r="AJ734"/>
      <c r="AK734"/>
    </row>
    <row r="735" spans="1:37" x14ac:dyDescent="0.25">
      <c r="A735" t="s">
        <v>755</v>
      </c>
      <c r="B735" t="s">
        <v>357</v>
      </c>
      <c r="C735" t="s">
        <v>68</v>
      </c>
      <c r="D735" t="s">
        <v>368</v>
      </c>
      <c r="E735" t="s">
        <v>348</v>
      </c>
      <c r="F735" t="s">
        <v>358</v>
      </c>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I735" s="24" t="s">
        <v>652</v>
      </c>
      <c r="AJ735"/>
      <c r="AK735"/>
    </row>
    <row r="736" spans="1:37" x14ac:dyDescent="0.25">
      <c r="A736" t="s">
        <v>756</v>
      </c>
      <c r="B736" t="s">
        <v>357</v>
      </c>
      <c r="C736" t="s">
        <v>68</v>
      </c>
      <c r="D736" t="s">
        <v>369</v>
      </c>
      <c r="E736" t="s">
        <v>348</v>
      </c>
      <c r="F736" t="s">
        <v>358</v>
      </c>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I736" s="24" t="s">
        <v>757</v>
      </c>
      <c r="AJ736"/>
      <c r="AK736"/>
    </row>
    <row r="737" spans="1:37" x14ac:dyDescent="0.25">
      <c r="A737" t="s">
        <v>758</v>
      </c>
      <c r="B737" t="s">
        <v>357</v>
      </c>
      <c r="C737" t="s">
        <v>68</v>
      </c>
      <c r="D737" t="s">
        <v>370</v>
      </c>
      <c r="E737" t="s">
        <v>348</v>
      </c>
      <c r="F737" t="s">
        <v>358</v>
      </c>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I737" s="24" t="s">
        <v>652</v>
      </c>
      <c r="AJ737"/>
      <c r="AK737"/>
    </row>
    <row r="738" spans="1:37" x14ac:dyDescent="0.25">
      <c r="A738" t="s">
        <v>759</v>
      </c>
      <c r="B738" t="s">
        <v>357</v>
      </c>
      <c r="C738" t="s">
        <v>68</v>
      </c>
      <c r="D738" t="s">
        <v>371</v>
      </c>
      <c r="E738" t="s">
        <v>348</v>
      </c>
      <c r="F738" t="s">
        <v>358</v>
      </c>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I738" s="24" t="s">
        <v>757</v>
      </c>
      <c r="AJ738"/>
      <c r="AK738"/>
    </row>
    <row r="739" spans="1:37" x14ac:dyDescent="0.25">
      <c r="A739" t="s">
        <v>760</v>
      </c>
      <c r="B739" t="s">
        <v>357</v>
      </c>
      <c r="C739" t="s">
        <v>68</v>
      </c>
      <c r="D739" t="s">
        <v>372</v>
      </c>
      <c r="E739" t="s">
        <v>348</v>
      </c>
      <c r="F739" t="s">
        <v>358</v>
      </c>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I739" s="24" t="s">
        <v>757</v>
      </c>
      <c r="AJ739"/>
      <c r="AK739"/>
    </row>
    <row r="740" spans="1:37" x14ac:dyDescent="0.25">
      <c r="A740" t="s">
        <v>761</v>
      </c>
      <c r="B740" t="s">
        <v>359</v>
      </c>
      <c r="C740" t="s">
        <v>68</v>
      </c>
      <c r="D740" t="s">
        <v>248</v>
      </c>
      <c r="E740" t="s">
        <v>348</v>
      </c>
      <c r="F740" t="s">
        <v>360</v>
      </c>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I740" s="24" t="s">
        <v>669</v>
      </c>
      <c r="AJ740"/>
      <c r="AK740"/>
    </row>
    <row r="741" spans="1:37" x14ac:dyDescent="0.25">
      <c r="A741" t="s">
        <v>762</v>
      </c>
      <c r="B741" t="s">
        <v>359</v>
      </c>
      <c r="C741" t="s">
        <v>68</v>
      </c>
      <c r="D741" t="s">
        <v>366</v>
      </c>
      <c r="E741" t="s">
        <v>348</v>
      </c>
      <c r="F741" t="s">
        <v>360</v>
      </c>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I741" s="24" t="s">
        <v>757</v>
      </c>
      <c r="AJ741"/>
      <c r="AK741"/>
    </row>
    <row r="742" spans="1:37" x14ac:dyDescent="0.25">
      <c r="A742" t="s">
        <v>763</v>
      </c>
      <c r="B742" t="s">
        <v>359</v>
      </c>
      <c r="C742" t="s">
        <v>68</v>
      </c>
      <c r="D742" t="s">
        <v>367</v>
      </c>
      <c r="E742" t="s">
        <v>348</v>
      </c>
      <c r="F742" t="s">
        <v>360</v>
      </c>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I742" s="24" t="s">
        <v>669</v>
      </c>
      <c r="AJ742"/>
      <c r="AK742"/>
    </row>
    <row r="743" spans="1:37" x14ac:dyDescent="0.25">
      <c r="A743" t="s">
        <v>764</v>
      </c>
      <c r="B743" t="s">
        <v>359</v>
      </c>
      <c r="C743" t="s">
        <v>68</v>
      </c>
      <c r="D743" t="s">
        <v>368</v>
      </c>
      <c r="E743" t="s">
        <v>348</v>
      </c>
      <c r="F743" t="s">
        <v>360</v>
      </c>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I743" s="24" t="s">
        <v>669</v>
      </c>
      <c r="AJ743"/>
      <c r="AK743"/>
    </row>
    <row r="744" spans="1:37" x14ac:dyDescent="0.25">
      <c r="A744" t="s">
        <v>765</v>
      </c>
      <c r="B744" t="s">
        <v>359</v>
      </c>
      <c r="C744" t="s">
        <v>68</v>
      </c>
      <c r="D744" t="s">
        <v>369</v>
      </c>
      <c r="E744" t="s">
        <v>348</v>
      </c>
      <c r="F744" t="s">
        <v>360</v>
      </c>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I744" s="24" t="s">
        <v>669</v>
      </c>
      <c r="AJ744"/>
      <c r="AK744"/>
    </row>
    <row r="745" spans="1:37" x14ac:dyDescent="0.25">
      <c r="A745" t="s">
        <v>766</v>
      </c>
      <c r="B745" t="s">
        <v>359</v>
      </c>
      <c r="C745" t="s">
        <v>68</v>
      </c>
      <c r="D745" t="s">
        <v>370</v>
      </c>
      <c r="E745" t="s">
        <v>348</v>
      </c>
      <c r="F745" t="s">
        <v>360</v>
      </c>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I745" s="24" t="s">
        <v>669</v>
      </c>
      <c r="AJ745"/>
      <c r="AK745"/>
    </row>
    <row r="746" spans="1:37" x14ac:dyDescent="0.25">
      <c r="A746" t="s">
        <v>767</v>
      </c>
      <c r="B746" t="s">
        <v>359</v>
      </c>
      <c r="C746" t="s">
        <v>68</v>
      </c>
      <c r="D746" t="s">
        <v>371</v>
      </c>
      <c r="E746" t="s">
        <v>348</v>
      </c>
      <c r="F746" t="s">
        <v>360</v>
      </c>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I746" s="24" t="s">
        <v>669</v>
      </c>
      <c r="AJ746"/>
      <c r="AK746"/>
    </row>
    <row r="747" spans="1:37" x14ac:dyDescent="0.25">
      <c r="A747" t="s">
        <v>768</v>
      </c>
      <c r="B747" t="s">
        <v>359</v>
      </c>
      <c r="C747" t="s">
        <v>68</v>
      </c>
      <c r="D747" t="s">
        <v>372</v>
      </c>
      <c r="E747" t="s">
        <v>348</v>
      </c>
      <c r="F747" t="s">
        <v>360</v>
      </c>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I747" s="24" t="s">
        <v>669</v>
      </c>
      <c r="AJ747"/>
      <c r="AK747"/>
    </row>
    <row r="748" spans="1:37" x14ac:dyDescent="0.25">
      <c r="A748" t="s">
        <v>769</v>
      </c>
      <c r="B748" t="s">
        <v>361</v>
      </c>
      <c r="C748" t="s">
        <v>68</v>
      </c>
      <c r="D748" t="s">
        <v>248</v>
      </c>
      <c r="E748" t="s">
        <v>348</v>
      </c>
      <c r="F748" t="s">
        <v>362</v>
      </c>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I748" s="24" t="s">
        <v>652</v>
      </c>
      <c r="AJ748"/>
      <c r="AK748"/>
    </row>
    <row r="749" spans="1:37" x14ac:dyDescent="0.25">
      <c r="A749" t="s">
        <v>770</v>
      </c>
      <c r="B749" t="s">
        <v>361</v>
      </c>
      <c r="C749" t="s">
        <v>68</v>
      </c>
      <c r="D749" t="s">
        <v>366</v>
      </c>
      <c r="E749" t="s">
        <v>348</v>
      </c>
      <c r="F749" t="s">
        <v>362</v>
      </c>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I749" s="24" t="s">
        <v>757</v>
      </c>
      <c r="AJ749"/>
      <c r="AK749"/>
    </row>
    <row r="750" spans="1:37" x14ac:dyDescent="0.25">
      <c r="A750" t="s">
        <v>771</v>
      </c>
      <c r="B750" t="s">
        <v>361</v>
      </c>
      <c r="C750" t="s">
        <v>68</v>
      </c>
      <c r="D750" t="s">
        <v>367</v>
      </c>
      <c r="E750" t="s">
        <v>348</v>
      </c>
      <c r="F750" t="s">
        <v>362</v>
      </c>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I750" s="24" t="s">
        <v>652</v>
      </c>
      <c r="AJ750"/>
      <c r="AK750"/>
    </row>
    <row r="751" spans="1:37" x14ac:dyDescent="0.25">
      <c r="A751" t="s">
        <v>772</v>
      </c>
      <c r="B751" t="s">
        <v>361</v>
      </c>
      <c r="C751" t="s">
        <v>68</v>
      </c>
      <c r="D751" t="s">
        <v>368</v>
      </c>
      <c r="E751" t="s">
        <v>348</v>
      </c>
      <c r="F751" t="s">
        <v>362</v>
      </c>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I751" s="24" t="s">
        <v>652</v>
      </c>
      <c r="AJ751"/>
      <c r="AK751"/>
    </row>
    <row r="752" spans="1:37" x14ac:dyDescent="0.25">
      <c r="A752" t="s">
        <v>773</v>
      </c>
      <c r="B752" t="s">
        <v>361</v>
      </c>
      <c r="C752" t="s">
        <v>68</v>
      </c>
      <c r="D752" t="s">
        <v>369</v>
      </c>
      <c r="E752" t="s">
        <v>348</v>
      </c>
      <c r="F752" t="s">
        <v>362</v>
      </c>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I752" s="24" t="s">
        <v>757</v>
      </c>
      <c r="AJ752"/>
      <c r="AK752"/>
    </row>
    <row r="753" spans="1:37" x14ac:dyDescent="0.25">
      <c r="A753" t="s">
        <v>774</v>
      </c>
      <c r="B753" t="s">
        <v>361</v>
      </c>
      <c r="C753" t="s">
        <v>68</v>
      </c>
      <c r="D753" t="s">
        <v>370</v>
      </c>
      <c r="E753" t="s">
        <v>348</v>
      </c>
      <c r="F753" t="s">
        <v>362</v>
      </c>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I753" s="24" t="s">
        <v>652</v>
      </c>
      <c r="AJ753"/>
      <c r="AK753"/>
    </row>
    <row r="754" spans="1:37" x14ac:dyDescent="0.25">
      <c r="A754" t="s">
        <v>775</v>
      </c>
      <c r="B754" t="s">
        <v>361</v>
      </c>
      <c r="C754" t="s">
        <v>68</v>
      </c>
      <c r="D754" t="s">
        <v>371</v>
      </c>
      <c r="E754" t="s">
        <v>348</v>
      </c>
      <c r="F754" t="s">
        <v>362</v>
      </c>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I754" s="24" t="s">
        <v>757</v>
      </c>
      <c r="AJ754"/>
      <c r="AK754"/>
    </row>
    <row r="755" spans="1:37" x14ac:dyDescent="0.25">
      <c r="A755" t="s">
        <v>776</v>
      </c>
      <c r="B755" t="s">
        <v>361</v>
      </c>
      <c r="C755" t="s">
        <v>68</v>
      </c>
      <c r="D755" t="s">
        <v>372</v>
      </c>
      <c r="E755" t="s">
        <v>348</v>
      </c>
      <c r="F755" t="s">
        <v>362</v>
      </c>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I755" s="24" t="s">
        <v>757</v>
      </c>
      <c r="AJ755"/>
      <c r="AK755"/>
    </row>
    <row r="756" spans="1:37" x14ac:dyDescent="0.25">
      <c r="A756" t="s">
        <v>777</v>
      </c>
      <c r="B756" t="s">
        <v>346</v>
      </c>
      <c r="C756" t="s">
        <v>120</v>
      </c>
      <c r="D756" t="s">
        <v>124</v>
      </c>
      <c r="E756" t="s">
        <v>348</v>
      </c>
      <c r="F756" t="s">
        <v>349</v>
      </c>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I756" s="24" t="s">
        <v>778</v>
      </c>
      <c r="AJ756"/>
      <c r="AK756"/>
    </row>
    <row r="757" spans="1:37" x14ac:dyDescent="0.25">
      <c r="A757" t="s">
        <v>779</v>
      </c>
      <c r="B757" t="s">
        <v>346</v>
      </c>
      <c r="C757" t="s">
        <v>120</v>
      </c>
      <c r="D757" t="s">
        <v>126</v>
      </c>
      <c r="E757" t="s">
        <v>348</v>
      </c>
      <c r="F757" t="s">
        <v>349</v>
      </c>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I757" s="24" t="s">
        <v>778</v>
      </c>
      <c r="AJ757"/>
      <c r="AK757"/>
    </row>
    <row r="758" spans="1:37" x14ac:dyDescent="0.25">
      <c r="A758" t="s">
        <v>780</v>
      </c>
      <c r="B758" t="s">
        <v>346</v>
      </c>
      <c r="C758" t="s">
        <v>120</v>
      </c>
      <c r="D758" t="s">
        <v>127</v>
      </c>
      <c r="E758" t="s">
        <v>348</v>
      </c>
      <c r="F758" t="s">
        <v>349</v>
      </c>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I758" s="24" t="s">
        <v>778</v>
      </c>
      <c r="AJ758"/>
      <c r="AK758"/>
    </row>
    <row r="759" spans="1:37" x14ac:dyDescent="0.25">
      <c r="A759" t="s">
        <v>781</v>
      </c>
      <c r="B759" t="s">
        <v>346</v>
      </c>
      <c r="C759" t="s">
        <v>120</v>
      </c>
      <c r="D759" t="s">
        <v>128</v>
      </c>
      <c r="E759" t="s">
        <v>348</v>
      </c>
      <c r="F759" t="s">
        <v>349</v>
      </c>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I759" s="24" t="s">
        <v>778</v>
      </c>
      <c r="AJ759"/>
      <c r="AK759"/>
    </row>
    <row r="760" spans="1:37" x14ac:dyDescent="0.25">
      <c r="A760" t="s">
        <v>1169</v>
      </c>
      <c r="B760" t="s">
        <v>351</v>
      </c>
      <c r="C760" t="s">
        <v>120</v>
      </c>
      <c r="D760" t="s">
        <v>124</v>
      </c>
      <c r="E760" t="s">
        <v>348</v>
      </c>
      <c r="F760" t="s">
        <v>352</v>
      </c>
      <c r="G760" s="23" t="s">
        <v>1006</v>
      </c>
      <c r="H760" s="23" t="s">
        <v>1006</v>
      </c>
      <c r="I760" s="23" t="s">
        <v>1006</v>
      </c>
      <c r="J760" s="23" t="s">
        <v>1006</v>
      </c>
      <c r="K760" s="23" t="s">
        <v>1006</v>
      </c>
      <c r="L760" s="23" t="s">
        <v>1006</v>
      </c>
      <c r="M760" s="23" t="s">
        <v>1006</v>
      </c>
      <c r="N760" s="23" t="s">
        <v>1006</v>
      </c>
      <c r="O760" s="23" t="s">
        <v>1006</v>
      </c>
      <c r="P760" s="23" t="s">
        <v>1006</v>
      </c>
      <c r="Q760" s="23" t="s">
        <v>1006</v>
      </c>
      <c r="R760" s="23" t="s">
        <v>1006</v>
      </c>
      <c r="S760" s="23" t="s">
        <v>1006</v>
      </c>
      <c r="T760" s="23" t="s">
        <v>1006</v>
      </c>
      <c r="U760" s="23" t="s">
        <v>1006</v>
      </c>
      <c r="V760" s="23" t="s">
        <v>1006</v>
      </c>
      <c r="W760" s="23" t="s">
        <v>1006</v>
      </c>
      <c r="X760" s="23" t="s">
        <v>1006</v>
      </c>
      <c r="Y760" s="23" t="s">
        <v>1006</v>
      </c>
      <c r="Z760" s="23" t="s">
        <v>1006</v>
      </c>
      <c r="AA760" s="23" t="s">
        <v>1006</v>
      </c>
      <c r="AB760" s="23" t="s">
        <v>1006</v>
      </c>
      <c r="AC760" s="23" t="s">
        <v>1006</v>
      </c>
      <c r="AD760" s="23" t="s">
        <v>1006</v>
      </c>
      <c r="AE760" s="23" t="s">
        <v>1006</v>
      </c>
      <c r="AF760" s="23" t="s">
        <v>1006</v>
      </c>
      <c r="AG760" s="23" t="s">
        <v>1006</v>
      </c>
      <c r="AI760" s="24"/>
      <c r="AJ760"/>
      <c r="AK760"/>
    </row>
    <row r="761" spans="1:37" x14ac:dyDescent="0.25">
      <c r="A761" t="s">
        <v>1170</v>
      </c>
      <c r="B761" t="s">
        <v>351</v>
      </c>
      <c r="C761" t="s">
        <v>120</v>
      </c>
      <c r="D761" t="s">
        <v>126</v>
      </c>
      <c r="E761" t="s">
        <v>348</v>
      </c>
      <c r="F761" t="s">
        <v>352</v>
      </c>
      <c r="G761" s="23" t="s">
        <v>1006</v>
      </c>
      <c r="H761" s="23" t="s">
        <v>1006</v>
      </c>
      <c r="I761" s="23" t="s">
        <v>1006</v>
      </c>
      <c r="J761" s="23" t="s">
        <v>1006</v>
      </c>
      <c r="K761" s="23" t="s">
        <v>1006</v>
      </c>
      <c r="L761" s="23" t="s">
        <v>1006</v>
      </c>
      <c r="M761" s="23" t="s">
        <v>1006</v>
      </c>
      <c r="N761" s="23" t="s">
        <v>1006</v>
      </c>
      <c r="O761" s="23" t="s">
        <v>1006</v>
      </c>
      <c r="P761" s="23" t="s">
        <v>1006</v>
      </c>
      <c r="Q761" s="23" t="s">
        <v>1006</v>
      </c>
      <c r="R761" s="23" t="s">
        <v>1006</v>
      </c>
      <c r="S761" s="23" t="s">
        <v>1006</v>
      </c>
      <c r="T761" s="23" t="s">
        <v>1006</v>
      </c>
      <c r="U761" s="23" t="s">
        <v>1006</v>
      </c>
      <c r="V761" s="23" t="s">
        <v>1006</v>
      </c>
      <c r="W761" s="23" t="s">
        <v>1006</v>
      </c>
      <c r="X761" s="23" t="s">
        <v>1006</v>
      </c>
      <c r="Y761" s="23" t="s">
        <v>1006</v>
      </c>
      <c r="Z761" s="23" t="s">
        <v>1006</v>
      </c>
      <c r="AA761" s="23" t="s">
        <v>1006</v>
      </c>
      <c r="AB761" s="23" t="s">
        <v>1006</v>
      </c>
      <c r="AC761" s="23" t="s">
        <v>1006</v>
      </c>
      <c r="AD761" s="23" t="s">
        <v>1006</v>
      </c>
      <c r="AE761" s="23" t="s">
        <v>1006</v>
      </c>
      <c r="AF761" s="23" t="s">
        <v>1006</v>
      </c>
      <c r="AG761" s="23" t="s">
        <v>1006</v>
      </c>
      <c r="AI761" s="24"/>
      <c r="AJ761"/>
      <c r="AK761"/>
    </row>
    <row r="762" spans="1:37" x14ac:dyDescent="0.25">
      <c r="A762" t="s">
        <v>1171</v>
      </c>
      <c r="B762" t="s">
        <v>351</v>
      </c>
      <c r="C762" t="s">
        <v>120</v>
      </c>
      <c r="D762" t="s">
        <v>127</v>
      </c>
      <c r="E762" t="s">
        <v>348</v>
      </c>
      <c r="F762" t="s">
        <v>352</v>
      </c>
      <c r="G762" s="23" t="s">
        <v>1006</v>
      </c>
      <c r="H762" s="23" t="s">
        <v>1006</v>
      </c>
      <c r="I762" s="23" t="s">
        <v>1006</v>
      </c>
      <c r="J762" s="23" t="s">
        <v>1006</v>
      </c>
      <c r="K762" s="23" t="s">
        <v>1006</v>
      </c>
      <c r="L762" s="23" t="s">
        <v>1006</v>
      </c>
      <c r="M762" s="23" t="s">
        <v>1006</v>
      </c>
      <c r="N762" s="23" t="s">
        <v>1006</v>
      </c>
      <c r="O762" s="23" t="s">
        <v>1006</v>
      </c>
      <c r="P762" s="23" t="s">
        <v>1006</v>
      </c>
      <c r="Q762" s="23" t="s">
        <v>1006</v>
      </c>
      <c r="R762" s="23" t="s">
        <v>1006</v>
      </c>
      <c r="S762" s="23" t="s">
        <v>1006</v>
      </c>
      <c r="T762" s="23" t="s">
        <v>1006</v>
      </c>
      <c r="U762" s="23" t="s">
        <v>1006</v>
      </c>
      <c r="V762" s="23" t="s">
        <v>1006</v>
      </c>
      <c r="W762" s="23" t="s">
        <v>1006</v>
      </c>
      <c r="X762" s="23" t="s">
        <v>1006</v>
      </c>
      <c r="Y762" s="23" t="s">
        <v>1006</v>
      </c>
      <c r="Z762" s="23" t="s">
        <v>1006</v>
      </c>
      <c r="AA762" s="23" t="s">
        <v>1006</v>
      </c>
      <c r="AB762" s="23" t="s">
        <v>1006</v>
      </c>
      <c r="AC762" s="23" t="s">
        <v>1006</v>
      </c>
      <c r="AD762" s="23" t="s">
        <v>1006</v>
      </c>
      <c r="AE762" s="23" t="s">
        <v>1006</v>
      </c>
      <c r="AF762" s="23" t="s">
        <v>1006</v>
      </c>
      <c r="AG762" s="23" t="s">
        <v>1006</v>
      </c>
      <c r="AI762" s="24"/>
      <c r="AJ762"/>
      <c r="AK762"/>
    </row>
    <row r="763" spans="1:37" x14ac:dyDescent="0.25">
      <c r="A763" t="s">
        <v>1172</v>
      </c>
      <c r="B763" t="s">
        <v>351</v>
      </c>
      <c r="C763" t="s">
        <v>120</v>
      </c>
      <c r="D763" t="s">
        <v>128</v>
      </c>
      <c r="E763" t="s">
        <v>348</v>
      </c>
      <c r="F763" t="s">
        <v>352</v>
      </c>
      <c r="G763" s="23" t="s">
        <v>1006</v>
      </c>
      <c r="H763" s="23" t="s">
        <v>1006</v>
      </c>
      <c r="I763" s="23" t="s">
        <v>1006</v>
      </c>
      <c r="J763" s="23" t="s">
        <v>1006</v>
      </c>
      <c r="K763" s="23" t="s">
        <v>1006</v>
      </c>
      <c r="L763" s="23" t="s">
        <v>1006</v>
      </c>
      <c r="M763" s="23" t="s">
        <v>1006</v>
      </c>
      <c r="N763" s="23" t="s">
        <v>1006</v>
      </c>
      <c r="O763" s="23" t="s">
        <v>1006</v>
      </c>
      <c r="P763" s="23" t="s">
        <v>1006</v>
      </c>
      <c r="Q763" s="23" t="s">
        <v>1006</v>
      </c>
      <c r="R763" s="23" t="s">
        <v>1006</v>
      </c>
      <c r="S763" s="23" t="s">
        <v>1006</v>
      </c>
      <c r="T763" s="23" t="s">
        <v>1006</v>
      </c>
      <c r="U763" s="23" t="s">
        <v>1006</v>
      </c>
      <c r="V763" s="23" t="s">
        <v>1006</v>
      </c>
      <c r="W763" s="23" t="s">
        <v>1006</v>
      </c>
      <c r="X763" s="23" t="s">
        <v>1006</v>
      </c>
      <c r="Y763" s="23" t="s">
        <v>1006</v>
      </c>
      <c r="Z763" s="23" t="s">
        <v>1006</v>
      </c>
      <c r="AA763" s="23" t="s">
        <v>1006</v>
      </c>
      <c r="AB763" s="23" t="s">
        <v>1006</v>
      </c>
      <c r="AC763" s="23" t="s">
        <v>1006</v>
      </c>
      <c r="AD763" s="23" t="s">
        <v>1006</v>
      </c>
      <c r="AE763" s="23" t="s">
        <v>1006</v>
      </c>
      <c r="AF763" s="23" t="s">
        <v>1006</v>
      </c>
      <c r="AG763" s="23" t="s">
        <v>1006</v>
      </c>
      <c r="AI763" s="24"/>
      <c r="AJ763"/>
      <c r="AK763"/>
    </row>
    <row r="764" spans="1:37" x14ac:dyDescent="0.25">
      <c r="A764" t="s">
        <v>1173</v>
      </c>
      <c r="B764" t="s">
        <v>353</v>
      </c>
      <c r="C764" t="s">
        <v>120</v>
      </c>
      <c r="D764" t="s">
        <v>124</v>
      </c>
      <c r="E764" t="s">
        <v>348</v>
      </c>
      <c r="F764" t="s">
        <v>354</v>
      </c>
      <c r="G764" s="23" t="s">
        <v>1006</v>
      </c>
      <c r="H764" s="23" t="s">
        <v>1006</v>
      </c>
      <c r="I764" s="23" t="s">
        <v>1006</v>
      </c>
      <c r="J764" s="23" t="s">
        <v>1006</v>
      </c>
      <c r="K764" s="23" t="s">
        <v>1006</v>
      </c>
      <c r="L764" s="23" t="s">
        <v>1006</v>
      </c>
      <c r="M764" s="23" t="s">
        <v>1006</v>
      </c>
      <c r="N764" s="23" t="s">
        <v>1006</v>
      </c>
      <c r="O764" s="23" t="s">
        <v>1006</v>
      </c>
      <c r="P764" s="23" t="s">
        <v>1006</v>
      </c>
      <c r="Q764" s="23" t="s">
        <v>1006</v>
      </c>
      <c r="R764" s="23" t="s">
        <v>1006</v>
      </c>
      <c r="S764" s="23" t="s">
        <v>1006</v>
      </c>
      <c r="T764" s="23" t="s">
        <v>1006</v>
      </c>
      <c r="U764" s="23" t="s">
        <v>1006</v>
      </c>
      <c r="V764" s="23" t="s">
        <v>1006</v>
      </c>
      <c r="W764" s="23" t="s">
        <v>1006</v>
      </c>
      <c r="X764" s="23" t="s">
        <v>1006</v>
      </c>
      <c r="Y764" s="23" t="s">
        <v>1006</v>
      </c>
      <c r="Z764" s="23" t="s">
        <v>1006</v>
      </c>
      <c r="AA764" s="23" t="s">
        <v>1006</v>
      </c>
      <c r="AB764" s="23" t="s">
        <v>1006</v>
      </c>
      <c r="AC764" s="23" t="s">
        <v>1006</v>
      </c>
      <c r="AD764" s="23" t="s">
        <v>1006</v>
      </c>
      <c r="AE764" s="23" t="s">
        <v>1006</v>
      </c>
      <c r="AF764" s="23" t="s">
        <v>1006</v>
      </c>
      <c r="AG764" s="23" t="s">
        <v>1006</v>
      </c>
      <c r="AI764" s="24"/>
      <c r="AJ764"/>
      <c r="AK764"/>
    </row>
    <row r="765" spans="1:37" x14ac:dyDescent="0.25">
      <c r="A765" t="s">
        <v>1174</v>
      </c>
      <c r="B765" t="s">
        <v>353</v>
      </c>
      <c r="C765" t="s">
        <v>120</v>
      </c>
      <c r="D765" t="s">
        <v>126</v>
      </c>
      <c r="E765" t="s">
        <v>348</v>
      </c>
      <c r="F765" t="s">
        <v>354</v>
      </c>
      <c r="G765" s="23" t="s">
        <v>1006</v>
      </c>
      <c r="H765" s="23" t="s">
        <v>1006</v>
      </c>
      <c r="I765" s="23" t="s">
        <v>1006</v>
      </c>
      <c r="J765" s="23" t="s">
        <v>1006</v>
      </c>
      <c r="K765" s="23" t="s">
        <v>1006</v>
      </c>
      <c r="L765" s="23" t="s">
        <v>1006</v>
      </c>
      <c r="M765" s="23" t="s">
        <v>1006</v>
      </c>
      <c r="N765" s="23" t="s">
        <v>1006</v>
      </c>
      <c r="O765" s="23" t="s">
        <v>1006</v>
      </c>
      <c r="P765" s="23" t="s">
        <v>1006</v>
      </c>
      <c r="Q765" s="23" t="s">
        <v>1006</v>
      </c>
      <c r="R765" s="23" t="s">
        <v>1006</v>
      </c>
      <c r="S765" s="23" t="s">
        <v>1006</v>
      </c>
      <c r="T765" s="23" t="s">
        <v>1006</v>
      </c>
      <c r="U765" s="23" t="s">
        <v>1006</v>
      </c>
      <c r="V765" s="23" t="s">
        <v>1006</v>
      </c>
      <c r="W765" s="23" t="s">
        <v>1006</v>
      </c>
      <c r="X765" s="23" t="s">
        <v>1006</v>
      </c>
      <c r="Y765" s="23" t="s">
        <v>1006</v>
      </c>
      <c r="Z765" s="23" t="s">
        <v>1006</v>
      </c>
      <c r="AA765" s="23" t="s">
        <v>1006</v>
      </c>
      <c r="AB765" s="23" t="s">
        <v>1006</v>
      </c>
      <c r="AC765" s="23" t="s">
        <v>1006</v>
      </c>
      <c r="AD765" s="23" t="s">
        <v>1006</v>
      </c>
      <c r="AE765" s="23" t="s">
        <v>1006</v>
      </c>
      <c r="AF765" s="23" t="s">
        <v>1006</v>
      </c>
      <c r="AG765" s="23" t="s">
        <v>1006</v>
      </c>
      <c r="AI765" s="24"/>
      <c r="AJ765"/>
      <c r="AK765"/>
    </row>
    <row r="766" spans="1:37" x14ac:dyDescent="0.25">
      <c r="A766" t="s">
        <v>1175</v>
      </c>
      <c r="B766" t="s">
        <v>353</v>
      </c>
      <c r="C766" t="s">
        <v>120</v>
      </c>
      <c r="D766" t="s">
        <v>127</v>
      </c>
      <c r="E766" t="s">
        <v>348</v>
      </c>
      <c r="F766" t="s">
        <v>354</v>
      </c>
      <c r="G766" s="23" t="s">
        <v>1006</v>
      </c>
      <c r="H766" s="23" t="s">
        <v>1006</v>
      </c>
      <c r="I766" s="23" t="s">
        <v>1006</v>
      </c>
      <c r="J766" s="23" t="s">
        <v>1006</v>
      </c>
      <c r="K766" s="23" t="s">
        <v>1006</v>
      </c>
      <c r="L766" s="23" t="s">
        <v>1006</v>
      </c>
      <c r="M766" s="23" t="s">
        <v>1006</v>
      </c>
      <c r="N766" s="23" t="s">
        <v>1006</v>
      </c>
      <c r="O766" s="23" t="s">
        <v>1006</v>
      </c>
      <c r="P766" s="23" t="s">
        <v>1006</v>
      </c>
      <c r="Q766" s="23" t="s">
        <v>1006</v>
      </c>
      <c r="R766" s="23" t="s">
        <v>1006</v>
      </c>
      <c r="S766" s="23" t="s">
        <v>1006</v>
      </c>
      <c r="T766" s="23" t="s">
        <v>1006</v>
      </c>
      <c r="U766" s="23" t="s">
        <v>1006</v>
      </c>
      <c r="V766" s="23" t="s">
        <v>1006</v>
      </c>
      <c r="W766" s="23" t="s">
        <v>1006</v>
      </c>
      <c r="X766" s="23" t="s">
        <v>1006</v>
      </c>
      <c r="Y766" s="23" t="s">
        <v>1006</v>
      </c>
      <c r="Z766" s="23" t="s">
        <v>1006</v>
      </c>
      <c r="AA766" s="23" t="s">
        <v>1006</v>
      </c>
      <c r="AB766" s="23" t="s">
        <v>1006</v>
      </c>
      <c r="AC766" s="23" t="s">
        <v>1006</v>
      </c>
      <c r="AD766" s="23" t="s">
        <v>1006</v>
      </c>
      <c r="AE766" s="23" t="s">
        <v>1006</v>
      </c>
      <c r="AF766" s="23" t="s">
        <v>1006</v>
      </c>
      <c r="AG766" s="23" t="s">
        <v>1006</v>
      </c>
      <c r="AI766" s="24"/>
      <c r="AJ766"/>
      <c r="AK766"/>
    </row>
    <row r="767" spans="1:37" x14ac:dyDescent="0.25">
      <c r="A767" t="s">
        <v>1176</v>
      </c>
      <c r="B767" t="s">
        <v>353</v>
      </c>
      <c r="C767" t="s">
        <v>120</v>
      </c>
      <c r="D767" t="s">
        <v>128</v>
      </c>
      <c r="E767" t="s">
        <v>348</v>
      </c>
      <c r="F767" t="s">
        <v>354</v>
      </c>
      <c r="G767" s="23" t="s">
        <v>1006</v>
      </c>
      <c r="H767" s="23" t="s">
        <v>1006</v>
      </c>
      <c r="I767" s="23" t="s">
        <v>1006</v>
      </c>
      <c r="J767" s="23" t="s">
        <v>1006</v>
      </c>
      <c r="K767" s="23" t="s">
        <v>1006</v>
      </c>
      <c r="L767" s="23" t="s">
        <v>1006</v>
      </c>
      <c r="M767" s="23" t="s">
        <v>1006</v>
      </c>
      <c r="N767" s="23" t="s">
        <v>1006</v>
      </c>
      <c r="O767" s="23" t="s">
        <v>1006</v>
      </c>
      <c r="P767" s="23" t="s">
        <v>1006</v>
      </c>
      <c r="Q767" s="23" t="s">
        <v>1006</v>
      </c>
      <c r="R767" s="23" t="s">
        <v>1006</v>
      </c>
      <c r="S767" s="23" t="s">
        <v>1006</v>
      </c>
      <c r="T767" s="23" t="s">
        <v>1006</v>
      </c>
      <c r="U767" s="23" t="s">
        <v>1006</v>
      </c>
      <c r="V767" s="23" t="s">
        <v>1006</v>
      </c>
      <c r="W767" s="23" t="s">
        <v>1006</v>
      </c>
      <c r="X767" s="23" t="s">
        <v>1006</v>
      </c>
      <c r="Y767" s="23" t="s">
        <v>1006</v>
      </c>
      <c r="Z767" s="23" t="s">
        <v>1006</v>
      </c>
      <c r="AA767" s="23" t="s">
        <v>1006</v>
      </c>
      <c r="AB767" s="23" t="s">
        <v>1006</v>
      </c>
      <c r="AC767" s="23" t="s">
        <v>1006</v>
      </c>
      <c r="AD767" s="23" t="s">
        <v>1006</v>
      </c>
      <c r="AE767" s="23" t="s">
        <v>1006</v>
      </c>
      <c r="AF767" s="23" t="s">
        <v>1006</v>
      </c>
      <c r="AG767" s="23" t="s">
        <v>1006</v>
      </c>
      <c r="AI767" s="24"/>
      <c r="AJ767"/>
      <c r="AK767"/>
    </row>
    <row r="768" spans="1:37" x14ac:dyDescent="0.25">
      <c r="A768" t="s">
        <v>782</v>
      </c>
      <c r="B768" t="s">
        <v>355</v>
      </c>
      <c r="C768" t="s">
        <v>120</v>
      </c>
      <c r="D768" t="s">
        <v>124</v>
      </c>
      <c r="E768" t="s">
        <v>348</v>
      </c>
      <c r="F768" t="s">
        <v>356</v>
      </c>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I768" s="24" t="s">
        <v>669</v>
      </c>
      <c r="AJ768"/>
      <c r="AK768"/>
    </row>
    <row r="769" spans="1:37" x14ac:dyDescent="0.25">
      <c r="A769" t="s">
        <v>783</v>
      </c>
      <c r="B769" t="s">
        <v>355</v>
      </c>
      <c r="C769" t="s">
        <v>120</v>
      </c>
      <c r="D769" t="s">
        <v>126</v>
      </c>
      <c r="E769" t="s">
        <v>348</v>
      </c>
      <c r="F769" t="s">
        <v>356</v>
      </c>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I769" s="24" t="s">
        <v>669</v>
      </c>
      <c r="AJ769"/>
      <c r="AK769"/>
    </row>
    <row r="770" spans="1:37" x14ac:dyDescent="0.25">
      <c r="A770" t="s">
        <v>784</v>
      </c>
      <c r="B770" t="s">
        <v>355</v>
      </c>
      <c r="C770" t="s">
        <v>120</v>
      </c>
      <c r="D770" t="s">
        <v>127</v>
      </c>
      <c r="E770" t="s">
        <v>348</v>
      </c>
      <c r="F770" t="s">
        <v>356</v>
      </c>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I770" s="24" t="s">
        <v>669</v>
      </c>
      <c r="AJ770"/>
      <c r="AK770"/>
    </row>
    <row r="771" spans="1:37" x14ac:dyDescent="0.25">
      <c r="A771" t="s">
        <v>785</v>
      </c>
      <c r="B771" t="s">
        <v>355</v>
      </c>
      <c r="C771" t="s">
        <v>120</v>
      </c>
      <c r="D771" t="s">
        <v>128</v>
      </c>
      <c r="E771" t="s">
        <v>348</v>
      </c>
      <c r="F771" t="s">
        <v>356</v>
      </c>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I771" s="24" t="s">
        <v>669</v>
      </c>
      <c r="AJ771"/>
      <c r="AK771"/>
    </row>
    <row r="772" spans="1:37" x14ac:dyDescent="0.25">
      <c r="A772" t="s">
        <v>786</v>
      </c>
      <c r="B772" t="s">
        <v>357</v>
      </c>
      <c r="C772" t="s">
        <v>120</v>
      </c>
      <c r="D772" t="s">
        <v>124</v>
      </c>
      <c r="E772" t="s">
        <v>348</v>
      </c>
      <c r="F772" t="s">
        <v>358</v>
      </c>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I772" s="24" t="s">
        <v>652</v>
      </c>
      <c r="AJ772"/>
      <c r="AK772"/>
    </row>
    <row r="773" spans="1:37" x14ac:dyDescent="0.25">
      <c r="A773" t="s">
        <v>787</v>
      </c>
      <c r="B773" t="s">
        <v>357</v>
      </c>
      <c r="C773" t="s">
        <v>120</v>
      </c>
      <c r="D773" t="s">
        <v>126</v>
      </c>
      <c r="E773" t="s">
        <v>348</v>
      </c>
      <c r="F773" t="s">
        <v>358</v>
      </c>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I773" s="24" t="s">
        <v>652</v>
      </c>
      <c r="AJ773"/>
      <c r="AK773"/>
    </row>
    <row r="774" spans="1:37" x14ac:dyDescent="0.25">
      <c r="A774" t="s">
        <v>788</v>
      </c>
      <c r="B774" t="s">
        <v>357</v>
      </c>
      <c r="C774" t="s">
        <v>120</v>
      </c>
      <c r="D774" t="s">
        <v>127</v>
      </c>
      <c r="E774" t="s">
        <v>348</v>
      </c>
      <c r="F774" t="s">
        <v>358</v>
      </c>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I774" s="24" t="s">
        <v>652</v>
      </c>
      <c r="AJ774"/>
      <c r="AK774"/>
    </row>
    <row r="775" spans="1:37" x14ac:dyDescent="0.25">
      <c r="A775" t="s">
        <v>789</v>
      </c>
      <c r="B775" t="s">
        <v>357</v>
      </c>
      <c r="C775" t="s">
        <v>120</v>
      </c>
      <c r="D775" t="s">
        <v>128</v>
      </c>
      <c r="E775" t="s">
        <v>348</v>
      </c>
      <c r="F775" t="s">
        <v>358</v>
      </c>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I775" s="24" t="s">
        <v>652</v>
      </c>
      <c r="AJ775"/>
      <c r="AK775"/>
    </row>
    <row r="776" spans="1:37" x14ac:dyDescent="0.25">
      <c r="A776" t="s">
        <v>790</v>
      </c>
      <c r="B776" t="s">
        <v>359</v>
      </c>
      <c r="C776" t="s">
        <v>120</v>
      </c>
      <c r="D776" t="s">
        <v>124</v>
      </c>
      <c r="E776" t="s">
        <v>348</v>
      </c>
      <c r="F776" t="s">
        <v>360</v>
      </c>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I776" s="24" t="s">
        <v>669</v>
      </c>
      <c r="AJ776"/>
      <c r="AK776"/>
    </row>
    <row r="777" spans="1:37" x14ac:dyDescent="0.25">
      <c r="A777" t="s">
        <v>791</v>
      </c>
      <c r="B777" t="s">
        <v>359</v>
      </c>
      <c r="C777" t="s">
        <v>120</v>
      </c>
      <c r="D777" t="s">
        <v>126</v>
      </c>
      <c r="E777" t="s">
        <v>348</v>
      </c>
      <c r="F777" t="s">
        <v>360</v>
      </c>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I777" s="24" t="s">
        <v>669</v>
      </c>
      <c r="AJ777"/>
      <c r="AK777"/>
    </row>
    <row r="778" spans="1:37" x14ac:dyDescent="0.25">
      <c r="A778" t="s">
        <v>792</v>
      </c>
      <c r="B778" t="s">
        <v>359</v>
      </c>
      <c r="C778" t="s">
        <v>120</v>
      </c>
      <c r="D778" t="s">
        <v>127</v>
      </c>
      <c r="E778" t="s">
        <v>348</v>
      </c>
      <c r="F778" t="s">
        <v>360</v>
      </c>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I778" s="24" t="s">
        <v>669</v>
      </c>
      <c r="AJ778"/>
      <c r="AK778"/>
    </row>
    <row r="779" spans="1:37" x14ac:dyDescent="0.25">
      <c r="A779" t="s">
        <v>793</v>
      </c>
      <c r="B779" t="s">
        <v>359</v>
      </c>
      <c r="C779" t="s">
        <v>120</v>
      </c>
      <c r="D779" t="s">
        <v>128</v>
      </c>
      <c r="E779" t="s">
        <v>348</v>
      </c>
      <c r="F779" t="s">
        <v>360</v>
      </c>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I779" s="24" t="s">
        <v>669</v>
      </c>
      <c r="AJ779"/>
      <c r="AK779"/>
    </row>
    <row r="780" spans="1:37" x14ac:dyDescent="0.25">
      <c r="A780" t="s">
        <v>794</v>
      </c>
      <c r="B780" t="s">
        <v>361</v>
      </c>
      <c r="C780" t="s">
        <v>120</v>
      </c>
      <c r="D780" t="s">
        <v>124</v>
      </c>
      <c r="E780" t="s">
        <v>348</v>
      </c>
      <c r="F780" t="s">
        <v>362</v>
      </c>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I780" s="24" t="s">
        <v>652</v>
      </c>
      <c r="AJ780"/>
      <c r="AK780"/>
    </row>
    <row r="781" spans="1:37" x14ac:dyDescent="0.25">
      <c r="A781" t="s">
        <v>795</v>
      </c>
      <c r="B781" t="s">
        <v>361</v>
      </c>
      <c r="C781" t="s">
        <v>120</v>
      </c>
      <c r="D781" t="s">
        <v>126</v>
      </c>
      <c r="E781" t="s">
        <v>348</v>
      </c>
      <c r="F781" t="s">
        <v>362</v>
      </c>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I781" s="24" t="s">
        <v>652</v>
      </c>
      <c r="AJ781"/>
      <c r="AK781"/>
    </row>
    <row r="782" spans="1:37" x14ac:dyDescent="0.25">
      <c r="A782" t="s">
        <v>796</v>
      </c>
      <c r="B782" t="s">
        <v>361</v>
      </c>
      <c r="C782" t="s">
        <v>120</v>
      </c>
      <c r="D782" t="s">
        <v>127</v>
      </c>
      <c r="E782" t="s">
        <v>348</v>
      </c>
      <c r="F782" t="s">
        <v>362</v>
      </c>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I782" s="24" t="s">
        <v>652</v>
      </c>
      <c r="AJ782"/>
      <c r="AK782"/>
    </row>
    <row r="783" spans="1:37" x14ac:dyDescent="0.25">
      <c r="A783" t="s">
        <v>797</v>
      </c>
      <c r="B783" t="s">
        <v>361</v>
      </c>
      <c r="C783" t="s">
        <v>120</v>
      </c>
      <c r="D783" t="s">
        <v>128</v>
      </c>
      <c r="E783" t="s">
        <v>348</v>
      </c>
      <c r="F783" t="s">
        <v>362</v>
      </c>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I783" s="24" t="s">
        <v>652</v>
      </c>
      <c r="AJ783"/>
      <c r="AK783"/>
    </row>
    <row r="784" spans="1:37" x14ac:dyDescent="0.25">
      <c r="A784" t="s">
        <v>798</v>
      </c>
      <c r="B784" t="s">
        <v>346</v>
      </c>
      <c r="C784" t="s">
        <v>130</v>
      </c>
      <c r="E784" t="s">
        <v>348</v>
      </c>
      <c r="F784" t="s">
        <v>349</v>
      </c>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I784" s="24" t="s">
        <v>652</v>
      </c>
      <c r="AJ784"/>
      <c r="AK784"/>
    </row>
    <row r="785" spans="1:37" x14ac:dyDescent="0.25">
      <c r="A785" t="s">
        <v>799</v>
      </c>
      <c r="B785" t="s">
        <v>351</v>
      </c>
      <c r="C785" t="s">
        <v>130</v>
      </c>
      <c r="E785" t="s">
        <v>348</v>
      </c>
      <c r="F785" t="s">
        <v>352</v>
      </c>
      <c r="G785" s="23" t="s">
        <v>1006</v>
      </c>
      <c r="H785" s="23" t="s">
        <v>1006</v>
      </c>
      <c r="I785" s="23" t="s">
        <v>1006</v>
      </c>
      <c r="J785" s="23" t="s">
        <v>1006</v>
      </c>
      <c r="K785" s="23" t="s">
        <v>1006</v>
      </c>
      <c r="L785" s="23" t="s">
        <v>1006</v>
      </c>
      <c r="M785" s="23" t="s">
        <v>1006</v>
      </c>
      <c r="N785" s="23" t="s">
        <v>1006</v>
      </c>
      <c r="O785" s="23" t="s">
        <v>1006</v>
      </c>
      <c r="P785" s="23" t="s">
        <v>1006</v>
      </c>
      <c r="Q785" s="23" t="s">
        <v>1006</v>
      </c>
      <c r="R785" s="23" t="s">
        <v>1006</v>
      </c>
      <c r="S785" s="23" t="s">
        <v>1006</v>
      </c>
      <c r="T785" s="23" t="s">
        <v>1006</v>
      </c>
      <c r="U785" s="23" t="s">
        <v>1006</v>
      </c>
      <c r="V785" s="23" t="s">
        <v>1006</v>
      </c>
      <c r="W785" s="23" t="s">
        <v>1006</v>
      </c>
      <c r="X785" s="23" t="s">
        <v>1006</v>
      </c>
      <c r="Y785" s="23" t="s">
        <v>1006</v>
      </c>
      <c r="Z785" s="23" t="s">
        <v>1006</v>
      </c>
      <c r="AA785" s="23" t="s">
        <v>1006</v>
      </c>
      <c r="AB785" s="23" t="s">
        <v>1006</v>
      </c>
      <c r="AC785" s="23" t="s">
        <v>1006</v>
      </c>
      <c r="AD785" s="23" t="s">
        <v>1006</v>
      </c>
      <c r="AE785" s="23" t="s">
        <v>1006</v>
      </c>
      <c r="AF785" s="23" t="s">
        <v>1006</v>
      </c>
      <c r="AG785" s="23" t="s">
        <v>1006</v>
      </c>
      <c r="AH785" s="24"/>
      <c r="AI785" s="23" t="s">
        <v>800</v>
      </c>
      <c r="AJ785"/>
      <c r="AK785"/>
    </row>
    <row r="786" spans="1:37" x14ac:dyDescent="0.25">
      <c r="A786" t="s">
        <v>801</v>
      </c>
      <c r="B786" t="s">
        <v>353</v>
      </c>
      <c r="C786" t="s">
        <v>130</v>
      </c>
      <c r="E786" t="s">
        <v>348</v>
      </c>
      <c r="F786" t="s">
        <v>354</v>
      </c>
      <c r="G786" s="23" t="s">
        <v>1006</v>
      </c>
      <c r="H786" s="23" t="s">
        <v>1006</v>
      </c>
      <c r="I786" s="23" t="s">
        <v>1006</v>
      </c>
      <c r="J786" s="23" t="s">
        <v>1006</v>
      </c>
      <c r="K786" s="23" t="s">
        <v>1006</v>
      </c>
      <c r="L786" s="23" t="s">
        <v>1006</v>
      </c>
      <c r="M786" s="23" t="s">
        <v>1006</v>
      </c>
      <c r="N786" s="23" t="s">
        <v>1006</v>
      </c>
      <c r="O786" s="23" t="s">
        <v>1006</v>
      </c>
      <c r="P786" s="23" t="s">
        <v>1006</v>
      </c>
      <c r="Q786" s="23" t="s">
        <v>1006</v>
      </c>
      <c r="R786" s="23" t="s">
        <v>1006</v>
      </c>
      <c r="S786" s="23" t="s">
        <v>1006</v>
      </c>
      <c r="T786" s="23" t="s">
        <v>1006</v>
      </c>
      <c r="U786" s="23" t="s">
        <v>1006</v>
      </c>
      <c r="V786" s="23" t="s">
        <v>1006</v>
      </c>
      <c r="W786" s="23" t="s">
        <v>1006</v>
      </c>
      <c r="X786" s="23" t="s">
        <v>1006</v>
      </c>
      <c r="Y786" s="23" t="s">
        <v>1006</v>
      </c>
      <c r="Z786" s="23" t="s">
        <v>1006</v>
      </c>
      <c r="AA786" s="23" t="s">
        <v>1006</v>
      </c>
      <c r="AB786" s="23" t="s">
        <v>1006</v>
      </c>
      <c r="AC786" s="23" t="s">
        <v>1006</v>
      </c>
      <c r="AD786" s="23" t="s">
        <v>1006</v>
      </c>
      <c r="AE786" s="23" t="s">
        <v>1006</v>
      </c>
      <c r="AF786" s="23" t="s">
        <v>1006</v>
      </c>
      <c r="AG786" s="23" t="s">
        <v>1006</v>
      </c>
      <c r="AH786" s="24"/>
      <c r="AI786" s="23" t="s">
        <v>800</v>
      </c>
      <c r="AJ786"/>
      <c r="AK786"/>
    </row>
    <row r="787" spans="1:37" x14ac:dyDescent="0.25">
      <c r="A787" t="s">
        <v>802</v>
      </c>
      <c r="B787" t="s">
        <v>355</v>
      </c>
      <c r="C787" t="s">
        <v>130</v>
      </c>
      <c r="E787" t="s">
        <v>348</v>
      </c>
      <c r="F787" t="s">
        <v>356</v>
      </c>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I787" s="24" t="s">
        <v>669</v>
      </c>
      <c r="AJ787"/>
      <c r="AK787"/>
    </row>
    <row r="788" spans="1:37" x14ac:dyDescent="0.25">
      <c r="A788" t="s">
        <v>803</v>
      </c>
      <c r="B788" t="s">
        <v>357</v>
      </c>
      <c r="C788" t="s">
        <v>130</v>
      </c>
      <c r="E788" t="s">
        <v>348</v>
      </c>
      <c r="F788" t="s">
        <v>358</v>
      </c>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I788" s="24" t="s">
        <v>652</v>
      </c>
      <c r="AJ788"/>
      <c r="AK788"/>
    </row>
    <row r="789" spans="1:37" x14ac:dyDescent="0.25">
      <c r="A789" t="s">
        <v>804</v>
      </c>
      <c r="B789" t="s">
        <v>359</v>
      </c>
      <c r="C789" t="s">
        <v>130</v>
      </c>
      <c r="E789" t="s">
        <v>348</v>
      </c>
      <c r="F789" t="s">
        <v>360</v>
      </c>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I789" s="24" t="s">
        <v>669</v>
      </c>
      <c r="AJ789"/>
      <c r="AK789"/>
    </row>
    <row r="790" spans="1:37" x14ac:dyDescent="0.25">
      <c r="A790" t="s">
        <v>805</v>
      </c>
      <c r="B790" t="s">
        <v>361</v>
      </c>
      <c r="C790" t="s">
        <v>130</v>
      </c>
      <c r="E790" t="s">
        <v>348</v>
      </c>
      <c r="F790" t="s">
        <v>362</v>
      </c>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I790" s="24" t="s">
        <v>652</v>
      </c>
      <c r="AJ790"/>
      <c r="AK790"/>
    </row>
    <row r="791" spans="1:37" x14ac:dyDescent="0.25">
      <c r="A791" t="s">
        <v>806</v>
      </c>
      <c r="B791" t="s">
        <v>346</v>
      </c>
      <c r="C791" t="s">
        <v>143</v>
      </c>
      <c r="D791" t="s">
        <v>373</v>
      </c>
      <c r="E791" t="s">
        <v>348</v>
      </c>
      <c r="F791" t="s">
        <v>349</v>
      </c>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I791" s="24" t="s">
        <v>652</v>
      </c>
      <c r="AJ791"/>
      <c r="AK791"/>
    </row>
    <row r="792" spans="1:37" x14ac:dyDescent="0.25">
      <c r="A792" t="s">
        <v>807</v>
      </c>
      <c r="B792" t="s">
        <v>346</v>
      </c>
      <c r="C792" t="s">
        <v>143</v>
      </c>
      <c r="D792" t="s">
        <v>374</v>
      </c>
      <c r="E792" t="s">
        <v>348</v>
      </c>
      <c r="F792" t="s">
        <v>349</v>
      </c>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I792" s="24" t="s">
        <v>652</v>
      </c>
      <c r="AJ792"/>
      <c r="AK792"/>
    </row>
    <row r="793" spans="1:37" x14ac:dyDescent="0.25">
      <c r="A793" t="s">
        <v>808</v>
      </c>
      <c r="B793" t="s">
        <v>346</v>
      </c>
      <c r="C793" t="s">
        <v>143</v>
      </c>
      <c r="D793" t="s">
        <v>375</v>
      </c>
      <c r="E793" t="s">
        <v>348</v>
      </c>
      <c r="F793" t="s">
        <v>349</v>
      </c>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I793" s="24" t="s">
        <v>689</v>
      </c>
      <c r="AJ793"/>
      <c r="AK793"/>
    </row>
    <row r="794" spans="1:37" x14ac:dyDescent="0.25">
      <c r="A794" t="s">
        <v>809</v>
      </c>
      <c r="B794" t="s">
        <v>346</v>
      </c>
      <c r="C794" t="s">
        <v>143</v>
      </c>
      <c r="D794" t="s">
        <v>376</v>
      </c>
      <c r="E794" t="s">
        <v>348</v>
      </c>
      <c r="F794" t="s">
        <v>349</v>
      </c>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I794" s="24" t="s">
        <v>652</v>
      </c>
      <c r="AJ794"/>
      <c r="AK794"/>
    </row>
    <row r="795" spans="1:37" x14ac:dyDescent="0.25">
      <c r="A795" t="s">
        <v>810</v>
      </c>
      <c r="B795" t="s">
        <v>346</v>
      </c>
      <c r="C795" t="s">
        <v>143</v>
      </c>
      <c r="D795" t="s">
        <v>377</v>
      </c>
      <c r="E795" t="s">
        <v>348</v>
      </c>
      <c r="F795" t="s">
        <v>349</v>
      </c>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I795" s="24" t="s">
        <v>811</v>
      </c>
      <c r="AJ795"/>
      <c r="AK795"/>
    </row>
    <row r="796" spans="1:37" x14ac:dyDescent="0.25">
      <c r="A796" t="s">
        <v>1177</v>
      </c>
      <c r="B796" t="s">
        <v>351</v>
      </c>
      <c r="C796" t="s">
        <v>143</v>
      </c>
      <c r="D796" t="s">
        <v>373</v>
      </c>
      <c r="E796" t="s">
        <v>348</v>
      </c>
      <c r="F796" t="s">
        <v>352</v>
      </c>
      <c r="G796" s="23" t="s">
        <v>1006</v>
      </c>
      <c r="H796" s="23" t="s">
        <v>1006</v>
      </c>
      <c r="I796" s="23" t="s">
        <v>1006</v>
      </c>
      <c r="J796" s="23" t="s">
        <v>1006</v>
      </c>
      <c r="K796" s="4"/>
      <c r="L796" s="23" t="s">
        <v>1006</v>
      </c>
      <c r="M796" s="23" t="s">
        <v>1006</v>
      </c>
      <c r="N796" s="23" t="s">
        <v>1006</v>
      </c>
      <c r="O796" s="23" t="s">
        <v>1006</v>
      </c>
      <c r="P796" s="23" t="s">
        <v>1006</v>
      </c>
      <c r="Q796" s="23" t="s">
        <v>1006</v>
      </c>
      <c r="R796" s="23" t="s">
        <v>1006</v>
      </c>
      <c r="S796" s="23" t="s">
        <v>1006</v>
      </c>
      <c r="T796" s="23" t="s">
        <v>1006</v>
      </c>
      <c r="U796" s="23" t="s">
        <v>1006</v>
      </c>
      <c r="V796" s="23" t="s">
        <v>1006</v>
      </c>
      <c r="W796" s="23" t="s">
        <v>1006</v>
      </c>
      <c r="X796" s="4"/>
      <c r="Y796" s="4"/>
      <c r="Z796" s="23" t="s">
        <v>1006</v>
      </c>
      <c r="AA796" s="23" t="s">
        <v>1006</v>
      </c>
      <c r="AB796" s="23" t="s">
        <v>1006</v>
      </c>
      <c r="AC796" s="23" t="s">
        <v>1006</v>
      </c>
      <c r="AD796" s="23" t="s">
        <v>1006</v>
      </c>
      <c r="AE796" s="23" t="s">
        <v>1006</v>
      </c>
      <c r="AF796" s="23" t="s">
        <v>1006</v>
      </c>
      <c r="AG796" s="23" t="s">
        <v>1006</v>
      </c>
      <c r="AI796" s="24"/>
      <c r="AJ796"/>
      <c r="AK796"/>
    </row>
    <row r="797" spans="1:37" x14ac:dyDescent="0.25">
      <c r="A797" t="s">
        <v>1178</v>
      </c>
      <c r="B797" t="s">
        <v>351</v>
      </c>
      <c r="C797" t="s">
        <v>143</v>
      </c>
      <c r="D797" t="s">
        <v>374</v>
      </c>
      <c r="E797" t="s">
        <v>348</v>
      </c>
      <c r="F797" t="s">
        <v>352</v>
      </c>
      <c r="G797" s="23" t="s">
        <v>1006</v>
      </c>
      <c r="H797" s="23" t="s">
        <v>1006</v>
      </c>
      <c r="I797" s="23" t="s">
        <v>1006</v>
      </c>
      <c r="J797" s="23" t="s">
        <v>1006</v>
      </c>
      <c r="K797" s="4"/>
      <c r="L797" s="23" t="s">
        <v>1006</v>
      </c>
      <c r="M797" s="23" t="s">
        <v>1006</v>
      </c>
      <c r="N797" s="23" t="s">
        <v>1006</v>
      </c>
      <c r="O797" s="23" t="s">
        <v>1006</v>
      </c>
      <c r="P797" s="23" t="s">
        <v>1006</v>
      </c>
      <c r="Q797" s="23" t="s">
        <v>1006</v>
      </c>
      <c r="R797" s="23" t="s">
        <v>1006</v>
      </c>
      <c r="S797" s="23" t="s">
        <v>1006</v>
      </c>
      <c r="T797" s="23" t="s">
        <v>1006</v>
      </c>
      <c r="U797" s="23" t="s">
        <v>1006</v>
      </c>
      <c r="V797" s="23" t="s">
        <v>1006</v>
      </c>
      <c r="W797" s="23" t="s">
        <v>1006</v>
      </c>
      <c r="X797" s="4"/>
      <c r="Y797" s="4"/>
      <c r="Z797" s="23" t="s">
        <v>1006</v>
      </c>
      <c r="AA797" s="23" t="s">
        <v>1006</v>
      </c>
      <c r="AB797" s="23" t="s">
        <v>1006</v>
      </c>
      <c r="AC797" s="23" t="s">
        <v>1006</v>
      </c>
      <c r="AD797" s="23" t="s">
        <v>1006</v>
      </c>
      <c r="AE797" s="23" t="s">
        <v>1006</v>
      </c>
      <c r="AF797" s="23" t="s">
        <v>1006</v>
      </c>
      <c r="AG797" s="23" t="s">
        <v>1006</v>
      </c>
      <c r="AI797" s="24"/>
      <c r="AJ797"/>
      <c r="AK797"/>
    </row>
    <row r="798" spans="1:37" x14ac:dyDescent="0.25">
      <c r="A798" t="s">
        <v>1179</v>
      </c>
      <c r="B798" t="s">
        <v>351</v>
      </c>
      <c r="C798" t="s">
        <v>143</v>
      </c>
      <c r="D798" t="s">
        <v>375</v>
      </c>
      <c r="E798" t="s">
        <v>348</v>
      </c>
      <c r="F798" t="s">
        <v>352</v>
      </c>
      <c r="G798" s="23" t="s">
        <v>1006</v>
      </c>
      <c r="H798" s="23" t="s">
        <v>1006</v>
      </c>
      <c r="I798" s="23" t="s">
        <v>1006</v>
      </c>
      <c r="J798" s="23" t="s">
        <v>1006</v>
      </c>
      <c r="K798" s="4"/>
      <c r="L798" s="23" t="s">
        <v>1006</v>
      </c>
      <c r="M798" s="23" t="s">
        <v>1006</v>
      </c>
      <c r="N798" s="23" t="s">
        <v>1006</v>
      </c>
      <c r="O798" s="23" t="s">
        <v>1006</v>
      </c>
      <c r="P798" s="23" t="s">
        <v>1006</v>
      </c>
      <c r="Q798" s="23" t="s">
        <v>1006</v>
      </c>
      <c r="R798" s="23" t="s">
        <v>1006</v>
      </c>
      <c r="S798" s="23" t="s">
        <v>1006</v>
      </c>
      <c r="T798" s="23" t="s">
        <v>1006</v>
      </c>
      <c r="U798" s="23" t="s">
        <v>1006</v>
      </c>
      <c r="V798" s="23" t="s">
        <v>1006</v>
      </c>
      <c r="W798" s="23" t="s">
        <v>1006</v>
      </c>
      <c r="X798" s="4"/>
      <c r="Y798" s="4"/>
      <c r="Z798" s="23" t="s">
        <v>1006</v>
      </c>
      <c r="AA798" s="23" t="s">
        <v>1006</v>
      </c>
      <c r="AB798" s="23" t="s">
        <v>1006</v>
      </c>
      <c r="AC798" s="23" t="s">
        <v>1006</v>
      </c>
      <c r="AD798" s="23" t="s">
        <v>1006</v>
      </c>
      <c r="AE798" s="23" t="s">
        <v>1006</v>
      </c>
      <c r="AF798" s="23" t="s">
        <v>1006</v>
      </c>
      <c r="AG798" s="23" t="s">
        <v>1006</v>
      </c>
      <c r="AI798" s="24"/>
      <c r="AJ798"/>
      <c r="AK798"/>
    </row>
    <row r="799" spans="1:37" x14ac:dyDescent="0.25">
      <c r="A799" t="s">
        <v>1180</v>
      </c>
      <c r="B799" t="s">
        <v>351</v>
      </c>
      <c r="C799" t="s">
        <v>143</v>
      </c>
      <c r="D799" t="s">
        <v>376</v>
      </c>
      <c r="E799" t="s">
        <v>348</v>
      </c>
      <c r="F799" t="s">
        <v>352</v>
      </c>
      <c r="G799" s="23" t="s">
        <v>1006</v>
      </c>
      <c r="H799" s="23" t="s">
        <v>1006</v>
      </c>
      <c r="I799" s="23" t="s">
        <v>1006</v>
      </c>
      <c r="J799" s="23" t="s">
        <v>1006</v>
      </c>
      <c r="K799" s="4"/>
      <c r="L799" s="23" t="s">
        <v>1006</v>
      </c>
      <c r="M799" s="23" t="s">
        <v>1006</v>
      </c>
      <c r="N799" s="23" t="s">
        <v>1006</v>
      </c>
      <c r="O799" s="23" t="s">
        <v>1006</v>
      </c>
      <c r="P799" s="23" t="s">
        <v>1006</v>
      </c>
      <c r="Q799" s="23" t="s">
        <v>1006</v>
      </c>
      <c r="R799" s="23" t="s">
        <v>1006</v>
      </c>
      <c r="S799" s="23" t="s">
        <v>1006</v>
      </c>
      <c r="T799" s="23" t="s">
        <v>1006</v>
      </c>
      <c r="U799" s="23" t="s">
        <v>1006</v>
      </c>
      <c r="V799" s="23" t="s">
        <v>1006</v>
      </c>
      <c r="W799" s="23" t="s">
        <v>1006</v>
      </c>
      <c r="X799" s="4"/>
      <c r="Y799" s="4"/>
      <c r="Z799" s="23" t="s">
        <v>1006</v>
      </c>
      <c r="AA799" s="23" t="s">
        <v>1006</v>
      </c>
      <c r="AB799" s="23" t="s">
        <v>1006</v>
      </c>
      <c r="AC799" s="23" t="s">
        <v>1006</v>
      </c>
      <c r="AD799" s="23" t="s">
        <v>1006</v>
      </c>
      <c r="AE799" s="23" t="s">
        <v>1006</v>
      </c>
      <c r="AF799" s="23" t="s">
        <v>1006</v>
      </c>
      <c r="AG799" s="23" t="s">
        <v>1006</v>
      </c>
      <c r="AI799" s="24"/>
      <c r="AJ799"/>
      <c r="AK799"/>
    </row>
    <row r="800" spans="1:37" x14ac:dyDescent="0.25">
      <c r="A800" t="s">
        <v>1181</v>
      </c>
      <c r="B800" t="s">
        <v>351</v>
      </c>
      <c r="C800" t="s">
        <v>143</v>
      </c>
      <c r="D800" t="s">
        <v>377</v>
      </c>
      <c r="E800" t="s">
        <v>348</v>
      </c>
      <c r="F800" t="s">
        <v>352</v>
      </c>
      <c r="G800" s="23" t="s">
        <v>1006</v>
      </c>
      <c r="H800" s="23" t="s">
        <v>1006</v>
      </c>
      <c r="I800" s="23" t="s">
        <v>1006</v>
      </c>
      <c r="J800" s="23" t="s">
        <v>1006</v>
      </c>
      <c r="K800" s="23" t="s">
        <v>1006</v>
      </c>
      <c r="L800" s="23" t="s">
        <v>1006</v>
      </c>
      <c r="M800" s="23" t="s">
        <v>1006</v>
      </c>
      <c r="N800" s="23" t="s">
        <v>1006</v>
      </c>
      <c r="O800" s="23" t="s">
        <v>1006</v>
      </c>
      <c r="P800" s="23" t="s">
        <v>1006</v>
      </c>
      <c r="Q800" s="23" t="s">
        <v>1006</v>
      </c>
      <c r="R800" s="23" t="s">
        <v>1006</v>
      </c>
      <c r="S800" s="23" t="s">
        <v>1006</v>
      </c>
      <c r="T800" s="23" t="s">
        <v>1006</v>
      </c>
      <c r="U800" s="23" t="s">
        <v>1006</v>
      </c>
      <c r="V800" s="23" t="s">
        <v>1006</v>
      </c>
      <c r="W800" s="23" t="s">
        <v>1006</v>
      </c>
      <c r="X800" s="23" t="s">
        <v>1006</v>
      </c>
      <c r="Y800" s="23" t="s">
        <v>1006</v>
      </c>
      <c r="Z800" s="23" t="s">
        <v>1006</v>
      </c>
      <c r="AA800" s="23" t="s">
        <v>1006</v>
      </c>
      <c r="AB800" s="23" t="s">
        <v>1006</v>
      </c>
      <c r="AC800" s="23" t="s">
        <v>1006</v>
      </c>
      <c r="AD800" s="23" t="s">
        <v>1006</v>
      </c>
      <c r="AE800" s="23" t="s">
        <v>1006</v>
      </c>
      <c r="AF800" s="23" t="s">
        <v>1006</v>
      </c>
      <c r="AG800" s="23" t="s">
        <v>1006</v>
      </c>
      <c r="AI800" s="24"/>
      <c r="AJ800"/>
      <c r="AK800"/>
    </row>
    <row r="801" spans="1:37" x14ac:dyDescent="0.25">
      <c r="A801" t="s">
        <v>1182</v>
      </c>
      <c r="B801" t="s">
        <v>353</v>
      </c>
      <c r="C801" t="s">
        <v>143</v>
      </c>
      <c r="D801" t="s">
        <v>373</v>
      </c>
      <c r="E801" t="s">
        <v>348</v>
      </c>
      <c r="F801" t="s">
        <v>354</v>
      </c>
      <c r="G801" s="23" t="s">
        <v>1006</v>
      </c>
      <c r="H801" s="23" t="s">
        <v>1006</v>
      </c>
      <c r="I801" s="23" t="s">
        <v>1006</v>
      </c>
      <c r="J801" s="23" t="s">
        <v>1006</v>
      </c>
      <c r="K801" s="4"/>
      <c r="L801" s="23" t="s">
        <v>1006</v>
      </c>
      <c r="M801" s="23" t="s">
        <v>1006</v>
      </c>
      <c r="N801" s="23" t="s">
        <v>1006</v>
      </c>
      <c r="O801" s="23" t="s">
        <v>1006</v>
      </c>
      <c r="P801" s="23" t="s">
        <v>1006</v>
      </c>
      <c r="Q801" s="23" t="s">
        <v>1006</v>
      </c>
      <c r="R801" s="23" t="s">
        <v>1006</v>
      </c>
      <c r="S801" s="23" t="s">
        <v>1006</v>
      </c>
      <c r="T801" s="23" t="s">
        <v>1006</v>
      </c>
      <c r="U801" s="23" t="s">
        <v>1006</v>
      </c>
      <c r="V801" s="23" t="s">
        <v>1006</v>
      </c>
      <c r="W801" s="23" t="s">
        <v>1006</v>
      </c>
      <c r="X801" s="4"/>
      <c r="Y801" s="4"/>
      <c r="Z801" s="23" t="s">
        <v>1006</v>
      </c>
      <c r="AA801" s="23" t="s">
        <v>1006</v>
      </c>
      <c r="AB801" s="23" t="s">
        <v>1006</v>
      </c>
      <c r="AC801" s="23" t="s">
        <v>1006</v>
      </c>
      <c r="AD801" s="23" t="s">
        <v>1006</v>
      </c>
      <c r="AE801" s="23" t="s">
        <v>1006</v>
      </c>
      <c r="AF801" s="23" t="s">
        <v>1006</v>
      </c>
      <c r="AG801" s="23" t="s">
        <v>1006</v>
      </c>
      <c r="AI801" s="24"/>
      <c r="AJ801"/>
      <c r="AK801"/>
    </row>
    <row r="802" spans="1:37" x14ac:dyDescent="0.25">
      <c r="A802" t="s">
        <v>1183</v>
      </c>
      <c r="B802" t="s">
        <v>353</v>
      </c>
      <c r="C802" t="s">
        <v>143</v>
      </c>
      <c r="D802" t="s">
        <v>374</v>
      </c>
      <c r="E802" t="s">
        <v>348</v>
      </c>
      <c r="F802" t="s">
        <v>354</v>
      </c>
      <c r="G802" s="23" t="s">
        <v>1006</v>
      </c>
      <c r="H802" s="23" t="s">
        <v>1006</v>
      </c>
      <c r="I802" s="23" t="s">
        <v>1006</v>
      </c>
      <c r="J802" s="23" t="s">
        <v>1006</v>
      </c>
      <c r="K802" s="4"/>
      <c r="L802" s="23" t="s">
        <v>1006</v>
      </c>
      <c r="M802" s="23" t="s">
        <v>1006</v>
      </c>
      <c r="N802" s="23" t="s">
        <v>1006</v>
      </c>
      <c r="O802" s="23" t="s">
        <v>1006</v>
      </c>
      <c r="P802" s="23" t="s">
        <v>1006</v>
      </c>
      <c r="Q802" s="23" t="s">
        <v>1006</v>
      </c>
      <c r="R802" s="23" t="s">
        <v>1006</v>
      </c>
      <c r="S802" s="23" t="s">
        <v>1006</v>
      </c>
      <c r="T802" s="23" t="s">
        <v>1006</v>
      </c>
      <c r="U802" s="23" t="s">
        <v>1006</v>
      </c>
      <c r="V802" s="23" t="s">
        <v>1006</v>
      </c>
      <c r="W802" s="23" t="s">
        <v>1006</v>
      </c>
      <c r="X802" s="4"/>
      <c r="Y802" s="4"/>
      <c r="Z802" s="23" t="s">
        <v>1006</v>
      </c>
      <c r="AA802" s="23" t="s">
        <v>1006</v>
      </c>
      <c r="AB802" s="23" t="s">
        <v>1006</v>
      </c>
      <c r="AC802" s="23" t="s">
        <v>1006</v>
      </c>
      <c r="AD802" s="23" t="s">
        <v>1006</v>
      </c>
      <c r="AE802" s="23" t="s">
        <v>1006</v>
      </c>
      <c r="AF802" s="23" t="s">
        <v>1006</v>
      </c>
      <c r="AG802" s="23" t="s">
        <v>1006</v>
      </c>
      <c r="AI802" s="24"/>
      <c r="AJ802"/>
      <c r="AK802"/>
    </row>
    <row r="803" spans="1:37" x14ac:dyDescent="0.25">
      <c r="A803" t="s">
        <v>1184</v>
      </c>
      <c r="B803" t="s">
        <v>353</v>
      </c>
      <c r="C803" t="s">
        <v>143</v>
      </c>
      <c r="D803" t="s">
        <v>375</v>
      </c>
      <c r="E803" t="s">
        <v>348</v>
      </c>
      <c r="F803" t="s">
        <v>354</v>
      </c>
      <c r="G803" s="23" t="s">
        <v>1006</v>
      </c>
      <c r="H803" s="23" t="s">
        <v>1006</v>
      </c>
      <c r="I803" s="23" t="s">
        <v>1006</v>
      </c>
      <c r="J803" s="23" t="s">
        <v>1006</v>
      </c>
      <c r="K803" s="4"/>
      <c r="L803" s="23" t="s">
        <v>1006</v>
      </c>
      <c r="M803" s="23" t="s">
        <v>1006</v>
      </c>
      <c r="N803" s="23" t="s">
        <v>1006</v>
      </c>
      <c r="O803" s="23" t="s">
        <v>1006</v>
      </c>
      <c r="P803" s="23" t="s">
        <v>1006</v>
      </c>
      <c r="Q803" s="23" t="s">
        <v>1006</v>
      </c>
      <c r="R803" s="23" t="s">
        <v>1006</v>
      </c>
      <c r="S803" s="23" t="s">
        <v>1006</v>
      </c>
      <c r="T803" s="23" t="s">
        <v>1006</v>
      </c>
      <c r="U803" s="23" t="s">
        <v>1006</v>
      </c>
      <c r="V803" s="23" t="s">
        <v>1006</v>
      </c>
      <c r="W803" s="23" t="s">
        <v>1006</v>
      </c>
      <c r="X803" s="4"/>
      <c r="Y803" s="4"/>
      <c r="Z803" s="23" t="s">
        <v>1006</v>
      </c>
      <c r="AA803" s="23" t="s">
        <v>1006</v>
      </c>
      <c r="AB803" s="23" t="s">
        <v>1006</v>
      </c>
      <c r="AC803" s="23" t="s">
        <v>1006</v>
      </c>
      <c r="AD803" s="23" t="s">
        <v>1006</v>
      </c>
      <c r="AE803" s="23" t="s">
        <v>1006</v>
      </c>
      <c r="AF803" s="23" t="s">
        <v>1006</v>
      </c>
      <c r="AG803" s="23" t="s">
        <v>1006</v>
      </c>
      <c r="AI803" s="24"/>
      <c r="AJ803"/>
      <c r="AK803"/>
    </row>
    <row r="804" spans="1:37" x14ac:dyDescent="0.25">
      <c r="A804" t="s">
        <v>1185</v>
      </c>
      <c r="B804" t="s">
        <v>353</v>
      </c>
      <c r="C804" t="s">
        <v>143</v>
      </c>
      <c r="D804" t="s">
        <v>376</v>
      </c>
      <c r="E804" t="s">
        <v>348</v>
      </c>
      <c r="F804" t="s">
        <v>354</v>
      </c>
      <c r="G804" s="23" t="s">
        <v>1006</v>
      </c>
      <c r="H804" s="23" t="s">
        <v>1006</v>
      </c>
      <c r="I804" s="23" t="s">
        <v>1006</v>
      </c>
      <c r="J804" s="23" t="s">
        <v>1006</v>
      </c>
      <c r="K804" s="4"/>
      <c r="L804" s="23" t="s">
        <v>1006</v>
      </c>
      <c r="M804" s="23" t="s">
        <v>1006</v>
      </c>
      <c r="N804" s="23" t="s">
        <v>1006</v>
      </c>
      <c r="O804" s="23" t="s">
        <v>1006</v>
      </c>
      <c r="P804" s="23" t="s">
        <v>1006</v>
      </c>
      <c r="Q804" s="23" t="s">
        <v>1006</v>
      </c>
      <c r="R804" s="23" t="s">
        <v>1006</v>
      </c>
      <c r="S804" s="23" t="s">
        <v>1006</v>
      </c>
      <c r="T804" s="23" t="s">
        <v>1006</v>
      </c>
      <c r="U804" s="23" t="s">
        <v>1006</v>
      </c>
      <c r="V804" s="23" t="s">
        <v>1006</v>
      </c>
      <c r="W804" s="23" t="s">
        <v>1006</v>
      </c>
      <c r="X804" s="4"/>
      <c r="Y804" s="4"/>
      <c r="Z804" s="23" t="s">
        <v>1006</v>
      </c>
      <c r="AA804" s="23" t="s">
        <v>1006</v>
      </c>
      <c r="AB804" s="23" t="s">
        <v>1006</v>
      </c>
      <c r="AC804" s="23" t="s">
        <v>1006</v>
      </c>
      <c r="AD804" s="23" t="s">
        <v>1006</v>
      </c>
      <c r="AE804" s="23" t="s">
        <v>1006</v>
      </c>
      <c r="AF804" s="23" t="s">
        <v>1006</v>
      </c>
      <c r="AG804" s="23" t="s">
        <v>1006</v>
      </c>
      <c r="AI804" s="24"/>
      <c r="AJ804"/>
      <c r="AK804"/>
    </row>
    <row r="805" spans="1:37" x14ac:dyDescent="0.25">
      <c r="A805" t="s">
        <v>1186</v>
      </c>
      <c r="B805" t="s">
        <v>353</v>
      </c>
      <c r="C805" t="s">
        <v>143</v>
      </c>
      <c r="D805" t="s">
        <v>377</v>
      </c>
      <c r="E805" t="s">
        <v>348</v>
      </c>
      <c r="F805" t="s">
        <v>354</v>
      </c>
      <c r="G805" s="23" t="s">
        <v>1006</v>
      </c>
      <c r="H805" s="23" t="s">
        <v>1006</v>
      </c>
      <c r="I805" s="23" t="s">
        <v>1006</v>
      </c>
      <c r="J805" s="23" t="s">
        <v>1006</v>
      </c>
      <c r="K805" s="23" t="s">
        <v>1006</v>
      </c>
      <c r="L805" s="23" t="s">
        <v>1006</v>
      </c>
      <c r="M805" s="23" t="s">
        <v>1006</v>
      </c>
      <c r="N805" s="23" t="s">
        <v>1006</v>
      </c>
      <c r="O805" s="23" t="s">
        <v>1006</v>
      </c>
      <c r="P805" s="23" t="s">
        <v>1006</v>
      </c>
      <c r="Q805" s="23" t="s">
        <v>1006</v>
      </c>
      <c r="R805" s="23" t="s">
        <v>1006</v>
      </c>
      <c r="S805" s="23" t="s">
        <v>1006</v>
      </c>
      <c r="T805" s="23" t="s">
        <v>1006</v>
      </c>
      <c r="U805" s="23" t="s">
        <v>1006</v>
      </c>
      <c r="V805" s="23" t="s">
        <v>1006</v>
      </c>
      <c r="W805" s="23" t="s">
        <v>1006</v>
      </c>
      <c r="X805" s="23" t="s">
        <v>1006</v>
      </c>
      <c r="Y805" s="23" t="s">
        <v>1006</v>
      </c>
      <c r="Z805" s="23" t="s">
        <v>1006</v>
      </c>
      <c r="AA805" s="23" t="s">
        <v>1006</v>
      </c>
      <c r="AB805" s="23" t="s">
        <v>1006</v>
      </c>
      <c r="AC805" s="23" t="s">
        <v>1006</v>
      </c>
      <c r="AD805" s="23" t="s">
        <v>1006</v>
      </c>
      <c r="AE805" s="23" t="s">
        <v>1006</v>
      </c>
      <c r="AF805" s="23" t="s">
        <v>1006</v>
      </c>
      <c r="AG805" s="23" t="s">
        <v>1006</v>
      </c>
      <c r="AI805" s="24"/>
      <c r="AJ805"/>
      <c r="AK805"/>
    </row>
    <row r="806" spans="1:37" x14ac:dyDescent="0.25">
      <c r="A806" t="s">
        <v>812</v>
      </c>
      <c r="B806" t="s">
        <v>355</v>
      </c>
      <c r="C806" t="s">
        <v>143</v>
      </c>
      <c r="D806" t="s">
        <v>373</v>
      </c>
      <c r="E806" t="s">
        <v>348</v>
      </c>
      <c r="F806" t="s">
        <v>356</v>
      </c>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I806" s="24" t="s">
        <v>669</v>
      </c>
      <c r="AJ806"/>
      <c r="AK806"/>
    </row>
    <row r="807" spans="1:37" x14ac:dyDescent="0.25">
      <c r="A807" t="s">
        <v>813</v>
      </c>
      <c r="B807" t="s">
        <v>355</v>
      </c>
      <c r="C807" t="s">
        <v>143</v>
      </c>
      <c r="D807" t="s">
        <v>374</v>
      </c>
      <c r="E807" t="s">
        <v>348</v>
      </c>
      <c r="F807" t="s">
        <v>356</v>
      </c>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I807" s="24" t="s">
        <v>1395</v>
      </c>
      <c r="AJ807"/>
      <c r="AK807"/>
    </row>
    <row r="808" spans="1:37" x14ac:dyDescent="0.25">
      <c r="A808" t="s">
        <v>814</v>
      </c>
      <c r="B808" t="s">
        <v>355</v>
      </c>
      <c r="C808" t="s">
        <v>143</v>
      </c>
      <c r="D808" t="s">
        <v>375</v>
      </c>
      <c r="E808" t="s">
        <v>348</v>
      </c>
      <c r="F808" t="s">
        <v>356</v>
      </c>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I808" s="24" t="s">
        <v>669</v>
      </c>
      <c r="AJ808"/>
      <c r="AK808"/>
    </row>
    <row r="809" spans="1:37" x14ac:dyDescent="0.25">
      <c r="A809" t="s">
        <v>815</v>
      </c>
      <c r="B809" t="s">
        <v>355</v>
      </c>
      <c r="C809" t="s">
        <v>143</v>
      </c>
      <c r="D809" t="s">
        <v>376</v>
      </c>
      <c r="E809" t="s">
        <v>348</v>
      </c>
      <c r="F809" t="s">
        <v>356</v>
      </c>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I809" s="24" t="s">
        <v>652</v>
      </c>
      <c r="AJ809"/>
      <c r="AK809"/>
    </row>
    <row r="810" spans="1:37" x14ac:dyDescent="0.25">
      <c r="A810" t="s">
        <v>816</v>
      </c>
      <c r="B810" t="s">
        <v>355</v>
      </c>
      <c r="C810" t="s">
        <v>143</v>
      </c>
      <c r="D810" t="s">
        <v>377</v>
      </c>
      <c r="E810" t="s">
        <v>348</v>
      </c>
      <c r="F810" t="s">
        <v>356</v>
      </c>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I810" s="24" t="s">
        <v>811</v>
      </c>
      <c r="AJ810"/>
      <c r="AK810"/>
    </row>
    <row r="811" spans="1:37" x14ac:dyDescent="0.25">
      <c r="A811" t="s">
        <v>817</v>
      </c>
      <c r="B811" t="s">
        <v>357</v>
      </c>
      <c r="C811" t="s">
        <v>143</v>
      </c>
      <c r="D811" t="s">
        <v>373</v>
      </c>
      <c r="E811" t="s">
        <v>348</v>
      </c>
      <c r="F811" t="s">
        <v>358</v>
      </c>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I811" s="24" t="s">
        <v>652</v>
      </c>
      <c r="AJ811"/>
      <c r="AK811"/>
    </row>
    <row r="812" spans="1:37" x14ac:dyDescent="0.25">
      <c r="A812" t="s">
        <v>818</v>
      </c>
      <c r="B812" t="s">
        <v>357</v>
      </c>
      <c r="C812" t="s">
        <v>143</v>
      </c>
      <c r="D812" t="s">
        <v>374</v>
      </c>
      <c r="E812" t="s">
        <v>348</v>
      </c>
      <c r="F812" t="s">
        <v>358</v>
      </c>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I812" s="24" t="s">
        <v>652</v>
      </c>
      <c r="AJ812"/>
      <c r="AK812"/>
    </row>
    <row r="813" spans="1:37" x14ac:dyDescent="0.25">
      <c r="A813" t="s">
        <v>819</v>
      </c>
      <c r="B813" t="s">
        <v>357</v>
      </c>
      <c r="C813" t="s">
        <v>143</v>
      </c>
      <c r="D813" t="s">
        <v>375</v>
      </c>
      <c r="E813" t="s">
        <v>348</v>
      </c>
      <c r="F813" t="s">
        <v>358</v>
      </c>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I813" s="24" t="s">
        <v>689</v>
      </c>
      <c r="AJ813"/>
      <c r="AK813"/>
    </row>
    <row r="814" spans="1:37" x14ac:dyDescent="0.25">
      <c r="A814" t="s">
        <v>820</v>
      </c>
      <c r="B814" t="s">
        <v>357</v>
      </c>
      <c r="C814" t="s">
        <v>143</v>
      </c>
      <c r="D814" t="s">
        <v>376</v>
      </c>
      <c r="E814" t="s">
        <v>348</v>
      </c>
      <c r="F814" t="s">
        <v>358</v>
      </c>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I814" s="24" t="s">
        <v>652</v>
      </c>
      <c r="AJ814"/>
      <c r="AK814"/>
    </row>
    <row r="815" spans="1:37" x14ac:dyDescent="0.25">
      <c r="A815" t="s">
        <v>821</v>
      </c>
      <c r="B815" t="s">
        <v>357</v>
      </c>
      <c r="C815" t="s">
        <v>143</v>
      </c>
      <c r="D815" t="s">
        <v>377</v>
      </c>
      <c r="E815" t="s">
        <v>348</v>
      </c>
      <c r="F815" t="s">
        <v>358</v>
      </c>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I815" s="24" t="s">
        <v>811</v>
      </c>
      <c r="AJ815"/>
      <c r="AK815"/>
    </row>
    <row r="816" spans="1:37" x14ac:dyDescent="0.25">
      <c r="A816" t="s">
        <v>822</v>
      </c>
      <c r="B816" t="s">
        <v>359</v>
      </c>
      <c r="C816" t="s">
        <v>143</v>
      </c>
      <c r="D816" t="s">
        <v>373</v>
      </c>
      <c r="E816" t="s">
        <v>348</v>
      </c>
      <c r="F816" t="s">
        <v>360</v>
      </c>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I816" s="24" t="s">
        <v>669</v>
      </c>
      <c r="AJ816"/>
      <c r="AK816"/>
    </row>
    <row r="817" spans="1:37" x14ac:dyDescent="0.25">
      <c r="A817" t="s">
        <v>823</v>
      </c>
      <c r="B817" t="s">
        <v>359</v>
      </c>
      <c r="C817" t="s">
        <v>143</v>
      </c>
      <c r="D817" t="s">
        <v>374</v>
      </c>
      <c r="E817" t="s">
        <v>348</v>
      </c>
      <c r="F817" t="s">
        <v>360</v>
      </c>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I817" s="24" t="s">
        <v>669</v>
      </c>
      <c r="AJ817"/>
      <c r="AK817"/>
    </row>
    <row r="818" spans="1:37" x14ac:dyDescent="0.25">
      <c r="A818" t="s">
        <v>824</v>
      </c>
      <c r="B818" t="s">
        <v>359</v>
      </c>
      <c r="C818" t="s">
        <v>143</v>
      </c>
      <c r="D818" t="s">
        <v>375</v>
      </c>
      <c r="E818" t="s">
        <v>348</v>
      </c>
      <c r="F818" t="s">
        <v>360</v>
      </c>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I818" s="24" t="s">
        <v>669</v>
      </c>
      <c r="AJ818"/>
      <c r="AK818"/>
    </row>
    <row r="819" spans="1:37" x14ac:dyDescent="0.25">
      <c r="A819" t="s">
        <v>825</v>
      </c>
      <c r="B819" t="s">
        <v>359</v>
      </c>
      <c r="C819" t="s">
        <v>143</v>
      </c>
      <c r="D819" t="s">
        <v>376</v>
      </c>
      <c r="E819" t="s">
        <v>348</v>
      </c>
      <c r="F819" t="s">
        <v>360</v>
      </c>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I819" s="24" t="s">
        <v>652</v>
      </c>
      <c r="AJ819"/>
      <c r="AK819"/>
    </row>
    <row r="820" spans="1:37" x14ac:dyDescent="0.25">
      <c r="A820" t="s">
        <v>826</v>
      </c>
      <c r="B820" t="s">
        <v>359</v>
      </c>
      <c r="C820" t="s">
        <v>143</v>
      </c>
      <c r="D820" t="s">
        <v>377</v>
      </c>
      <c r="E820" t="s">
        <v>348</v>
      </c>
      <c r="F820" t="s">
        <v>360</v>
      </c>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I820" s="24" t="s">
        <v>811</v>
      </c>
      <c r="AJ820"/>
      <c r="AK820"/>
    </row>
    <row r="821" spans="1:37" x14ac:dyDescent="0.25">
      <c r="A821" t="s">
        <v>827</v>
      </c>
      <c r="B821" t="s">
        <v>361</v>
      </c>
      <c r="C821" t="s">
        <v>143</v>
      </c>
      <c r="D821" t="s">
        <v>373</v>
      </c>
      <c r="E821" t="s">
        <v>348</v>
      </c>
      <c r="F821" t="s">
        <v>362</v>
      </c>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I821" s="24" t="s">
        <v>652</v>
      </c>
      <c r="AJ821"/>
      <c r="AK821"/>
    </row>
    <row r="822" spans="1:37" x14ac:dyDescent="0.25">
      <c r="A822" t="s">
        <v>828</v>
      </c>
      <c r="B822" t="s">
        <v>361</v>
      </c>
      <c r="C822" t="s">
        <v>143</v>
      </c>
      <c r="D822" t="s">
        <v>374</v>
      </c>
      <c r="E822" t="s">
        <v>348</v>
      </c>
      <c r="F822" t="s">
        <v>362</v>
      </c>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I822" s="24" t="s">
        <v>652</v>
      </c>
      <c r="AJ822"/>
      <c r="AK822"/>
    </row>
    <row r="823" spans="1:37" x14ac:dyDescent="0.25">
      <c r="A823" t="s">
        <v>829</v>
      </c>
      <c r="B823" t="s">
        <v>361</v>
      </c>
      <c r="C823" t="s">
        <v>143</v>
      </c>
      <c r="D823" t="s">
        <v>375</v>
      </c>
      <c r="E823" t="s">
        <v>348</v>
      </c>
      <c r="F823" t="s">
        <v>362</v>
      </c>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I823" s="24" t="s">
        <v>689</v>
      </c>
      <c r="AJ823"/>
      <c r="AK823"/>
    </row>
    <row r="824" spans="1:37" x14ac:dyDescent="0.25">
      <c r="A824" t="s">
        <v>830</v>
      </c>
      <c r="B824" t="s">
        <v>361</v>
      </c>
      <c r="C824" t="s">
        <v>143</v>
      </c>
      <c r="D824" t="s">
        <v>376</v>
      </c>
      <c r="E824" t="s">
        <v>348</v>
      </c>
      <c r="F824" t="s">
        <v>362</v>
      </c>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I824" s="24" t="s">
        <v>652</v>
      </c>
      <c r="AJ824"/>
      <c r="AK824"/>
    </row>
    <row r="825" spans="1:37" x14ac:dyDescent="0.25">
      <c r="A825" t="s">
        <v>831</v>
      </c>
      <c r="B825" t="s">
        <v>361</v>
      </c>
      <c r="C825" t="s">
        <v>143</v>
      </c>
      <c r="D825" t="s">
        <v>377</v>
      </c>
      <c r="E825" t="s">
        <v>348</v>
      </c>
      <c r="F825" t="s">
        <v>362</v>
      </c>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I825" s="24" t="s">
        <v>811</v>
      </c>
      <c r="AJ825"/>
      <c r="AK825"/>
    </row>
    <row r="826" spans="1:37" x14ac:dyDescent="0.25">
      <c r="A826" t="s">
        <v>832</v>
      </c>
      <c r="B826" t="s">
        <v>346</v>
      </c>
      <c r="C826" t="s">
        <v>145</v>
      </c>
      <c r="E826" t="s">
        <v>348</v>
      </c>
      <c r="F826" t="s">
        <v>349</v>
      </c>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I826" s="24" t="s">
        <v>652</v>
      </c>
      <c r="AJ826"/>
      <c r="AK826"/>
    </row>
    <row r="827" spans="1:37" x14ac:dyDescent="0.25">
      <c r="A827" t="s">
        <v>833</v>
      </c>
      <c r="B827" t="s">
        <v>351</v>
      </c>
      <c r="C827" t="s">
        <v>145</v>
      </c>
      <c r="E827" t="s">
        <v>348</v>
      </c>
      <c r="F827" t="s">
        <v>352</v>
      </c>
      <c r="G827" s="23" t="s">
        <v>1006</v>
      </c>
      <c r="H827" s="23" t="s">
        <v>1006</v>
      </c>
      <c r="I827" s="23" t="s">
        <v>1006</v>
      </c>
      <c r="J827" s="23" t="s">
        <v>1006</v>
      </c>
      <c r="K827" s="23" t="s">
        <v>1006</v>
      </c>
      <c r="L827" s="23" t="s">
        <v>1006</v>
      </c>
      <c r="M827" s="23" t="s">
        <v>1006</v>
      </c>
      <c r="N827" s="23" t="s">
        <v>1006</v>
      </c>
      <c r="O827" s="23" t="s">
        <v>1006</v>
      </c>
      <c r="P827" s="23" t="s">
        <v>1006</v>
      </c>
      <c r="Q827" s="23" t="s">
        <v>1006</v>
      </c>
      <c r="R827" s="23" t="s">
        <v>1006</v>
      </c>
      <c r="S827" s="23" t="s">
        <v>1006</v>
      </c>
      <c r="T827" s="23" t="s">
        <v>1006</v>
      </c>
      <c r="U827" s="23" t="s">
        <v>1006</v>
      </c>
      <c r="V827" s="23" t="s">
        <v>1006</v>
      </c>
      <c r="W827" s="23" t="s">
        <v>1006</v>
      </c>
      <c r="X827" s="23" t="s">
        <v>1006</v>
      </c>
      <c r="Y827" s="23" t="s">
        <v>1006</v>
      </c>
      <c r="Z827" s="23" t="s">
        <v>1006</v>
      </c>
      <c r="AA827" s="23" t="s">
        <v>1006</v>
      </c>
      <c r="AB827" s="23" t="s">
        <v>1006</v>
      </c>
      <c r="AC827" s="23" t="s">
        <v>1006</v>
      </c>
      <c r="AD827" s="23" t="s">
        <v>1006</v>
      </c>
      <c r="AE827" s="23" t="s">
        <v>1006</v>
      </c>
      <c r="AF827" s="23" t="s">
        <v>1006</v>
      </c>
      <c r="AG827" s="23" t="s">
        <v>1006</v>
      </c>
      <c r="AI827" s="24"/>
      <c r="AJ827"/>
      <c r="AK827"/>
    </row>
    <row r="828" spans="1:37" x14ac:dyDescent="0.25">
      <c r="A828" t="s">
        <v>834</v>
      </c>
      <c r="B828" t="s">
        <v>353</v>
      </c>
      <c r="C828" t="s">
        <v>145</v>
      </c>
      <c r="E828" t="s">
        <v>348</v>
      </c>
      <c r="F828" t="s">
        <v>354</v>
      </c>
      <c r="G828" s="23" t="s">
        <v>1006</v>
      </c>
      <c r="H828" s="23" t="s">
        <v>1006</v>
      </c>
      <c r="I828" s="23" t="s">
        <v>1006</v>
      </c>
      <c r="J828" s="23" t="s">
        <v>1006</v>
      </c>
      <c r="K828" s="23" t="s">
        <v>1006</v>
      </c>
      <c r="L828" s="23" t="s">
        <v>1006</v>
      </c>
      <c r="M828" s="23" t="s">
        <v>1006</v>
      </c>
      <c r="N828" s="23" t="s">
        <v>1006</v>
      </c>
      <c r="O828" s="23" t="s">
        <v>1006</v>
      </c>
      <c r="P828" s="23" t="s">
        <v>1006</v>
      </c>
      <c r="Q828" s="23" t="s">
        <v>1006</v>
      </c>
      <c r="R828" s="23" t="s">
        <v>1006</v>
      </c>
      <c r="S828" s="23" t="s">
        <v>1006</v>
      </c>
      <c r="T828" s="23" t="s">
        <v>1006</v>
      </c>
      <c r="U828" s="23" t="s">
        <v>1006</v>
      </c>
      <c r="V828" s="23" t="s">
        <v>1006</v>
      </c>
      <c r="W828" s="23" t="s">
        <v>1006</v>
      </c>
      <c r="X828" s="23" t="s">
        <v>1006</v>
      </c>
      <c r="Y828" s="23" t="s">
        <v>1006</v>
      </c>
      <c r="Z828" s="23" t="s">
        <v>1006</v>
      </c>
      <c r="AA828" s="23" t="s">
        <v>1006</v>
      </c>
      <c r="AB828" s="23" t="s">
        <v>1006</v>
      </c>
      <c r="AC828" s="23" t="s">
        <v>1006</v>
      </c>
      <c r="AD828" s="23" t="s">
        <v>1006</v>
      </c>
      <c r="AE828" s="23" t="s">
        <v>1006</v>
      </c>
      <c r="AF828" s="23" t="s">
        <v>1006</v>
      </c>
      <c r="AG828" s="23" t="s">
        <v>1006</v>
      </c>
      <c r="AI828" s="24"/>
      <c r="AJ828"/>
      <c r="AK828"/>
    </row>
    <row r="829" spans="1:37" x14ac:dyDescent="0.25">
      <c r="A829" t="s">
        <v>835</v>
      </c>
      <c r="B829" t="s">
        <v>355</v>
      </c>
      <c r="C829" t="s">
        <v>145</v>
      </c>
      <c r="E829" t="s">
        <v>348</v>
      </c>
      <c r="F829" t="s">
        <v>356</v>
      </c>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I829" s="24" t="s">
        <v>669</v>
      </c>
      <c r="AJ829"/>
      <c r="AK829"/>
    </row>
    <row r="830" spans="1:37" x14ac:dyDescent="0.25">
      <c r="A830" t="s">
        <v>836</v>
      </c>
      <c r="B830" t="s">
        <v>357</v>
      </c>
      <c r="C830" t="s">
        <v>145</v>
      </c>
      <c r="E830" t="s">
        <v>348</v>
      </c>
      <c r="F830" t="s">
        <v>358</v>
      </c>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I830" s="24" t="s">
        <v>652</v>
      </c>
      <c r="AJ830"/>
      <c r="AK830"/>
    </row>
    <row r="831" spans="1:37" x14ac:dyDescent="0.25">
      <c r="A831" t="s">
        <v>837</v>
      </c>
      <c r="B831" t="s">
        <v>359</v>
      </c>
      <c r="C831" t="s">
        <v>145</v>
      </c>
      <c r="E831" t="s">
        <v>348</v>
      </c>
      <c r="F831" t="s">
        <v>360</v>
      </c>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I831" s="24" t="s">
        <v>669</v>
      </c>
      <c r="AJ831"/>
      <c r="AK831"/>
    </row>
    <row r="832" spans="1:37" x14ac:dyDescent="0.25">
      <c r="A832" t="s">
        <v>838</v>
      </c>
      <c r="B832" t="s">
        <v>361</v>
      </c>
      <c r="C832" t="s">
        <v>145</v>
      </c>
      <c r="E832" t="s">
        <v>348</v>
      </c>
      <c r="F832" t="s">
        <v>362</v>
      </c>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I832" s="24" t="s">
        <v>652</v>
      </c>
      <c r="AJ832"/>
      <c r="AK832"/>
    </row>
    <row r="833" spans="1:35" x14ac:dyDescent="0.25">
      <c r="A833" t="s">
        <v>1187</v>
      </c>
      <c r="B833" t="s">
        <v>346</v>
      </c>
      <c r="C833" t="s">
        <v>965</v>
      </c>
      <c r="D833" t="s">
        <v>321</v>
      </c>
      <c r="E833" t="s">
        <v>348</v>
      </c>
      <c r="F833" t="s">
        <v>349</v>
      </c>
      <c r="AI833" s="56" t="s">
        <v>633</v>
      </c>
    </row>
    <row r="834" spans="1:35" x14ac:dyDescent="0.25">
      <c r="A834" t="s">
        <v>1188</v>
      </c>
      <c r="B834" t="s">
        <v>351</v>
      </c>
      <c r="C834" t="s">
        <v>965</v>
      </c>
      <c r="D834" t="s">
        <v>321</v>
      </c>
      <c r="E834" t="s">
        <v>348</v>
      </c>
      <c r="F834" t="s">
        <v>352</v>
      </c>
      <c r="G834" s="23" t="s">
        <v>1006</v>
      </c>
      <c r="H834" s="23" t="s">
        <v>1006</v>
      </c>
      <c r="I834" s="23" t="s">
        <v>1006</v>
      </c>
      <c r="J834" s="23" t="s">
        <v>1006</v>
      </c>
      <c r="K834" s="23" t="s">
        <v>1006</v>
      </c>
      <c r="L834" s="23" t="s">
        <v>1006</v>
      </c>
      <c r="M834" s="23" t="s">
        <v>1006</v>
      </c>
      <c r="N834" s="23" t="s">
        <v>1006</v>
      </c>
      <c r="O834" s="23" t="s">
        <v>1006</v>
      </c>
      <c r="P834" s="23" t="s">
        <v>1006</v>
      </c>
      <c r="Q834" s="23" t="s">
        <v>1006</v>
      </c>
      <c r="R834" s="23" t="s">
        <v>1006</v>
      </c>
      <c r="S834" s="23" t="s">
        <v>1006</v>
      </c>
      <c r="T834" s="23" t="s">
        <v>1006</v>
      </c>
      <c r="U834" s="23" t="s">
        <v>1006</v>
      </c>
      <c r="V834" s="23" t="s">
        <v>1006</v>
      </c>
      <c r="W834" s="23" t="s">
        <v>1006</v>
      </c>
      <c r="X834" s="23" t="s">
        <v>1006</v>
      </c>
      <c r="Y834" s="23" t="s">
        <v>1006</v>
      </c>
      <c r="Z834" s="23" t="s">
        <v>1006</v>
      </c>
      <c r="AA834" s="23" t="s">
        <v>1006</v>
      </c>
      <c r="AB834" s="23" t="s">
        <v>1006</v>
      </c>
      <c r="AC834" s="23" t="s">
        <v>1006</v>
      </c>
      <c r="AD834" s="23" t="s">
        <v>1006</v>
      </c>
      <c r="AE834" s="23" t="s">
        <v>1006</v>
      </c>
      <c r="AF834" s="23" t="s">
        <v>1006</v>
      </c>
      <c r="AG834" s="23" t="s">
        <v>1006</v>
      </c>
    </row>
    <row r="835" spans="1:35" x14ac:dyDescent="0.25">
      <c r="A835" t="s">
        <v>1189</v>
      </c>
      <c r="B835" t="s">
        <v>353</v>
      </c>
      <c r="C835" t="s">
        <v>965</v>
      </c>
      <c r="D835" t="s">
        <v>321</v>
      </c>
      <c r="E835" t="s">
        <v>348</v>
      </c>
      <c r="F835" t="s">
        <v>354</v>
      </c>
      <c r="G835" s="23" t="s">
        <v>1006</v>
      </c>
      <c r="H835" s="23" t="s">
        <v>1006</v>
      </c>
      <c r="I835" s="23" t="s">
        <v>1006</v>
      </c>
      <c r="J835" s="23" t="s">
        <v>1006</v>
      </c>
      <c r="K835" s="23" t="s">
        <v>1006</v>
      </c>
      <c r="L835" s="23" t="s">
        <v>1006</v>
      </c>
      <c r="M835" s="23" t="s">
        <v>1006</v>
      </c>
      <c r="N835" s="23" t="s">
        <v>1006</v>
      </c>
      <c r="O835" s="23" t="s">
        <v>1006</v>
      </c>
      <c r="P835" s="23" t="s">
        <v>1006</v>
      </c>
      <c r="Q835" s="23" t="s">
        <v>1006</v>
      </c>
      <c r="R835" s="23" t="s">
        <v>1006</v>
      </c>
      <c r="S835" s="23" t="s">
        <v>1006</v>
      </c>
      <c r="T835" s="23" t="s">
        <v>1006</v>
      </c>
      <c r="U835" s="23" t="s">
        <v>1006</v>
      </c>
      <c r="V835" s="23" t="s">
        <v>1006</v>
      </c>
      <c r="W835" s="23" t="s">
        <v>1006</v>
      </c>
      <c r="X835" s="23" t="s">
        <v>1006</v>
      </c>
      <c r="Y835" s="23" t="s">
        <v>1006</v>
      </c>
      <c r="Z835" s="23" t="s">
        <v>1006</v>
      </c>
      <c r="AA835" s="23" t="s">
        <v>1006</v>
      </c>
      <c r="AB835" s="23" t="s">
        <v>1006</v>
      </c>
      <c r="AC835" s="23" t="s">
        <v>1006</v>
      </c>
      <c r="AD835" s="23" t="s">
        <v>1006</v>
      </c>
      <c r="AE835" s="23" t="s">
        <v>1006</v>
      </c>
      <c r="AF835" s="23" t="s">
        <v>1006</v>
      </c>
      <c r="AG835" s="23" t="s">
        <v>1006</v>
      </c>
    </row>
    <row r="836" spans="1:35" x14ac:dyDescent="0.25">
      <c r="A836" t="s">
        <v>1190</v>
      </c>
      <c r="B836" t="s">
        <v>355</v>
      </c>
      <c r="C836" t="s">
        <v>965</v>
      </c>
      <c r="D836" t="s">
        <v>321</v>
      </c>
      <c r="E836" t="s">
        <v>348</v>
      </c>
      <c r="F836" t="s">
        <v>356</v>
      </c>
      <c r="AI836" s="24" t="s">
        <v>669</v>
      </c>
    </row>
    <row r="837" spans="1:35" x14ac:dyDescent="0.25">
      <c r="A837" t="s">
        <v>1191</v>
      </c>
      <c r="B837" t="s">
        <v>357</v>
      </c>
      <c r="C837" t="s">
        <v>965</v>
      </c>
      <c r="D837" t="s">
        <v>321</v>
      </c>
      <c r="E837" t="s">
        <v>348</v>
      </c>
      <c r="F837" t="s">
        <v>358</v>
      </c>
      <c r="AI837" s="24" t="s">
        <v>839</v>
      </c>
    </row>
    <row r="838" spans="1:35" x14ac:dyDescent="0.25">
      <c r="A838" t="s">
        <v>1192</v>
      </c>
      <c r="B838" t="s">
        <v>359</v>
      </c>
      <c r="C838" t="s">
        <v>965</v>
      </c>
      <c r="D838" t="s">
        <v>321</v>
      </c>
      <c r="E838" t="s">
        <v>348</v>
      </c>
      <c r="F838" t="s">
        <v>360</v>
      </c>
      <c r="AI838" s="24" t="s">
        <v>669</v>
      </c>
    </row>
    <row r="839" spans="1:35" x14ac:dyDescent="0.25">
      <c r="A839" t="s">
        <v>1193</v>
      </c>
      <c r="B839" t="s">
        <v>361</v>
      </c>
      <c r="C839" t="s">
        <v>965</v>
      </c>
      <c r="D839" t="s">
        <v>321</v>
      </c>
      <c r="E839" t="s">
        <v>348</v>
      </c>
      <c r="F839" t="s">
        <v>362</v>
      </c>
      <c r="AI839" s="24" t="s">
        <v>839</v>
      </c>
    </row>
    <row r="840" spans="1:35" x14ac:dyDescent="0.25">
      <c r="A840" t="s">
        <v>1194</v>
      </c>
      <c r="B840" t="s">
        <v>346</v>
      </c>
      <c r="C840" t="s">
        <v>334</v>
      </c>
      <c r="D840" t="s">
        <v>380</v>
      </c>
      <c r="E840" t="s">
        <v>348</v>
      </c>
      <c r="F840" t="s">
        <v>349</v>
      </c>
      <c r="AI840" s="56" t="s">
        <v>846</v>
      </c>
    </row>
    <row r="841" spans="1:35" x14ac:dyDescent="0.25">
      <c r="A841" t="s">
        <v>1195</v>
      </c>
      <c r="B841" t="s">
        <v>351</v>
      </c>
      <c r="C841" t="s">
        <v>334</v>
      </c>
      <c r="D841" t="s">
        <v>380</v>
      </c>
      <c r="E841" t="s">
        <v>348</v>
      </c>
      <c r="F841" t="s">
        <v>381</v>
      </c>
      <c r="G841" s="23" t="s">
        <v>1006</v>
      </c>
      <c r="H841" s="23" t="s">
        <v>1006</v>
      </c>
      <c r="I841" s="23" t="s">
        <v>1006</v>
      </c>
      <c r="J841" s="23" t="s">
        <v>1006</v>
      </c>
      <c r="K841" s="23" t="s">
        <v>1006</v>
      </c>
      <c r="L841" s="23" t="s">
        <v>1006</v>
      </c>
      <c r="M841" s="23" t="s">
        <v>1006</v>
      </c>
      <c r="N841" s="23"/>
      <c r="O841" s="23" t="s">
        <v>1006</v>
      </c>
      <c r="P841" s="23" t="s">
        <v>1006</v>
      </c>
      <c r="Q841" s="23" t="s">
        <v>1006</v>
      </c>
      <c r="R841" s="23" t="s">
        <v>1006</v>
      </c>
      <c r="S841" s="23" t="s">
        <v>1006</v>
      </c>
      <c r="T841" s="23" t="s">
        <v>1006</v>
      </c>
      <c r="U841" s="23" t="s">
        <v>1006</v>
      </c>
      <c r="V841" s="23"/>
      <c r="W841" s="23" t="s">
        <v>1006</v>
      </c>
      <c r="X841" s="23" t="s">
        <v>1006</v>
      </c>
      <c r="Y841" s="23" t="s">
        <v>1006</v>
      </c>
      <c r="Z841" s="23" t="s">
        <v>1006</v>
      </c>
      <c r="AA841" s="23" t="s">
        <v>1006</v>
      </c>
      <c r="AB841" s="23" t="s">
        <v>1006</v>
      </c>
      <c r="AC841" s="23" t="s">
        <v>1006</v>
      </c>
      <c r="AD841" s="23" t="s">
        <v>1006</v>
      </c>
      <c r="AE841" s="23" t="s">
        <v>1006</v>
      </c>
      <c r="AF841" s="23" t="s">
        <v>1006</v>
      </c>
      <c r="AG841" s="23" t="s">
        <v>1006</v>
      </c>
    </row>
    <row r="842" spans="1:35" x14ac:dyDescent="0.25">
      <c r="A842" t="s">
        <v>1196</v>
      </c>
      <c r="B842" t="s">
        <v>353</v>
      </c>
      <c r="C842" t="s">
        <v>334</v>
      </c>
      <c r="D842" t="s">
        <v>380</v>
      </c>
      <c r="E842" t="s">
        <v>348</v>
      </c>
      <c r="F842" t="s">
        <v>354</v>
      </c>
      <c r="G842" s="23" t="s">
        <v>1006</v>
      </c>
      <c r="H842" s="23" t="s">
        <v>1006</v>
      </c>
      <c r="I842" s="23" t="s">
        <v>1006</v>
      </c>
      <c r="J842" s="23" t="s">
        <v>1006</v>
      </c>
      <c r="K842" s="23" t="s">
        <v>1006</v>
      </c>
      <c r="L842" s="23" t="s">
        <v>1006</v>
      </c>
      <c r="M842" s="23" t="s">
        <v>1006</v>
      </c>
      <c r="N842" s="23"/>
      <c r="O842" s="23" t="s">
        <v>1006</v>
      </c>
      <c r="P842" s="23" t="s">
        <v>1006</v>
      </c>
      <c r="Q842" s="23" t="s">
        <v>1006</v>
      </c>
      <c r="R842" s="23" t="s">
        <v>1006</v>
      </c>
      <c r="S842" s="23" t="s">
        <v>1006</v>
      </c>
      <c r="T842" s="23" t="s">
        <v>1006</v>
      </c>
      <c r="U842" s="23" t="s">
        <v>1006</v>
      </c>
      <c r="V842" s="23"/>
      <c r="W842" s="23" t="s">
        <v>1006</v>
      </c>
      <c r="X842" s="23" t="s">
        <v>1006</v>
      </c>
      <c r="Y842" s="23" t="s">
        <v>1006</v>
      </c>
      <c r="Z842" s="23" t="s">
        <v>1006</v>
      </c>
      <c r="AA842" s="23" t="s">
        <v>1006</v>
      </c>
      <c r="AB842" s="23" t="s">
        <v>1006</v>
      </c>
      <c r="AC842" s="23" t="s">
        <v>1006</v>
      </c>
      <c r="AD842" s="23" t="s">
        <v>1006</v>
      </c>
      <c r="AE842" s="23" t="s">
        <v>1006</v>
      </c>
      <c r="AF842" s="23" t="s">
        <v>1006</v>
      </c>
      <c r="AG842" s="23" t="s">
        <v>1006</v>
      </c>
    </row>
    <row r="843" spans="1:35" x14ac:dyDescent="0.25">
      <c r="A843" t="s">
        <v>1197</v>
      </c>
      <c r="B843" t="s">
        <v>355</v>
      </c>
      <c r="C843" t="s">
        <v>334</v>
      </c>
      <c r="D843" t="s">
        <v>380</v>
      </c>
      <c r="E843" t="s">
        <v>348</v>
      </c>
      <c r="F843" t="s">
        <v>382</v>
      </c>
      <c r="AH843" s="56" t="s">
        <v>649</v>
      </c>
    </row>
    <row r="844" spans="1:35" x14ac:dyDescent="0.25">
      <c r="A844" t="s">
        <v>1198</v>
      </c>
      <c r="B844" t="s">
        <v>357</v>
      </c>
      <c r="C844" t="s">
        <v>334</v>
      </c>
      <c r="D844" t="s">
        <v>380</v>
      </c>
      <c r="E844" t="s">
        <v>348</v>
      </c>
      <c r="F844" t="s">
        <v>383</v>
      </c>
      <c r="AH844" s="56" t="s">
        <v>649</v>
      </c>
    </row>
    <row r="845" spans="1:35" x14ac:dyDescent="0.25">
      <c r="A845" t="s">
        <v>1199</v>
      </c>
      <c r="B845" t="s">
        <v>359</v>
      </c>
      <c r="C845" t="s">
        <v>334</v>
      </c>
      <c r="D845" t="s">
        <v>380</v>
      </c>
      <c r="E845" t="s">
        <v>348</v>
      </c>
      <c r="F845" t="s">
        <v>384</v>
      </c>
      <c r="AH845" s="56" t="s">
        <v>649</v>
      </c>
    </row>
    <row r="846" spans="1:35" x14ac:dyDescent="0.25">
      <c r="A846" t="s">
        <v>1200</v>
      </c>
      <c r="B846" t="s">
        <v>361</v>
      </c>
      <c r="C846" t="s">
        <v>334</v>
      </c>
      <c r="D846" t="s">
        <v>380</v>
      </c>
      <c r="E846" t="s">
        <v>348</v>
      </c>
      <c r="F846" t="s">
        <v>385</v>
      </c>
      <c r="AH846" s="56" t="s">
        <v>649</v>
      </c>
    </row>
    <row r="847" spans="1:35" x14ac:dyDescent="0.25">
      <c r="A847" t="s">
        <v>1201</v>
      </c>
      <c r="B847" t="s">
        <v>386</v>
      </c>
      <c r="C847" t="s">
        <v>334</v>
      </c>
      <c r="D847" t="s">
        <v>380</v>
      </c>
      <c r="E847" t="s">
        <v>348</v>
      </c>
      <c r="F847" t="s">
        <v>387</v>
      </c>
      <c r="AH847" s="56" t="s">
        <v>649</v>
      </c>
    </row>
    <row r="848" spans="1:35" x14ac:dyDescent="0.25">
      <c r="A848" t="s">
        <v>1202</v>
      </c>
      <c r="B848" t="s">
        <v>388</v>
      </c>
      <c r="C848" t="s">
        <v>334</v>
      </c>
      <c r="D848" t="s">
        <v>380</v>
      </c>
      <c r="E848" t="s">
        <v>348</v>
      </c>
      <c r="F848" t="s">
        <v>389</v>
      </c>
      <c r="AI848" s="56" t="s">
        <v>847</v>
      </c>
    </row>
    <row r="849" spans="1:35" x14ac:dyDescent="0.25">
      <c r="A849" t="s">
        <v>1203</v>
      </c>
      <c r="B849" t="s">
        <v>346</v>
      </c>
      <c r="C849" t="s">
        <v>334</v>
      </c>
      <c r="D849" t="s">
        <v>391</v>
      </c>
      <c r="E849" t="s">
        <v>348</v>
      </c>
      <c r="F849" t="s">
        <v>349</v>
      </c>
      <c r="AI849" s="56" t="s">
        <v>846</v>
      </c>
    </row>
    <row r="850" spans="1:35" x14ac:dyDescent="0.25">
      <c r="A850" t="s">
        <v>1204</v>
      </c>
      <c r="B850" t="s">
        <v>351</v>
      </c>
      <c r="C850" t="s">
        <v>334</v>
      </c>
      <c r="D850" t="s">
        <v>391</v>
      </c>
      <c r="E850" t="s">
        <v>348</v>
      </c>
      <c r="F850" t="s">
        <v>352</v>
      </c>
      <c r="G850" s="23"/>
      <c r="H850" s="23" t="s">
        <v>1006</v>
      </c>
      <c r="I850" s="23" t="s">
        <v>1006</v>
      </c>
      <c r="J850" s="23" t="s">
        <v>1006</v>
      </c>
      <c r="K850" s="23" t="s">
        <v>1006</v>
      </c>
      <c r="L850" s="23" t="s">
        <v>1006</v>
      </c>
      <c r="M850" s="23"/>
      <c r="N850" s="23"/>
      <c r="O850" s="23"/>
      <c r="P850" s="23" t="s">
        <v>1006</v>
      </c>
      <c r="Q850" s="23" t="s">
        <v>1006</v>
      </c>
      <c r="R850" s="23" t="s">
        <v>1006</v>
      </c>
      <c r="S850" s="23" t="s">
        <v>1006</v>
      </c>
      <c r="T850" s="23" t="s">
        <v>1006</v>
      </c>
      <c r="U850" s="23" t="s">
        <v>1006</v>
      </c>
      <c r="V850" s="23"/>
      <c r="W850" s="23" t="s">
        <v>1006</v>
      </c>
      <c r="X850" s="23" t="s">
        <v>1006</v>
      </c>
      <c r="Y850" s="23" t="s">
        <v>1006</v>
      </c>
      <c r="Z850" s="23" t="s">
        <v>1006</v>
      </c>
      <c r="AA850" s="23" t="s">
        <v>1006</v>
      </c>
      <c r="AB850" s="23" t="s">
        <v>1006</v>
      </c>
      <c r="AC850" s="23" t="s">
        <v>1006</v>
      </c>
      <c r="AD850" s="23" t="s">
        <v>1006</v>
      </c>
      <c r="AE850" s="23" t="s">
        <v>1006</v>
      </c>
      <c r="AF850" s="23" t="s">
        <v>1006</v>
      </c>
      <c r="AG850" s="23" t="s">
        <v>1006</v>
      </c>
    </row>
    <row r="851" spans="1:35" x14ac:dyDescent="0.25">
      <c r="A851" t="s">
        <v>1205</v>
      </c>
      <c r="B851" t="s">
        <v>353</v>
      </c>
      <c r="C851" t="s">
        <v>334</v>
      </c>
      <c r="D851" t="s">
        <v>391</v>
      </c>
      <c r="E851" t="s">
        <v>348</v>
      </c>
      <c r="F851" t="s">
        <v>392</v>
      </c>
      <c r="G851" s="23"/>
      <c r="H851" s="23" t="s">
        <v>1006</v>
      </c>
      <c r="I851" s="23" t="s">
        <v>1006</v>
      </c>
      <c r="J851" s="23" t="s">
        <v>1006</v>
      </c>
      <c r="K851" s="23" t="s">
        <v>1006</v>
      </c>
      <c r="L851" s="23" t="s">
        <v>1006</v>
      </c>
      <c r="M851" s="23"/>
      <c r="N851" s="23"/>
      <c r="O851" s="23"/>
      <c r="P851" s="23" t="s">
        <v>1006</v>
      </c>
      <c r="Q851" s="23" t="s">
        <v>1006</v>
      </c>
      <c r="R851" s="23" t="s">
        <v>1006</v>
      </c>
      <c r="S851" s="23" t="s">
        <v>1006</v>
      </c>
      <c r="T851" s="23" t="s">
        <v>1006</v>
      </c>
      <c r="U851" s="23" t="s">
        <v>1006</v>
      </c>
      <c r="V851" s="23"/>
      <c r="W851" s="23" t="s">
        <v>1006</v>
      </c>
      <c r="X851" s="23" t="s">
        <v>1006</v>
      </c>
      <c r="Y851" s="23" t="s">
        <v>1006</v>
      </c>
      <c r="Z851" s="23" t="s">
        <v>1006</v>
      </c>
      <c r="AA851" s="23" t="s">
        <v>1006</v>
      </c>
      <c r="AB851" s="23" t="s">
        <v>1006</v>
      </c>
      <c r="AC851" s="23" t="s">
        <v>1006</v>
      </c>
      <c r="AD851" s="23" t="s">
        <v>1006</v>
      </c>
      <c r="AE851" s="23" t="s">
        <v>1006</v>
      </c>
      <c r="AF851" s="23" t="s">
        <v>1006</v>
      </c>
      <c r="AG851" s="23" t="s">
        <v>1006</v>
      </c>
    </row>
    <row r="852" spans="1:35" x14ac:dyDescent="0.25">
      <c r="A852" t="s">
        <v>1206</v>
      </c>
      <c r="B852" t="s">
        <v>355</v>
      </c>
      <c r="C852" t="s">
        <v>334</v>
      </c>
      <c r="D852" t="s">
        <v>391</v>
      </c>
      <c r="E852" t="s">
        <v>348</v>
      </c>
      <c r="F852" t="s">
        <v>1007</v>
      </c>
      <c r="AH852" s="56" t="s">
        <v>848</v>
      </c>
    </row>
    <row r="853" spans="1:35" x14ac:dyDescent="0.25">
      <c r="A853" t="s">
        <v>1207</v>
      </c>
      <c r="B853" t="s">
        <v>357</v>
      </c>
      <c r="C853" t="s">
        <v>334</v>
      </c>
      <c r="D853" t="s">
        <v>391</v>
      </c>
      <c r="E853" t="s">
        <v>348</v>
      </c>
      <c r="F853" t="s">
        <v>1011</v>
      </c>
      <c r="AH853" s="56" t="s">
        <v>848</v>
      </c>
    </row>
    <row r="854" spans="1:35" x14ac:dyDescent="0.25">
      <c r="A854" t="s">
        <v>1208</v>
      </c>
      <c r="B854" t="s">
        <v>359</v>
      </c>
      <c r="C854" t="s">
        <v>334</v>
      </c>
      <c r="D854" t="s">
        <v>391</v>
      </c>
      <c r="E854" t="s">
        <v>348</v>
      </c>
      <c r="F854" t="s">
        <v>1216</v>
      </c>
      <c r="AH854" s="56" t="s">
        <v>848</v>
      </c>
    </row>
    <row r="855" spans="1:35" x14ac:dyDescent="0.25">
      <c r="A855" t="s">
        <v>1209</v>
      </c>
      <c r="B855" t="s">
        <v>361</v>
      </c>
      <c r="C855" t="s">
        <v>334</v>
      </c>
      <c r="D855" t="s">
        <v>391</v>
      </c>
      <c r="E855" t="s">
        <v>348</v>
      </c>
      <c r="F855" t="s">
        <v>1008</v>
      </c>
      <c r="AI855" s="56" t="s">
        <v>653</v>
      </c>
    </row>
    <row r="856" spans="1:35" x14ac:dyDescent="0.25">
      <c r="A856" t="s">
        <v>1217</v>
      </c>
      <c r="B856" t="s">
        <v>386</v>
      </c>
      <c r="C856" t="s">
        <v>334</v>
      </c>
      <c r="D856" t="s">
        <v>391</v>
      </c>
      <c r="E856" t="s">
        <v>348</v>
      </c>
      <c r="F856" t="s">
        <v>1012</v>
      </c>
      <c r="AI856" s="56" t="s">
        <v>653</v>
      </c>
    </row>
  </sheetData>
  <autoFilter ref="A2:AI856"/>
  <phoneticPr fontId="3"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67"/>
  <sheetViews>
    <sheetView workbookViewId="0">
      <selection activeCell="C2" sqref="C2"/>
    </sheetView>
  </sheetViews>
  <sheetFormatPr defaultRowHeight="15" x14ac:dyDescent="0.25"/>
  <cols>
    <col min="1" max="1" width="191.85546875" customWidth="1"/>
  </cols>
  <sheetData>
    <row r="2" spans="1:1" ht="60.75" customHeight="1" x14ac:dyDescent="0.25"/>
    <row r="3" spans="1:1" ht="11.45" customHeight="1" x14ac:dyDescent="0.25">
      <c r="A3" t="s">
        <v>850</v>
      </c>
    </row>
    <row r="4" spans="1:1" x14ac:dyDescent="0.25">
      <c r="A4" t="s">
        <v>851</v>
      </c>
    </row>
    <row r="5" spans="1:1" x14ac:dyDescent="0.25">
      <c r="A5" t="s">
        <v>1413</v>
      </c>
    </row>
    <row r="6" spans="1:1" x14ac:dyDescent="0.25">
      <c r="A6" t="s">
        <v>1443</v>
      </c>
    </row>
    <row r="7" spans="1:1" x14ac:dyDescent="0.25">
      <c r="A7" t="s">
        <v>1451</v>
      </c>
    </row>
    <row r="8" spans="1:1" x14ac:dyDescent="0.25">
      <c r="A8" t="s">
        <v>1448</v>
      </c>
    </row>
    <row r="9" spans="1:1" x14ac:dyDescent="0.25">
      <c r="A9" t="s">
        <v>1449</v>
      </c>
    </row>
    <row r="10" spans="1:1" x14ac:dyDescent="0.25">
      <c r="A10" t="s">
        <v>852</v>
      </c>
    </row>
    <row r="11" spans="1:1" x14ac:dyDescent="0.25">
      <c r="A11" s="38" t="s">
        <v>853</v>
      </c>
    </row>
    <row r="12" spans="1:1" x14ac:dyDescent="0.25">
      <c r="A12" t="s">
        <v>854</v>
      </c>
    </row>
    <row r="13" spans="1:1" x14ac:dyDescent="0.25">
      <c r="A13" t="s">
        <v>855</v>
      </c>
    </row>
    <row r="14" spans="1:1" x14ac:dyDescent="0.25">
      <c r="A14" t="s">
        <v>856</v>
      </c>
    </row>
    <row r="15" spans="1:1" x14ac:dyDescent="0.25">
      <c r="A15" t="s">
        <v>857</v>
      </c>
    </row>
    <row r="16" spans="1:1" x14ac:dyDescent="0.25">
      <c r="A16" t="s">
        <v>858</v>
      </c>
    </row>
    <row r="17" spans="1:1" x14ac:dyDescent="0.25">
      <c r="A17" t="s">
        <v>859</v>
      </c>
    </row>
    <row r="18" spans="1:1" x14ac:dyDescent="0.25">
      <c r="A18" t="s">
        <v>1445</v>
      </c>
    </row>
    <row r="19" spans="1:1" x14ac:dyDescent="0.25">
      <c r="A19" t="s">
        <v>860</v>
      </c>
    </row>
    <row r="20" spans="1:1" x14ac:dyDescent="0.25">
      <c r="A20" t="s">
        <v>861</v>
      </c>
    </row>
    <row r="21" spans="1:1" x14ac:dyDescent="0.25">
      <c r="A21" t="s">
        <v>862</v>
      </c>
    </row>
    <row r="22" spans="1:1" x14ac:dyDescent="0.25">
      <c r="A22" t="s">
        <v>863</v>
      </c>
    </row>
    <row r="23" spans="1:1" x14ac:dyDescent="0.25">
      <c r="A23" t="s">
        <v>1442</v>
      </c>
    </row>
    <row r="24" spans="1:1" x14ac:dyDescent="0.25">
      <c r="A24" t="s">
        <v>864</v>
      </c>
    </row>
    <row r="25" spans="1:1" x14ac:dyDescent="0.25">
      <c r="A25" t="s">
        <v>865</v>
      </c>
    </row>
    <row r="26" spans="1:1" x14ac:dyDescent="0.25">
      <c r="A26" t="s">
        <v>866</v>
      </c>
    </row>
    <row r="27" spans="1:1" x14ac:dyDescent="0.25">
      <c r="A27" t="s">
        <v>867</v>
      </c>
    </row>
    <row r="28" spans="1:1" x14ac:dyDescent="0.25">
      <c r="A28" t="s">
        <v>1279</v>
      </c>
    </row>
    <row r="29" spans="1:1" x14ac:dyDescent="0.25">
      <c r="A29" t="s">
        <v>868</v>
      </c>
    </row>
    <row r="30" spans="1:1" x14ac:dyDescent="0.25">
      <c r="A30" t="s">
        <v>869</v>
      </c>
    </row>
    <row r="31" spans="1:1" x14ac:dyDescent="0.25">
      <c r="A31" t="s">
        <v>1450</v>
      </c>
    </row>
    <row r="32" spans="1:1" x14ac:dyDescent="0.25">
      <c r="A32" t="s">
        <v>870</v>
      </c>
    </row>
    <row r="33" spans="1:1" x14ac:dyDescent="0.25">
      <c r="A33" t="s">
        <v>1417</v>
      </c>
    </row>
    <row r="34" spans="1:1" x14ac:dyDescent="0.25">
      <c r="A34" t="s">
        <v>871</v>
      </c>
    </row>
    <row r="35" spans="1:1" x14ac:dyDescent="0.25">
      <c r="A35" t="s">
        <v>872</v>
      </c>
    </row>
    <row r="36" spans="1:1" x14ac:dyDescent="0.25">
      <c r="A36" t="s">
        <v>873</v>
      </c>
    </row>
    <row r="37" spans="1:1" x14ac:dyDescent="0.25">
      <c r="A37" t="s">
        <v>1446</v>
      </c>
    </row>
    <row r="38" spans="1:1" x14ac:dyDescent="0.25">
      <c r="A38" t="s">
        <v>874</v>
      </c>
    </row>
    <row r="39" spans="1:1" x14ac:dyDescent="0.25">
      <c r="A39" t="s">
        <v>875</v>
      </c>
    </row>
    <row r="40" spans="1:1" x14ac:dyDescent="0.25">
      <c r="A40" t="s">
        <v>876</v>
      </c>
    </row>
    <row r="41" spans="1:1" x14ac:dyDescent="0.25">
      <c r="A41" t="s">
        <v>877</v>
      </c>
    </row>
    <row r="42" spans="1:1" x14ac:dyDescent="0.25">
      <c r="A42" t="s">
        <v>878</v>
      </c>
    </row>
    <row r="43" spans="1:1" x14ac:dyDescent="0.25">
      <c r="A43" t="s">
        <v>879</v>
      </c>
    </row>
    <row r="44" spans="1:1" x14ac:dyDescent="0.25">
      <c r="A44" t="s">
        <v>880</v>
      </c>
    </row>
    <row r="45" spans="1:1" x14ac:dyDescent="0.25">
      <c r="A45" t="s">
        <v>881</v>
      </c>
    </row>
    <row r="46" spans="1:1" x14ac:dyDescent="0.25">
      <c r="A46" t="s">
        <v>882</v>
      </c>
    </row>
    <row r="47" spans="1:1" x14ac:dyDescent="0.25">
      <c r="A47" t="s">
        <v>883</v>
      </c>
    </row>
    <row r="48" spans="1:1" x14ac:dyDescent="0.25">
      <c r="A48" t="s">
        <v>884</v>
      </c>
    </row>
    <row r="49" spans="1:1" x14ac:dyDescent="0.25">
      <c r="A49" t="s">
        <v>885</v>
      </c>
    </row>
    <row r="50" spans="1:1" x14ac:dyDescent="0.25">
      <c r="A50" t="s">
        <v>886</v>
      </c>
    </row>
    <row r="51" spans="1:1" x14ac:dyDescent="0.25">
      <c r="A51" t="s">
        <v>887</v>
      </c>
    </row>
    <row r="52" spans="1:1" x14ac:dyDescent="0.25">
      <c r="A52" t="s">
        <v>888</v>
      </c>
    </row>
    <row r="53" spans="1:1" x14ac:dyDescent="0.25">
      <c r="A53" t="s">
        <v>889</v>
      </c>
    </row>
    <row r="54" spans="1:1" x14ac:dyDescent="0.25">
      <c r="A54" t="s">
        <v>890</v>
      </c>
    </row>
    <row r="55" spans="1:1" x14ac:dyDescent="0.25">
      <c r="A55" t="s">
        <v>891</v>
      </c>
    </row>
    <row r="56" spans="1:1" x14ac:dyDescent="0.25">
      <c r="A56" t="s">
        <v>1447</v>
      </c>
    </row>
    <row r="57" spans="1:1" x14ac:dyDescent="0.25">
      <c r="A57" t="s">
        <v>892</v>
      </c>
    </row>
    <row r="58" spans="1:1" x14ac:dyDescent="0.25">
      <c r="A58" t="s">
        <v>893</v>
      </c>
    </row>
    <row r="59" spans="1:1" x14ac:dyDescent="0.25">
      <c r="A59" t="s">
        <v>894</v>
      </c>
    </row>
    <row r="60" spans="1:1" x14ac:dyDescent="0.25">
      <c r="A60" t="s">
        <v>1444</v>
      </c>
    </row>
    <row r="61" spans="1:1" x14ac:dyDescent="0.25">
      <c r="A61" t="s">
        <v>895</v>
      </c>
    </row>
    <row r="62" spans="1:1" x14ac:dyDescent="0.25">
      <c r="A62" t="s">
        <v>896</v>
      </c>
    </row>
    <row r="63" spans="1:1" x14ac:dyDescent="0.25">
      <c r="A63" t="s">
        <v>897</v>
      </c>
    </row>
    <row r="64" spans="1:1" x14ac:dyDescent="0.25">
      <c r="A64" t="s">
        <v>898</v>
      </c>
    </row>
    <row r="65" spans="1:1" x14ac:dyDescent="0.25">
      <c r="A65" t="s">
        <v>899</v>
      </c>
    </row>
    <row r="66" spans="1:1" x14ac:dyDescent="0.25">
      <c r="A66" t="s">
        <v>900</v>
      </c>
    </row>
    <row r="67" spans="1:1" x14ac:dyDescent="0.25">
      <c r="A67" t="s">
        <v>901</v>
      </c>
    </row>
  </sheetData>
  <sortState ref="A2:A66">
    <sortCondition ref="A66"/>
  </sortState>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a7bd860-1739-4001-af8a-147771a6eb05" xsi:nil="true"/>
    <lcf76f155ced4ddcb4097134ff3c332f xmlns="a5835c61-ca2e-49ee-8dca-a76e9f0344a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B18F24F2D4E8140A461B5DCD99F9D2E" ma:contentTypeVersion="14" ma:contentTypeDescription="Create a new document." ma:contentTypeScope="" ma:versionID="f1a01d8addb856c805c71ea038f7fcf0">
  <xsd:schema xmlns:xsd="http://www.w3.org/2001/XMLSchema" xmlns:xs="http://www.w3.org/2001/XMLSchema" xmlns:p="http://schemas.microsoft.com/office/2006/metadata/properties" xmlns:ns2="a5835c61-ca2e-49ee-8dca-a76e9f0344a3" xmlns:ns3="ba7bd860-1739-4001-af8a-147771a6eb05" targetNamespace="http://schemas.microsoft.com/office/2006/metadata/properties" ma:root="true" ma:fieldsID="f2f2c1348a9926e508a64bf86bbcc283" ns2:_="" ns3:_="">
    <xsd:import namespace="a5835c61-ca2e-49ee-8dca-a76e9f0344a3"/>
    <xsd:import namespace="ba7bd860-1739-4001-af8a-147771a6eb0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835c61-ca2e-49ee-8dca-a76e9f0344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7bd860-1739-4001-af8a-147771a6eb0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6c003d86-0453-46e7-ab41-3774d7b72fd5}" ma:internalName="TaxCatchAll" ma:showField="CatchAllData" ma:web="ba7bd860-1739-4001-af8a-147771a6eb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0486D5-CBC8-41DD-A458-462E49440259}">
  <ds:schemaRefs>
    <ds:schemaRef ds:uri="http://schemas.microsoft.com/sharepoint/v3/contenttype/forms"/>
  </ds:schemaRefs>
</ds:datastoreItem>
</file>

<file path=customXml/itemProps2.xml><?xml version="1.0" encoding="utf-8"?>
<ds:datastoreItem xmlns:ds="http://schemas.openxmlformats.org/officeDocument/2006/customXml" ds:itemID="{FC08A111-5977-442C-84B2-B18C362E02EC}">
  <ds:schemaRefs>
    <ds:schemaRef ds:uri="http://schemas.microsoft.com/office/2006/documentManagement/types"/>
    <ds:schemaRef ds:uri="a5835c61-ca2e-49ee-8dca-a76e9f0344a3"/>
    <ds:schemaRef ds:uri="http://purl.org/dc/elements/1.1/"/>
    <ds:schemaRef ds:uri="http://schemas.openxmlformats.org/package/2006/metadata/core-properties"/>
    <ds:schemaRef ds:uri="ba7bd860-1739-4001-af8a-147771a6eb05"/>
    <ds:schemaRef ds:uri="http://schemas.microsoft.com/office/infopath/2007/PartnerControls"/>
    <ds:schemaRef ds:uri="http://purl.org/dc/term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0F923B1D-4EC3-4829-8FFF-83D28B67B5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835c61-ca2e-49ee-8dca-a76e9f0344a3"/>
    <ds:schemaRef ds:uri="ba7bd860-1739-4001-af8a-147771a6e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Description</vt:lpstr>
      <vt:lpstr>PP coeff</vt:lpstr>
      <vt:lpstr>P&amp;M coeff</vt:lpstr>
      <vt:lpstr>R&amp;D and Cons coeff</vt:lpstr>
      <vt:lpstr>Edible and Dry coeff</vt:lpstr>
      <vt:lpstr>Schemes</vt:lpstr>
      <vt:lpstr>Sources</vt:lpstr>
      <vt:lpstr>Reference list</vt:lpstr>
    </vt:vector>
  </TitlesOfParts>
  <Manager/>
  <Company>IES - JRC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Fabrizio Biganzoli</dc:creator>
  <cp:keywords/>
  <dc:description/>
  <cp:lastModifiedBy>Author</cp:lastModifiedBy>
  <cp:revision/>
  <dcterms:created xsi:type="dcterms:W3CDTF">2019-03-29T10:43:01Z</dcterms:created>
  <dcterms:modified xsi:type="dcterms:W3CDTF">2023-07-19T13:52:02Z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0x0101008B18F24F2D4E8140A461B5DCD99F9D2E</vt:lpwstr>
  </property>
  <property fmtid="{D5CDD505-2E9C-101B-9397-08002B2CF9AE}" pid="3" name="MediaServiceImageTags">
    <vt:lpwstr/>
  </property>
</Properties>
</file>