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data\OpenData\EURL-ECVAM\datasets\EuFundedResearch\"/>
    </mc:Choice>
  </mc:AlternateContent>
  <bookViews>
    <workbookView xWindow="-105" yWindow="-105" windowWidth="22785" windowHeight="14535" tabRatio="759" activeTab="1"/>
  </bookViews>
  <sheets>
    <sheet name="Field Description" sheetId="67" r:id="rId1"/>
    <sheet name="Master_Table_incl publications" sheetId="43" r:id="rId2"/>
    <sheet name="Sheet4" sheetId="64" state="hidden" r:id="rId3"/>
  </sheets>
  <definedNames>
    <definedName name="DB_WF">#REF!</definedName>
  </definedNames>
  <calcPr calcId="162913"/>
</workbook>
</file>

<file path=xl/calcChain.xml><?xml version="1.0" encoding="utf-8"?>
<calcChain xmlns="http://schemas.openxmlformats.org/spreadsheetml/2006/main">
  <c r="M64" i="64" l="1"/>
  <c r="M63" i="64"/>
  <c r="M62" i="64"/>
  <c r="M61" i="64"/>
  <c r="M60" i="64"/>
  <c r="M59" i="64"/>
  <c r="M58" i="64"/>
  <c r="M57" i="64"/>
  <c r="M56" i="64"/>
  <c r="M55" i="64"/>
  <c r="M54" i="64"/>
  <c r="M53" i="64"/>
  <c r="T10" i="64"/>
  <c r="T28" i="64" s="1"/>
  <c r="P10" i="64"/>
  <c r="P28" i="64" s="1"/>
  <c r="L10" i="64"/>
  <c r="L28" i="64" s="1"/>
  <c r="S10" i="64"/>
  <c r="S28" i="64" s="1"/>
  <c r="O10" i="64"/>
  <c r="O28" i="64" s="1"/>
  <c r="K10" i="64"/>
  <c r="K28" i="64" s="1"/>
  <c r="R10" i="64"/>
  <c r="R28" i="64" s="1"/>
  <c r="N10" i="64"/>
  <c r="N28" i="64" s="1"/>
  <c r="J10" i="64"/>
  <c r="J28" i="64" s="1"/>
  <c r="H10" i="64"/>
  <c r="H28" i="64" s="1"/>
  <c r="G10" i="64"/>
  <c r="G28" i="64" s="1"/>
  <c r="F10" i="64"/>
  <c r="F28" i="64" s="1"/>
  <c r="T8" i="64"/>
  <c r="T26" i="64" s="1"/>
  <c r="P8" i="64"/>
  <c r="P26" i="64" s="1"/>
  <c r="L8" i="64"/>
  <c r="L26" i="64" s="1"/>
  <c r="S8" i="64"/>
  <c r="S26" i="64" s="1"/>
  <c r="O8" i="64"/>
  <c r="O26" i="64" s="1"/>
  <c r="K8" i="64"/>
  <c r="K26" i="64" s="1"/>
  <c r="R8" i="64"/>
  <c r="R26" i="64" s="1"/>
  <c r="N8" i="64"/>
  <c r="N26" i="64" s="1"/>
  <c r="J8" i="64"/>
  <c r="J26" i="64" s="1"/>
  <c r="H8" i="64"/>
  <c r="H26" i="64" s="1"/>
  <c r="G8" i="64"/>
  <c r="G26" i="64" s="1"/>
  <c r="F8" i="64"/>
  <c r="F26" i="64" s="1"/>
  <c r="T7" i="64"/>
  <c r="S7" i="64"/>
  <c r="S25" i="64" s="1"/>
  <c r="R7" i="64"/>
  <c r="R25" i="64" s="1"/>
  <c r="P7" i="64"/>
  <c r="P25" i="64" s="1"/>
  <c r="O7" i="64"/>
  <c r="O25" i="64" s="1"/>
  <c r="N7" i="64"/>
  <c r="N25" i="64" s="1"/>
  <c r="L7" i="64"/>
  <c r="K7" i="64"/>
  <c r="K25" i="64" s="1"/>
  <c r="J7" i="64"/>
  <c r="J25" i="64" s="1"/>
  <c r="H7" i="64"/>
  <c r="H25" i="64" s="1"/>
  <c r="G7" i="64"/>
  <c r="F7" i="64"/>
  <c r="F25" i="64" s="1"/>
  <c r="T5" i="64"/>
  <c r="P5" i="64"/>
  <c r="L5" i="64"/>
  <c r="L15" i="64" s="1"/>
  <c r="L33" i="64" s="1"/>
  <c r="S5" i="64"/>
  <c r="S23" i="64" s="1"/>
  <c r="O5" i="64"/>
  <c r="O15" i="64" s="1"/>
  <c r="O33" i="64" s="1"/>
  <c r="K5" i="64"/>
  <c r="K15" i="64" s="1"/>
  <c r="K33" i="64" s="1"/>
  <c r="R5" i="64"/>
  <c r="R15" i="64" s="1"/>
  <c r="R33" i="64" s="1"/>
  <c r="N5" i="64"/>
  <c r="N23" i="64" s="1"/>
  <c r="N43" i="64" s="1"/>
  <c r="N55" i="64" s="1"/>
  <c r="J5" i="64"/>
  <c r="J23" i="64" s="1"/>
  <c r="H5" i="64"/>
  <c r="H23" i="64" s="1"/>
  <c r="N39" i="64" s="1"/>
  <c r="N61" i="64" s="1"/>
  <c r="G5" i="64"/>
  <c r="G23" i="64" s="1"/>
  <c r="F5" i="64"/>
  <c r="F15" i="64" s="1"/>
  <c r="F33" i="64" s="1"/>
  <c r="T3" i="64"/>
  <c r="T21" i="64" s="1"/>
  <c r="E40" i="64" s="1"/>
  <c r="S3" i="64"/>
  <c r="S21" i="64" s="1"/>
  <c r="R3" i="64"/>
  <c r="P3" i="64"/>
  <c r="P13" i="64" s="1"/>
  <c r="P31" i="64" s="1"/>
  <c r="O3" i="64"/>
  <c r="O21" i="64" s="1"/>
  <c r="D39" i="64" s="1"/>
  <c r="N3" i="64"/>
  <c r="N21" i="64" s="1"/>
  <c r="L3" i="64"/>
  <c r="K3" i="64"/>
  <c r="J3" i="64"/>
  <c r="J13" i="64" s="1"/>
  <c r="J31" i="64" s="1"/>
  <c r="H3" i="64"/>
  <c r="H21" i="64" s="1"/>
  <c r="B40" i="64" s="1"/>
  <c r="G3" i="64"/>
  <c r="F3" i="64"/>
  <c r="T2" i="64"/>
  <c r="T20" i="64" s="1"/>
  <c r="S2" i="64"/>
  <c r="S20" i="64" s="1"/>
  <c r="R2" i="64"/>
  <c r="P2" i="64"/>
  <c r="O2" i="64"/>
  <c r="O20" i="64" s="1"/>
  <c r="N2" i="64"/>
  <c r="N20" i="64" s="1"/>
  <c r="L2" i="64"/>
  <c r="L20" i="64" s="1"/>
  <c r="K2" i="64"/>
  <c r="J2" i="64"/>
  <c r="H2" i="64"/>
  <c r="H12" i="64" s="1"/>
  <c r="H30" i="64" s="1"/>
  <c r="G2" i="64"/>
  <c r="G20" i="64" s="1"/>
  <c r="F2" i="64"/>
  <c r="F20" i="64" s="1"/>
  <c r="K13" i="64"/>
  <c r="K31" i="64" s="1"/>
  <c r="L21" i="64"/>
  <c r="C40" i="64" s="1"/>
  <c r="H13" i="64"/>
  <c r="H31" i="64" s="1"/>
  <c r="K21" i="64"/>
  <c r="C39" i="64" s="1"/>
  <c r="P23" i="64"/>
  <c r="N45" i="64" s="1"/>
  <c r="N63" i="64" s="1"/>
  <c r="O23" i="64" l="1"/>
  <c r="N44" i="64" s="1"/>
  <c r="N59" i="64" s="1"/>
  <c r="F23" i="64"/>
  <c r="T22" i="64"/>
  <c r="N13" i="64"/>
  <c r="N31" i="64" s="1"/>
  <c r="N15" i="64"/>
  <c r="N33" i="64" s="1"/>
  <c r="S15" i="64"/>
  <c r="S33" i="64" s="1"/>
  <c r="P12" i="64"/>
  <c r="P30" i="64" s="1"/>
  <c r="P32" i="64" s="1"/>
  <c r="F13" i="64"/>
  <c r="F31" i="64" s="1"/>
  <c r="L23" i="64"/>
  <c r="N42" i="64" s="1"/>
  <c r="N62" i="64" s="1"/>
  <c r="R12" i="64"/>
  <c r="R30" i="64" s="1"/>
  <c r="R34" i="64" s="1"/>
  <c r="L13" i="64"/>
  <c r="L31" i="64" s="1"/>
  <c r="R13" i="64"/>
  <c r="R31" i="64" s="1"/>
  <c r="R32" i="64" s="1"/>
  <c r="H32" i="64"/>
  <c r="J21" i="64"/>
  <c r="C38" i="64" s="1"/>
  <c r="K23" i="64"/>
  <c r="N41" i="64" s="1"/>
  <c r="N58" i="64" s="1"/>
  <c r="P21" i="64"/>
  <c r="K12" i="64"/>
  <c r="K30" i="64" s="1"/>
  <c r="K32" i="64" s="1"/>
  <c r="P15" i="64"/>
  <c r="P33" i="64" s="1"/>
  <c r="H20" i="64"/>
  <c r="H22" i="64" s="1"/>
  <c r="P20" i="64"/>
  <c r="P24" i="64" s="1"/>
  <c r="L22" i="64"/>
  <c r="T15" i="64"/>
  <c r="T33" i="64" s="1"/>
  <c r="R29" i="64"/>
  <c r="O13" i="64"/>
  <c r="O31" i="64" s="1"/>
  <c r="T13" i="64"/>
  <c r="T31" i="64" s="1"/>
  <c r="P29" i="64"/>
  <c r="G13" i="64"/>
  <c r="G31" i="64" s="1"/>
  <c r="L12" i="64"/>
  <c r="L30" i="64" s="1"/>
  <c r="L34" i="64" s="1"/>
  <c r="H29" i="64"/>
  <c r="K29" i="64"/>
  <c r="H15" i="64"/>
  <c r="H33" i="64" s="1"/>
  <c r="H34" i="64" s="1"/>
  <c r="R21" i="64"/>
  <c r="G15" i="64"/>
  <c r="G33" i="64" s="1"/>
  <c r="X2" i="64"/>
  <c r="N24" i="64"/>
  <c r="T12" i="64"/>
  <c r="T30" i="64" s="1"/>
  <c r="T34" i="64" s="1"/>
  <c r="F12" i="64"/>
  <c r="F30" i="64" s="1"/>
  <c r="F34" i="64" s="1"/>
  <c r="O22" i="64"/>
  <c r="F21" i="64"/>
  <c r="S12" i="64"/>
  <c r="S30" i="64" s="1"/>
  <c r="G24" i="64"/>
  <c r="R23" i="64"/>
  <c r="R20" i="64"/>
  <c r="F24" i="64"/>
  <c r="K20" i="64"/>
  <c r="K22" i="64" s="1"/>
  <c r="V2" i="64"/>
  <c r="O12" i="64"/>
  <c r="O30" i="64" s="1"/>
  <c r="G12" i="64"/>
  <c r="G30" i="64" s="1"/>
  <c r="F29" i="64"/>
  <c r="N29" i="64"/>
  <c r="S29" i="64"/>
  <c r="B55" i="64"/>
  <c r="E54" i="64"/>
  <c r="R27" i="64"/>
  <c r="C56" i="64"/>
  <c r="D38" i="64"/>
  <c r="N22" i="64"/>
  <c r="E39" i="64"/>
  <c r="S22" i="64"/>
  <c r="N40" i="64"/>
  <c r="N54" i="64" s="1"/>
  <c r="B56" i="64"/>
  <c r="H27" i="64"/>
  <c r="C55" i="64"/>
  <c r="K27" i="64"/>
  <c r="D56" i="64"/>
  <c r="P27" i="64"/>
  <c r="S24" i="64"/>
  <c r="N47" i="64"/>
  <c r="N60" i="64" s="1"/>
  <c r="J27" i="64"/>
  <c r="C54" i="64"/>
  <c r="O27" i="64"/>
  <c r="D55" i="64"/>
  <c r="E56" i="64"/>
  <c r="J29" i="64"/>
  <c r="O29" i="64"/>
  <c r="F32" i="64"/>
  <c r="B54" i="64"/>
  <c r="F27" i="64"/>
  <c r="D54" i="64"/>
  <c r="N27" i="64"/>
  <c r="S27" i="64"/>
  <c r="E55" i="64"/>
  <c r="W2" i="64"/>
  <c r="S13" i="64"/>
  <c r="S31" i="64" s="1"/>
  <c r="S32" i="64" s="1"/>
  <c r="N12" i="64"/>
  <c r="N30" i="64" s="1"/>
  <c r="J12" i="64"/>
  <c r="J30" i="64" s="1"/>
  <c r="J32" i="64" s="1"/>
  <c r="N37" i="64"/>
  <c r="N53" i="64" s="1"/>
  <c r="O24" i="64"/>
  <c r="N38" i="64"/>
  <c r="N57" i="64" s="1"/>
  <c r="T23" i="64"/>
  <c r="J20" i="64"/>
  <c r="J24" i="64" s="1"/>
  <c r="G21" i="64"/>
  <c r="J15" i="64"/>
  <c r="J33" i="64" s="1"/>
  <c r="G25" i="64"/>
  <c r="G27" i="64" s="1"/>
  <c r="L25" i="64"/>
  <c r="L27" i="64" s="1"/>
  <c r="T25" i="64"/>
  <c r="T27" i="64" s="1"/>
  <c r="N32" i="64" l="1"/>
  <c r="P34" i="64"/>
  <c r="S34" i="64"/>
  <c r="L32" i="64"/>
  <c r="L24" i="64"/>
  <c r="K34" i="64"/>
  <c r="J34" i="64"/>
  <c r="K24" i="64"/>
  <c r="O32" i="64"/>
  <c r="D40" i="64"/>
  <c r="P22" i="64"/>
  <c r="H24" i="64"/>
  <c r="N46" i="64"/>
  <c r="N56" i="64" s="1"/>
  <c r="R24" i="64"/>
  <c r="O34" i="64"/>
  <c r="T32" i="64"/>
  <c r="G34" i="64"/>
  <c r="R22" i="64"/>
  <c r="E38" i="64"/>
  <c r="B38" i="64"/>
  <c r="F22" i="64"/>
  <c r="G32" i="64"/>
  <c r="B39" i="64"/>
  <c r="G22" i="64"/>
  <c r="J22" i="64"/>
  <c r="L29" i="64"/>
  <c r="T29" i="64"/>
  <c r="G29" i="64"/>
  <c r="N34" i="64"/>
  <c r="N48" i="64"/>
  <c r="N64" i="64" s="1"/>
  <c r="T24" i="64"/>
</calcChain>
</file>

<file path=xl/comments1.xml><?xml version="1.0" encoding="utf-8"?>
<comments xmlns="http://schemas.openxmlformats.org/spreadsheetml/2006/main">
  <authors>
    <author>Author</author>
  </authors>
  <commentList>
    <comment ref="O1" authorId="0" shapeId="0">
      <text>
        <r>
          <rPr>
            <b/>
            <sz val="9"/>
            <color indexed="81"/>
            <rFont val="Tahoma"/>
            <family val="2"/>
          </rPr>
          <t>Author:</t>
        </r>
        <r>
          <rPr>
            <sz val="9"/>
            <color indexed="81"/>
            <rFont val="Tahoma"/>
            <family val="2"/>
          </rPr>
          <t xml:space="preserve">
LIVING ANIMALS and ANIMAL-DERIVED MATERIALS</t>
        </r>
      </text>
    </comment>
    <comment ref="P1" authorId="0" shapeId="0">
      <text>
        <r>
          <rPr>
            <b/>
            <sz val="9"/>
            <color indexed="81"/>
            <rFont val="Tahoma"/>
            <family val="2"/>
          </rPr>
          <t>Author:</t>
        </r>
        <r>
          <rPr>
            <sz val="9"/>
            <color indexed="81"/>
            <rFont val="Tahoma"/>
            <family val="2"/>
          </rPr>
          <t xml:space="preserve">
HUMANS and HUMAN-DERIVED MATERIALS</t>
        </r>
      </text>
    </comment>
    <comment ref="Q1" authorId="0" shapeId="0">
      <text>
        <r>
          <rPr>
            <b/>
            <sz val="9"/>
            <color indexed="81"/>
            <rFont val="Tahoma"/>
            <family val="2"/>
          </rPr>
          <t>Author:</t>
        </r>
        <r>
          <rPr>
            <sz val="9"/>
            <color indexed="81"/>
            <rFont val="Tahoma"/>
            <family val="2"/>
          </rPr>
          <t xml:space="preserve">
IN SILICO, COMPUTATIONAL, AI, Machine Learning</t>
        </r>
      </text>
    </comment>
    <comment ref="R1" authorId="0" shapeId="0">
      <text>
        <r>
          <rPr>
            <b/>
            <sz val="9"/>
            <color indexed="81"/>
            <rFont val="Tahoma"/>
            <family val="2"/>
          </rPr>
          <t>Author:</t>
        </r>
        <r>
          <rPr>
            <sz val="9"/>
            <color indexed="81"/>
            <rFont val="Tahoma"/>
            <family val="2"/>
          </rPr>
          <t xml:space="preserve">
Other methodological approach; this category should collect those projects that did not consider any of the three previous categories (i.e. animal, human, in-silico), such as for example: in chemico, cell-free assays</t>
        </r>
      </text>
    </comment>
    <comment ref="S1" authorId="0" shapeId="0">
      <text>
        <r>
          <rPr>
            <b/>
            <sz val="9"/>
            <color indexed="81"/>
            <rFont val="Tahoma"/>
            <family val="2"/>
          </rPr>
          <t>Author:</t>
        </r>
        <r>
          <rPr>
            <sz val="9"/>
            <color indexed="81"/>
            <rFont val="Tahoma"/>
            <family val="2"/>
          </rPr>
          <t xml:space="preserve">
This category would include for example the following: diagnosis; model/method development; disease mechanism; molecular mechanism; stratification; drug development; drug testing; drug repurposing; life-style; prevention, etc.
Additional categories could be addded.</t>
        </r>
      </text>
    </comment>
  </commentList>
</comments>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connection>
</connections>
</file>

<file path=xl/sharedStrings.xml><?xml version="1.0" encoding="utf-8"?>
<sst xmlns="http://schemas.openxmlformats.org/spreadsheetml/2006/main" count="11580" uniqueCount="3182">
  <si>
    <t>FP5</t>
  </si>
  <si>
    <t>FP6</t>
  </si>
  <si>
    <t>FP7</t>
  </si>
  <si>
    <t>H2020</t>
  </si>
  <si>
    <t>If Applications 'other' please detail/assign other category</t>
  </si>
  <si>
    <t>Diagnostic tools mentioned?</t>
  </si>
  <si>
    <t>Drugs, treatments or medical devices mentioned?</t>
  </si>
  <si>
    <t>Clinical trials mentioned?</t>
  </si>
  <si>
    <t>The aim of this project is to develop a European Alzheimer' s Disease Consortium (EADC). The EADC will consist of a group of 16 specialists Alzheirner's disease centres, which have joined forces to establish a network in which to carry outmost-centre interventional trials. The primary goal of this consortium is to develop and maintain an organisational structure capable of rapidly carrying outrivals of interventions designed to prevent, slow or ameliorate the primary and secondary Symptoms of Alzheimer's disease. A Europe-wide network of specialist centres for Alzheimer's disease will play fundamental role in the future assessment, planning and development of Alzheimer's disease services in Europe.</t>
  </si>
  <si>
    <t>Alzheimer</t>
  </si>
  <si>
    <t>QLK6-CT-2001-30003</t>
  </si>
  <si>
    <t>61813</t>
  </si>
  <si>
    <t>EADC</t>
  </si>
  <si>
    <t>FP5-LIFE QUALITY</t>
  </si>
  <si>
    <t>01/04/2002</t>
  </si>
  <si>
    <t>31/03/2004</t>
  </si>
  <si>
    <t>France</t>
  </si>
  <si>
    <t>European alzheimer's disease consortium (EADC)</t>
  </si>
  <si>
    <t>No</t>
  </si>
  <si>
    <t xml:space="preserve">Networking Grant </t>
  </si>
  <si>
    <t>Other</t>
  </si>
  <si>
    <t>Creation of Alzeheimer Insitutional Network - Consortium</t>
  </si>
  <si>
    <t>European Union Alzheimer's disease (AD) and related dementias affect 5% of persons aged 65-70 years, rising to 20% in those aged 85 and over. The full costs of AD to EU nations are very high. Due to demographic changes within Europe, the prevalence of AD and costs to the EU are likely to increase dramatically over the next four decades. There are currently no effective therapies for AD. Deposition of amyloidal beta peptide (Abita) within the brains of AD patients is believed to be central to the pathogenesis of the disease. Abita is derived by proteolysis cleavage from the precursor protein. APP. Recently, two families pf proteins, the Fe65s and Axis, have been shown to bind to APP and significantly influence APP processing and Abita production. The purpose of this project is to understand further the mechanisms by witch Fee and X11a influence APP processing and Abita production in AD. Another objective of the project is to explore the relevance of a recently discovered phenomenon (molecular misreading) witc</t>
  </si>
  <si>
    <t>QLK6-CT-1999-02238</t>
  </si>
  <si>
    <t>52676</t>
  </si>
  <si>
    <t>GRASPING ALZHEIMER</t>
  </si>
  <si>
    <t>01/01/2000</t>
  </si>
  <si>
    <t>01/07/2003</t>
  </si>
  <si>
    <t>Italy</t>
  </si>
  <si>
    <t>The fe65-app-x11 protein-protein interaction network: towards the generation of new molecular tools for alzheimer's disease diagnosis and therapy.</t>
  </si>
  <si>
    <t>Yes</t>
  </si>
  <si>
    <t>Molecular mechanism</t>
  </si>
  <si>
    <t>The primary aim is to enhance the performance of photo cathode detection by from x2 for UV /blue light to ~x15 to 30 in the red/NIR region, and also extend operation to longer wavelengths. Such major advances are predicted to be feasible from detailed theoretical modeling of absorption by the dielectric window and cathode layer combination. A micro-structured substrate/cathode interface can be designed to achieve ~100% absorption across the spectral range. The global project steps are first to fabricate the requisite ridge and cone structures and then incorporate them into demonstration photo multiplier, intensifier and imaging tubes. Secondary targets include faster tube response and higher manufacturing yield. The urgent demands for better sensors in the red/NIR region stem from very recent biological and medical luminescence in fields of cancer, Alzheimer and gene sequencing, etc. Improved response will benefit and extend use in current fields, such as remote sensing for agriculture.</t>
  </si>
  <si>
    <t>G5RD-CT-2000-00372</t>
  </si>
  <si>
    <t>54258</t>
  </si>
  <si>
    <t>IMPECABLE</t>
  </si>
  <si>
    <t>FP5-GROWTH</t>
  </si>
  <si>
    <t>01/02/2001</t>
  </si>
  <si>
    <t>31/01/2004</t>
  </si>
  <si>
    <t>United Kingdom</t>
  </si>
  <si>
    <t>Improved photon efficient cathodes with applications in biological luminescence (IMPECABLE)</t>
  </si>
  <si>
    <t>Technological Development of Diagnostics Tool</t>
  </si>
  <si>
    <t>Diagnosis</t>
  </si>
  <si>
    <t>Diagnostics Tool Improvement</t>
  </si>
  <si>
    <t>Increasing evidence supports the" inflammatory hypothesis in AD" according to which neuronal damages in this age-related disease are caused not only by the fundamental pathology but also by the local inflammatory response to it sustained by reactive glib. Recent findings demonstrate a sophisticated integration between neurons and atrocities. Inflammatory atrocities undergo morph functional changes, which may perturb neuron-atrocity interaction and result in neuronal sufferance. By identifying and targeting harmful pathways in inflammatory atrocities we will define potential new therapeutic approaches to prevent or delay AD progression. This consortium combines complementary expertise to: a) assess the "inflammatory hypothesis of AD" and the role of atrocities in transgenic models; b) identify targets of inflammation-neurodegeneration coupling in atrocities; c) validate drug strategies against them; d) test these therapeutically strategies in AD transgenic.</t>
  </si>
  <si>
    <t>QLK6-CT-1999-02203</t>
  </si>
  <si>
    <t>52766</t>
  </si>
  <si>
    <t>TARGET ASTROCYTES IN</t>
  </si>
  <si>
    <t>01/02/2000</t>
  </si>
  <si>
    <t>31/01/2003</t>
  </si>
  <si>
    <t>Targeting astrocytes to disrupt inflammation-neurodegeneration coupling : application to alzheimer 's disease</t>
  </si>
  <si>
    <t>Disease mechanism</t>
  </si>
  <si>
    <t>Protein phosphorylation is a control mechanism that regulates most aspects of cell life. About one third of mammalian proteins contain covalently bound phosphate, and it now seems likely that protein kinases, protein phosphatases and their regulatory subunits will comprise several percent of all human gene products. Abnormal protein phosphorylation is a cause or consequence of major diseases, such as arthritis, Morbus Alzheimer, cancer, diabetes, hypertension and stroke, while defects in genes that encode particular protein kinases and phosphatases underlie a number of inherited disorders, including a variety of leukaemias, lymphomas and severe combined immunodeficiency syndromes. Here we focus on three different systems of sequentially regulated protein kinases designated as "protein kinase cascades" or "signalling cascades", which are involved in the development of cancer (the mitogen- activated protein kinase cascade - p42/44MAPK cascade), in inflammation (the p38 MAPK- or stress- activated protein kinase</t>
  </si>
  <si>
    <t>HPRN-CT-2002-00255</t>
  </si>
  <si>
    <t>67604</t>
  </si>
  <si>
    <t>MODULATION OF SIGNAL</t>
  </si>
  <si>
    <t>FP5-HUMAN POTENTIAL</t>
  </si>
  <si>
    <t>01/12/2002</t>
  </si>
  <si>
    <t>30/11/2006</t>
  </si>
  <si>
    <t>Germany</t>
  </si>
  <si>
    <t>Modulation of signalling cascades for the treatment of cancer, diabetes and inflammation</t>
  </si>
  <si>
    <t>Cell Lines Based Research</t>
  </si>
  <si>
    <t>Understanding of Molecular Mechanism of Disease and Identification of Therpaeutic Target Molecules</t>
  </si>
  <si>
    <t>The general objective of the IV Glia Meeting is to bring together European scientists working on the biology and pathology of glial cells with special attention to issues concerning the cellular and molecular signaling in health as, well as in certain neurological diseases as Alzheimer, multiple sclerosis, gliomas and other peripheral and central neuropathies. The Meeting will offer Key Note Lectures, Workshops, Small Round Table Discussion and Poster presentation, giving the opportunity of formal and informal discussions to senior and young researchers.  In base to attendance to anterior Glia Meetings, we expect around 500 participants, most of them from Europe. Elsevier has expressed its interest in disseminate the results presented in the IV Glia Meeting by publishing a book entitled Glial Cell Function within the series of Progress in Brain Research, where most Meeting's speakers have agree to participate with a chapter.</t>
  </si>
  <si>
    <t>QLG3-CT-2000-30079</t>
  </si>
  <si>
    <t>91671</t>
  </si>
  <si>
    <t>EMOGCF</t>
  </si>
  <si>
    <t/>
  </si>
  <si>
    <t>Spain</t>
  </si>
  <si>
    <t>IV European meeting on glial cell function in health and disease. Glial cells in concert: a harmonic sound</t>
  </si>
  <si>
    <t>Funding Congress Event: IV Glia Meeting Europe</t>
  </si>
  <si>
    <t>Whereas, so far, most research on Alzheimer's disease (AD) has concentrated on neurons, this multidisciplinary European cooperation focuses on imbroglio cells. Activated imbroglio cells appear in large numbers at senile plaques and have the potential to kill contiguous neurons. Their uncontrolled intracerebral activation could explain neurodegeneration in AD. In this cooperation, the mechanisms of imbroglio relevance studied, and anti-inflammatory interventions with COX-2 inhibitors, anti-cytokine- and anti-CD14 receptor-directed treatments, interferon beta, azathioprine and strategies derived from the proposed experiments tested. These preclinical in vitro and in vivo experiments will identify anti-gill strategies that can be further studied in elderly persons with Alzheimer's disease as an important step towards the goal of ensuring healthy aging in Europe.</t>
  </si>
  <si>
    <t>QLK6-CT-1999-02004</t>
  </si>
  <si>
    <t>52680</t>
  </si>
  <si>
    <t>MANAD</t>
  </si>
  <si>
    <t>01/03/2000</t>
  </si>
  <si>
    <t>28/02/2005</t>
  </si>
  <si>
    <t>Microglial activation in neurodegeneration in alzheimer's disease: a therapeutical target?</t>
  </si>
  <si>
    <t>Human Activated Imbroglio Cells Lines</t>
  </si>
  <si>
    <t>Drug testing</t>
  </si>
  <si>
    <t>Clinical Trials in Elderly only mentioned as a plausible option, not planned within the Project cycle.</t>
  </si>
  <si>
    <t>Alzheimer's disease (AD), the leading cause of dementia in the elderly, places an increasing medical, social and economic burden on the European society. Neither treatment nor possibilities to prevent or delay the onset of the disease are available. The present multidisciplinary approach to be conducted as a multicoated study of eight groups on a European scale combines expertise in molecular biology, genetics, neurochemistry, neuromorphology, neuropharmacology, neurophysiology and behavioural biology. Interactions between oxidative stress as a major driving force of degeneration and the activation of mitogenic signalling as a critical trigger of neurodegeneration in AD modified by interactions and epistemic effects of AD-related genes will be studied. Research will be based on new models of the disease that allow to analyse the genetic, molecular and cellular mechanisms underplaying neurodegeneration, to identify molecular switches that critically determine the fate of a neuron after injury and to test pote</t>
  </si>
  <si>
    <t>QLK6-CT-1999-02112</t>
  </si>
  <si>
    <t>52757</t>
  </si>
  <si>
    <t>OXIDANT STRESS IN AD</t>
  </si>
  <si>
    <t>31/12/2003</t>
  </si>
  <si>
    <t>Interactions between oxidative stress and the activation of mitogenic signalling in alzheimer's disease</t>
  </si>
  <si>
    <t>Exploration of genetic, molecular and cellular mechanisms underplaying neurodegeneration</t>
  </si>
  <si>
    <t>The experimental approach and different levels of analysis is aimed at understanding the molecular and cellular early phases of the neurodegeneration in Alzheimer's disease. This is not possible in humans and requires animal models that allow invasive analysis. Transgenic mice expressing human AD related genes (APP, PS1, Ape) have been and continue to be generated and will be validated. They will extend and recapitulate new findings in less complex systems, implemented in this proposal. "Multiple" transgenic mouse strains with more than one human transgenic are expected to show more complete pathology. Most important aspect addressed will be fundamental aspects of amyloidogenesis relating to the role of Personalise and its path physiological sequels on cognition, behaviour, neuropathology, oxidative stress, calcium homeostasis, protein degradation and modifying proteins.</t>
  </si>
  <si>
    <t>QLK6-CT-1999-02189</t>
  </si>
  <si>
    <t>52701</t>
  </si>
  <si>
    <t>APP-PS</t>
  </si>
  <si>
    <t>29/02/2004</t>
  </si>
  <si>
    <t>Belgium</t>
  </si>
  <si>
    <t>Validation of single and multiple mice models for alzheimer's disease.</t>
  </si>
  <si>
    <t>Transgenic Mice</t>
  </si>
  <si>
    <t>Model/method development</t>
  </si>
  <si>
    <t>The primary goal of the study is to reach an evidence-based European consensus on the identification of subjects with Alzheimer's disease (AD) in the preferential stage. The secondary goals of the project will be to develop diagnostic criteria for preferential AD in a clinical setting and screening guidelines for preferential AD in the general population. The clinical criteria will be based on pooled data from six prospective studies of subjects with mild cognitive complaints that have investigated markers of preferential AD. The screening guidelines will be based five population-based studies that have investigated markers of preferential AD.</t>
  </si>
  <si>
    <t>QLK6-CT-2002-02455</t>
  </si>
  <si>
    <t>67759</t>
  </si>
  <si>
    <t>DESCRIPA</t>
  </si>
  <si>
    <t>01/01/2003</t>
  </si>
  <si>
    <t>30/06/2007</t>
  </si>
  <si>
    <t>Netherlands</t>
  </si>
  <si>
    <t>Development of screening guidelines and diagnostic criteria for predementia alzheimer's disease (DESCRIPA)</t>
  </si>
  <si>
    <t>Development of diagnostic criteria and screening guidelines</t>
  </si>
  <si>
    <t>Alzheimer's disease (AD) and related dementia are irreversible, degenerative disorders of the brain characterised by progressive cognitive decline, the loss of personality and finally death. Because of the impact on individuals and due to the enormous costs for health care and thus for society, these disorders present a major health problem to the EU. Treatment that can prevent, arrest and reverse degeneration and death of neurons is therefore urgently required. Prerequisite is the development of diagnostic tools that identify patients at an early pre-symptomatic stage. A consortium of 21 of the most experienced AD laboratories from Europe and beyond will carry out a research project integrating data from studies with tissue cultures and genetically modified animals into a clinical investigation of demented patients. A broad array of bio-technological methods will be used. Results of these studies will lead to diagnostic screening strategies combining genetic, path physiological and biomarker information.</t>
  </si>
  <si>
    <t>QLK3-CT-2001-02362</t>
  </si>
  <si>
    <t>59014</t>
  </si>
  <si>
    <t>DIADEM</t>
  </si>
  <si>
    <t>01/10/2001</t>
  </si>
  <si>
    <t>30/09/2004</t>
  </si>
  <si>
    <t>Early diagnosis of Alzheimer's disease and related dementia</t>
  </si>
  <si>
    <t>Stratification</t>
  </si>
  <si>
    <t>This proposal involves the investigation of patients from memory clinic populations with mild cognitive impairment (MCI). Currently, it is impossible to predict who of these patients later will convert into patients with Alzheimer's disease (AD). MCI patients will be compared with subjects from the normal aging population and in some cases with patients with probable AD. By the use of emission tomography techniques, our aim is an as extensive as possible in vivo mapping of neuroreceptor systems in normal aging and in the early phases of dementia, as well as to explore relevant investigational methods for differentiating between patients within these categories. We intend to relate the findings from functional imaging with the clinical measures in terms of emotional disturbances and neuropsychological findings as well within these categories. We intend to relate the findings from functional imaging with the basis of these results, we will settle the diagnostic value of neuroreceptor imaging tools, for an earl</t>
  </si>
  <si>
    <t>QLK6-CT-2000-00502</t>
  </si>
  <si>
    <t>58262</t>
  </si>
  <si>
    <t>01/03/2001</t>
  </si>
  <si>
    <t>28/02/2006</t>
  </si>
  <si>
    <t>Denmark</t>
  </si>
  <si>
    <t>Neuroreceptor changes in mild cognitive impairment</t>
  </si>
  <si>
    <t>Neuroreceptor mapping correlation with clinical picture</t>
  </si>
  <si>
    <t>ENABLE will use modern technology to design new products which can enable persons with dementia such as Alzheimer's disease to carry out daily tasks, and thereby reduce some of the activity limitations which restrict them in their daily life. ENABLE will further investigate whether it is possible to facilitate independent living and promote well-being of persons with dementia living in their own home through access to these products. This will be done by case studies in four countries. These studies will be based on methodology developed in the project for assessment of effects, including costs and benefits. ENABLE will also raise the awareness in society about dementia and the potential of enabling products.</t>
  </si>
  <si>
    <t>QLK6-CT-2000-00653</t>
  </si>
  <si>
    <t>58272</t>
  </si>
  <si>
    <t>ENABLE</t>
  </si>
  <si>
    <t>31/08/2004</t>
  </si>
  <si>
    <t>Norway</t>
  </si>
  <si>
    <t>Enabling technologies for persons with dementia</t>
  </si>
  <si>
    <t>Lifestyle</t>
  </si>
  <si>
    <t>Development of Devices to assist independent living with Dementia</t>
  </si>
  <si>
    <t>Neuro-degenerative diseases represent a major social and economic problem for the Community; they are characterised by the cell death of specific populations of neurons. No cures currently exist: good candidates would be drugs that inhibit intracellular signalling pathways involved in cell death, or stimulate signalling for survival, but we know little about how the pathways are regulated in neurons in normal or pathological situations. Our transnational project involving academic, clinical and industrial partners is aimed at a better understanding of the role of several novel mechanisms. We will study in neurons the control mechanisms and signalling pathways involved. We aim to generate important new data in this fast-moving field, and to define novel potential targets for drug discovery. The project was successful in achieving the majority of its main objectives, and the continuous interaction between groups in a fast-moving field led to many results and publications (nealry 80 in international peer-review</t>
  </si>
  <si>
    <t>QLG3-CT-1999-00602</t>
  </si>
  <si>
    <t>51443</t>
  </si>
  <si>
    <t>LIFE/DEATH SIGNALS</t>
  </si>
  <si>
    <t>31/07/2003</t>
  </si>
  <si>
    <t>Signalling for death and survival in neurons</t>
  </si>
  <si>
    <t>Neurons are lost from the brain in neurodegenerative diseases like Alzheimer's and Parkinson's disease. The use of Neural Stem Cells (NSC) to replace the lost cells in the damaged brain is an exciting possibility, but our poor understanding of Sociology holds the development of Ness as potential therapeutic agents back. Here, we address crucial questions that need to be answered if stem cell therapy is to succeed. We have identified genes important for NSCs and defined stem cell populations that differ in their capacity to repair. The skills in abroad range of experimental techniques are well developed in the seven participating laboratories. Our approach is to apply this interdisciplinary expertise to clarify the significance of these genes and cell populations in Scraper. We expect to have established some of the basic parameters that determine the success of NSC transplantation as a therapy for neurodegenerative disease.</t>
  </si>
  <si>
    <t>QLG3-CT-2000-01471</t>
  </si>
  <si>
    <t>54605</t>
  </si>
  <si>
    <t>NEUROPAIR</t>
  </si>
  <si>
    <t>01/10/2000</t>
  </si>
  <si>
    <t>30/09/2003</t>
  </si>
  <si>
    <t>Sweden</t>
  </si>
  <si>
    <t>Neural stem cells - from basis science to cns repair</t>
  </si>
  <si>
    <t xml:space="preserve">Neural Stem Cells (NSC) </t>
  </si>
  <si>
    <t xml:space="preserve">Preparatory Transplantation Research for NSC </t>
  </si>
  <si>
    <t>Manual analysis of 3D medical and seismic data is very work intensive and difficult. In the TriTex project, leading European research groups from the medical and seismic data analysis domains will join effort to produce new automation methodologies and tools. Important properties with respect to finding oil and gas and performing medical diagnosis (e.g. detecting tumours, Alzheimers-, and Creutzfeld-Jakob diseases) are mapped by the texture content and automation may be obtained by 3D texture recognition. The major tasks involved in the project will be the development of new texture attributes suited for the 3D data along with techniques for real-time signal content navigation and visualisation. The developed algorithms will be evaluated in large-scale tests on real-world data. Expected results are new algorithms leading to a significant market potential. Automated tools have the potential to reduce analysis cost and increase the understanding. Increased understanding will lead to increased diagnosis success</t>
  </si>
  <si>
    <t>IST-1999-20500</t>
  </si>
  <si>
    <t>53051</t>
  </si>
  <si>
    <t>TRITEX</t>
  </si>
  <si>
    <t>FP5-IST</t>
  </si>
  <si>
    <t>Automated 3D texture content management in large-scale data sets</t>
  </si>
  <si>
    <t>3D medical and seismic data</t>
  </si>
  <si>
    <t>Primarily NON-Medical Project</t>
  </si>
  <si>
    <t>While the role of classical neurotransmitters in neuronal communication is comparably well characterised, the actions of neuropeptides remained largely unknown. The objective of this proposal is to provide a complete understanding of the control of neuronal communication by the neuropeptide somatostatin through an elucidation of its antisecretory and antiproliferative actions. The functions of the individual somatostatin receptors will be unravelled in a multidisciplinary approach relying on the development and application of novel experimental tools and strategies. It will become clear how somatostatin signalling affects normal and abnormal brain function. Concepts will emerge regarding novel diagnostics and therapeutic strategies that can be used to treat patients from European populations that suffer from various brain disorders including neurodegenerative diseases, mental and affective disorders and aggressive brain tumours.</t>
  </si>
  <si>
    <t>QLG3-CT-1999-00908</t>
  </si>
  <si>
    <t>52686</t>
  </si>
  <si>
    <t>SOMATOSTATIN RECEPTO</t>
  </si>
  <si>
    <t>Somatostatin and its receptors in brain function and dysfunction</t>
  </si>
  <si>
    <t>Neuroreceptor Research</t>
  </si>
  <si>
    <t>In medicine, images of the structure (e.g. MRI) and function (e.g. Nuclear Medicine techniques) of the brain are used. Functional images are hampered by low resolution, resulting in contamination of the signal of each region from the surrounding structures (Partial Volume Effect -PVE), limiting their applications, especially when atrophy is present (e.g. in Alzheimer's Disease). Functional images can be corrected knowing the shape and size of corresponding brain structures as assessed by structural imaging. This projects aims at:  1) setting upon automated method for correction of functional low-resolution brain imaging; 2)validating it using specifically designed anthropomorphic phantoms; 3) applying it on pre-existing normal volunteers and patients studies. This software, validated by a team of European Centres, will set a standard for FVE correction, providing a tool for excellence of European research and of health care in brain disease.</t>
  </si>
  <si>
    <t>QLG3-CT-2000-00594</t>
  </si>
  <si>
    <t>54597</t>
  </si>
  <si>
    <t>PVEOUT</t>
  </si>
  <si>
    <t>01/09/2000</t>
  </si>
  <si>
    <t>30/06/2004</t>
  </si>
  <si>
    <t>Enhancement of clinical value of functional imaging through automated removal of partial volume effect</t>
  </si>
  <si>
    <t>STEPBrain Phantom Development</t>
  </si>
  <si>
    <t>US Patent number: 2006-0166353-A1 (July 27, 2006)</t>
  </si>
  <si>
    <t>The Pharmacological and biophysical properties of members of the KCNQ family of voltage-dependent potassium channels are similar to those of the M-current. Mutations on any of the know four members underlie hereditary disorders, such as epilepsy, cardiac arrhythmia or deafness. Furthermore, several pharmacological studies suggest an important role of this current in cognition processes. Thus, the M-current is a prime target for development of new drugs with potential therapeutically value. This proposal focuses in the physiological role, pharmacological and molecular properties and neuronal distribution of the KCNQ (M) - channel. It aims towards the development of new tools for the study of this channels, to the discovery of new drugs that, by affecting the KCNQ/M M-channels, may be useful in the treatment of some neurological disorders, such as epilepsy and Alzheimer's disease, and to the establishment of a mouse model of deafness.</t>
  </si>
  <si>
    <t>QLG3-CT-1999-00827</t>
  </si>
  <si>
    <t>51446</t>
  </si>
  <si>
    <t>KCNQ CHANNELS</t>
  </si>
  <si>
    <t>31/12/2002</t>
  </si>
  <si>
    <t>Properties and functions of neuronal kcnq/m-type potassium channels mutated in human disease</t>
  </si>
  <si>
    <t>To prevent and treat age associated neurodegenerative diseases is a key challenge of this century. Based on recent findings it is promising to develop dietary lipid related disease prevention strategies. The present project will undertakethis strategic approach which will first be applied to Alzheimer's disease, in which brain lipids are believed to play an important role. Three converging lines of investigation will be pursued. In vitro studies of the role of lipids in neuronal degeneration and of the effects thereon of distinct lipid related treatments would be preformed first. The resulting promising treatments will than be used for the preparation of formulations whose effectiveness will be tested in vivo utilizing distinct models of neurodegeneration and dementia. The best diets will be tested in man for their ability to halt and prevent disease.</t>
  </si>
  <si>
    <t>QLK1-CT-2001-00172</t>
  </si>
  <si>
    <t>64503</t>
  </si>
  <si>
    <t>LIPIDIET</t>
  </si>
  <si>
    <t>01/01/2002</t>
  </si>
  <si>
    <t>30/06/2005</t>
  </si>
  <si>
    <t>The role of lipids in neurodegeneration and their preventive potential in diet</t>
  </si>
  <si>
    <t>Lipid Nutrition Prevention of AD</t>
  </si>
  <si>
    <t>Prevention</t>
  </si>
  <si>
    <t>AChe I have been shown to afford modest benefits on cognition in AD patients. A systematic review by the Cochrane Collaboration states "the practical importance of these changes to patients is unclear" This study's primary objective is to find clinical evidence for the global efficacy of AChE I. The secondary aim is to develop a picture of the natural history of AD. These outcomes will provide a fundamental insight into the progression and treatment of AD aiding the formulation of European guidelines. This is a prospective 2 year observational study which co-ordinates the centralisation of patient data available within the individual centres. It does not require any modification in prescribing practice of participating centres. Patients will be recruited into either a treated or non-treated patient group and reviewed 6 monthly. The primary outcome measure is a deterioration of one level on the clinical dementia rating scale.</t>
  </si>
  <si>
    <t>QLK6-CT-2002-02645</t>
  </si>
  <si>
    <t>67757</t>
  </si>
  <si>
    <t>ICTUS</t>
  </si>
  <si>
    <t>31/12/2006</t>
  </si>
  <si>
    <t>The impact of treatment with acetylcholinesterase inhibitors on Europeans with Alzheimers disease</t>
  </si>
  <si>
    <t>Developing therapeutic strategies for Tees is of great public concern, especially since the advent of variant CJD. We will examine, in a comprehensive and integrate-ed manner, novel candidate drugs targeting different key events in infected pathogen-sis. We will identify compounds that disrupt the structure of prisons (reducing infectivity), inhibit Preps production &amp;/or prevent Induced-induced neurotoxicity. The compounds will then be tested for their ability to inhibit infected replication in lymphoid tissues, block neuroinvasion, inhibit establishment of infection in the CNS &amp;/or retard pathological changes in the brain that lead to clinical disease. These objectives will be attained through combined high throughput in vitro screening systems &amp; defined animal models. Insights into mechanisms of infected disease pathogenesis will be obtained. The outcome will be named compounds that could be used to treat TSE disease in man or inactivate infectivity in biomedical products.</t>
  </si>
  <si>
    <t>QLK3-CT-2001-00283</t>
  </si>
  <si>
    <t>64199</t>
  </si>
  <si>
    <t>STOPTSES</t>
  </si>
  <si>
    <t>31/12/2004</t>
  </si>
  <si>
    <t>Integrated in vitro and in vivo testing of drugs in prion diseases: screening, development and mechanisms of novel therapeutics</t>
  </si>
  <si>
    <t>In Vitro and In Vivo testing of drugs</t>
  </si>
  <si>
    <t>The breast cancer (BC) risk of women with germ line mutations of Becalm or 2 or other high entrance genes is dramatically increased especially at young ages .Dietary and other modifiable life-style factors, however, may influence the early occurrence of BC in mutation carriers. Fruit and vegetable, vitamin E , say products and low glycaemia index food, as well as a low index of abdominal obesity , have been suggested to confer greater protection against hereditary Bethany against sporadic BC. Mechanistic explanations include hormonal effects of diet and antioxidant protection in women with impaired DNA repair. This CASE-ONLYSTUDY aims at testing exposure in patients with and without genetic predisposition, as established through family history or genetic testing. The study base will comprise over 5, 000 patients who got BC before the age of 40 .</t>
  </si>
  <si>
    <t>Breast cancer</t>
  </si>
  <si>
    <t>QLK1-CT-2000-00466</t>
  </si>
  <si>
    <t>58785</t>
  </si>
  <si>
    <t>C.O.S.</t>
  </si>
  <si>
    <t>Case-only study on the interaction of diet and genetic predisposition in the occurrence of breast cancer in young women.</t>
  </si>
  <si>
    <t xml:space="preserve">Nutrition effect on Breast Cancer </t>
  </si>
  <si>
    <t>The overall objective of this proposal is to examine the aetiology of pre-menopausal breast cancer after the Chernobyl accident. Specific objectives are to evaluate the role of radiation and genetic modifiers in increases in breast cancer incidence in Belarus and Ukraine and to study the possible interaction between radiation exposure and genetic alterations in genes (BRCA1, BRCA2, ATM) known to influence radiation sensitivity and the risk of breast cancer development.  The proposed project consists of 5 closely interrelated workpackages: 1 - Descriptive epidemiology of breast cancer in contaminated areas of Belarus and Ukraine; 2 - Establishment and testing of mechanisms and procedures for the proposed case-control study; 3 - Phased implementation of the case-control study; 4 - Molecular analysis of BRCA1, BRCA2 and ATM; 5 - Development and testing of dose reconstruction method.</t>
  </si>
  <si>
    <t>FIGH-CT-2002-00215</t>
  </si>
  <si>
    <t>67219</t>
  </si>
  <si>
    <t>GENE-RAD-INTERACT</t>
  </si>
  <si>
    <t>FP5-EAECTP C</t>
  </si>
  <si>
    <t>Gene radiation interaction: their influence on pre-menopausal breast cancer risk after chernobyl</t>
  </si>
  <si>
    <t>Chernobyl Radiation - Genetics Susceptability Exploration</t>
  </si>
  <si>
    <t>Ionizing radiation (IR) is a known human carcinogen. However, the precise molecular mechanisms by which IR induces cancer are very poorly understood. Recent major advances in generating immortal, but otherwise normal cell lines from a variety of specialized human tissues has now made possible the study of the genetics of stages in the development of IR-induced malignancy, using clinically relevant cell system. In this project, these techniques will be combined with advanced molecular cytogenetic methods and proven genetic complementation (i.e. functional) approaches to identify, map and isolate novel genes involved in the process of IR carcinogenesis. Human radiation-associated thyroid cancer cells will be investigated in parallel to in vitro generated tumour cells. A detailed molecular description of chronomosal instability mechanism driving IR-induced malignant development will also be provided. Two main approaches were adopted to study the process of malignant transformation of human cells in which a caus</t>
  </si>
  <si>
    <t>FIGH-CT-1999-00002</t>
  </si>
  <si>
    <t>52729</t>
  </si>
  <si>
    <t>SUS GENES IN RAD CAR</t>
  </si>
  <si>
    <t>Identification and isolation of susceptibility genes involved in radiation - induced cancer humans</t>
  </si>
  <si>
    <t>Human Cell Lines and Hamster Cancer Models</t>
  </si>
  <si>
    <t>Radiation-induced genetic instability</t>
  </si>
  <si>
    <t>Oxidative stress- and lipid per oxidation-induced DNA damage is implicated in human carcinogen sis. Ethno adducts can serve as exposure and risk markers due to ultra sensitive detection methods developed by us. According to existing EU guidelines the study of mechanisms of action is crucial for selecting appropriate models for high-to-low-dose risk extrapolation. This project aims to define the action principles underlying the formation and persistence of promutagenic ethno-DNA adduct. Exogenous factors and endogenous processes leading to their formation will be studied. Key parameters, I. e. repair functions, persistence of lesions and mutational specificity at the gene level, will be characterized in humans, rodents, Drosophilae and Ecolab, in particular at low-dose exposures. Thereof, assay kits for industrial application can be developed. This integrated approach will improve geotaxis risk assessment of oxidative stress-related DNA lesions. Etheno-DNA adducts as biomarkers of oxidative stress induced by</t>
  </si>
  <si>
    <t>QLK4-CT-2000-00286</t>
  </si>
  <si>
    <t>59034</t>
  </si>
  <si>
    <t>OXEXRISK</t>
  </si>
  <si>
    <t>Oxidative stress and chronic diseases : exocyclic dna adducts as markers for disrupted genomic integrity and risk</t>
  </si>
  <si>
    <t>The lack of an adequate soft-copy reading environment is a major technological obstacle hindering the transition to digital mammography in Europe's breast cancer screening programmes. A Soft-Copy REading ENvironment (SCREEN) that can replace film-based reading in screening programmes will be developed and its system design constraints specified. Problems posed by current digital image display technologies and by the strong requirements on diagnostic throughput and quality in screening mammography need to be solved. The research and development will focus on computer-aided lesion interpretation; new applications of computer-aided detection; digital image standardisation; intelligent computer-aided workflow management; computer-assisted training and in-service monitoring of radiologists; lesion data-mining in image databases; and workstation design. The resulting prototype SCREEN system will enable an experienced screening radiologist to read one hundred cases an hour. The lack of an adequate soft-copy reading</t>
  </si>
  <si>
    <t>IST-1999-10246</t>
  </si>
  <si>
    <t>58095</t>
  </si>
  <si>
    <t>SCREEN</t>
  </si>
  <si>
    <t>Development of a Soft-Copy Reading Environment for Digital Mammography in Breast Cancer Screening</t>
  </si>
  <si>
    <t>Digital Mammography Development</t>
  </si>
  <si>
    <t>The aim of this project is to, in light of emerging Grid technology, develop a European-wide database of mammograms that will be used to investigate a set of important healthcare applications as well as the potential of this Grid to support effective co-working between healthcare professionals throughout the EU. The project aims to concentrate on the application of Grid technology rather than merely focusing on its further development. Medical conditions such as breast cancer, and mammograms as images, are extremely complex with many dimensions of variability across the population.  Among the benefits of having a European-wide database are to provide: - a statistically significant numbers of examples and conditions; - a more diverse epidemiology; - a wider variation in quality of images and diagnosis; - an abstract interface for accessing heterogeneous databases; - a potential knowledge discovery in the diagnosis and understanding of breast cancer.  OBJECTIVES 1. Evaluate current Grids technologies and deter</t>
  </si>
  <si>
    <t>IST-2001-37614</t>
  </si>
  <si>
    <t>63579</t>
  </si>
  <si>
    <t>MAMMOGRID</t>
  </si>
  <si>
    <t>European federated mammogram database implemented on a GRID structure</t>
  </si>
  <si>
    <t>MammoGrid Database Creation</t>
  </si>
  <si>
    <t>This project aims for the development of an effective immunotherapy for breast cancer, based on dendrite cell vaccines. This includes the generation of dendrite cells, the production of breast cancer related immunises, the development and improvement of new strategies for enhanced antigen presentation the in vitro evaluation of immune response using patients T-cells and mouse models and the transfer of the most successful approach to GMP as well the design of a clinical trial. The project requires collaboration between medical oncologists and scientists with expertise in cancer immunology, dendrite cells therapy, biotechnology, basic molecular biology and glycobiology. Cancer vaccines based on dendrite cells are the focus of attention worldwide and the leading company in Europe; IDM is a participant in this project.</t>
  </si>
  <si>
    <t>QLK3-CT-2002-01980</t>
  </si>
  <si>
    <t>67189</t>
  </si>
  <si>
    <t>CANCER IMMUTHERAPY</t>
  </si>
  <si>
    <t>Development of an immunotherapy for breast cancer based on dendritic cells by developing and comparing different types of tumor specific immunogens</t>
  </si>
  <si>
    <t>Human T-Cells + Mouse Disease Models + Clinical Trial</t>
  </si>
  <si>
    <t>Immunotherapy of Cancer</t>
  </si>
  <si>
    <t>The BreastMed consortium will compare genetics of breast tumours at the clinical and molecular levels between 2 european and 3 mediterranean countries,considering different risk factors and clinical presentation heterogeneities. Germline BRCA1 and BRCA2 mutations will be sought, and molecular profiles of gene expression of a limited number of selected genes will be analysed in breast tumours by low-density cDNA chips. In 3 years, 750 tumours or patients (and their family if hereditary predisposition is suspected), will be recruited for the study. Better genetic counselling to breast cancer risk families, medical cares adaptated to the diagnosis of hereditary breast cancer risk or expression profiles of sporadic breast tumours, and standards for DNA chips manufacturing and comparisons are the main expected results of the consortium.</t>
  </si>
  <si>
    <t>ICA3-CT-2002-10005</t>
  </si>
  <si>
    <t>64774</t>
  </si>
  <si>
    <t>BREAST MED</t>
  </si>
  <si>
    <t>FP5-INCO 2</t>
  </si>
  <si>
    <t>Genetic profile of breast cancers in mediterranean countries: implications in preventive and predictive medicine</t>
  </si>
  <si>
    <t>Genetic Profiles of Breast cancer</t>
  </si>
  <si>
    <t>A rational approach to focused adjuvant therapy is urgently needed in the management of patients suffering from the most common cancers; the ability to identify patients at high risk would enable most cost-effective use of the treatments available. This proposal assembles a collaborative effort from seven leading European cancer research laboratories to identify new prognostic marker sets based on a systematic exploration of tissue protease systems functionally involved in tumour progression. The partners will apply state of the art molecular biology to identify the most relevant novel proteases, before embarking upon their quantitative measurement in large collections of patient material. The clinical studies for assessment of prognostic significance will examine the prognostic significance of each marker and derive marker sets, which optimise prognostic power. Commercially attractive kits will be assembled for the new marker sets.</t>
  </si>
  <si>
    <t>QLG1-CT-2000-01131</t>
  </si>
  <si>
    <t>54580</t>
  </si>
  <si>
    <t>PROTEASES</t>
  </si>
  <si>
    <t>A paradigm for the establishment of new prognostic markers for common cancers: protease systems as indicators of invasive potential.</t>
  </si>
  <si>
    <t>100 Patient's Tumour Samples</t>
  </si>
  <si>
    <t>New Prognostic Marker Development for Colorectal Cancer</t>
  </si>
  <si>
    <t>Cancer in Europe imposes a great social and economic burden; in particular the hormonal cancers, breast and prostate, are major causes of death in the EU. It is now clear that a diet high in plant-based foods may offer protection. This project will analyse the effects of two groups of phytoestrogens (is flavones and lingams), plant compounds with hormonal activity found in food, on the development of breast and prostate cancer. It will study the metabolism of phytoestrogens, individual variation and its influence on cancer risk. This will also include the development of methods for the discovery of new metabolites and for the rapid measurement of bioactive metabolites. This co-ordinated approach using human patients and volunteers, animal models and in vitro techniques will result in in-depth knowledge of the role of these compounds in the development of cancer and enable informed advice to be available in Europe on the beneficial effects of phytoestrogens in the diet.</t>
  </si>
  <si>
    <t>QLK1-CT-2000-00266</t>
  </si>
  <si>
    <t>58781</t>
  </si>
  <si>
    <t>PHYTOPREVENT</t>
  </si>
  <si>
    <t>The role of dietary phytoestrogens in the prevention of breast and prostate cancer</t>
  </si>
  <si>
    <t>Phytoestrogenes Nutritive Prevention of Cancer</t>
  </si>
  <si>
    <t>For the purpose of the constructing biologically-based computation models of low dose radiation tumorigenesis it is important to gain a better understanding of the radiation-associated somatic events that contribute to neoplasia and the influence of germ line genetic variation on tumour risk. This proposal from four EU partners seeks to exploit recent developments in mouse tumorigenesis and mouse-human genome research to address these issues in models of induced leukaemia, lymphoma and skin tumours. Emphasis is placed upon early radiation associated genomic events, multistep tumour development, germ line gene variation and radiation tumorigenesis. The outcome of the project at the mid-term point is: i) The provision of molecular genetic and cytogenetic data on critical gene loss and chromosome breakage events in myeloid leukaemia and lymphoma. Also on the genetic factors that influence myeloid leukaemia susceptibility via a mechanism involving chromatin-remodelling; ii) The successful development of a new mo</t>
  </si>
  <si>
    <t>FIGH-CT-1999-00006</t>
  </si>
  <si>
    <t>52784</t>
  </si>
  <si>
    <t>MAGELLANS</t>
  </si>
  <si>
    <t>Mechanisms and genetics of radiation induced tumorigenesis: mouse models of leukaemia, lymphoma and skin neoplasia</t>
  </si>
  <si>
    <t>Mouse models of leukaemia, lymphoma and skin neoplasia</t>
  </si>
  <si>
    <t>The proposal is to obtain a large Data Set of Breast cancers, from Breast Units representative of the presentation of the disease in Europe. No such large tunmour set, with carefully compiled and checked long-term clinical follow-up and with standardised histological and other measurements of tumour factors, exists in Europe. The Data Set will provide a critical mass, invaluable in translational research for relating tumour factors to clinical outcomes. The Consortium for the project provides a European Network of Excellence in Breast Cancer. At the conclusion of the project this will be expanded by other Units. In turn this will provide a huge Data Set with associated Quality Assurance of the data.</t>
  </si>
  <si>
    <t>QLG4-CT-2001-02083</t>
  </si>
  <si>
    <t>60247</t>
  </si>
  <si>
    <t>ONCOPOOL</t>
  </si>
  <si>
    <t>Pooling of European data to hamonise transnational research in breast cancer</t>
  </si>
  <si>
    <t>Data Set of Breast Cancers creation for Europe</t>
  </si>
  <si>
    <t>Breast cancer is the most frequent cause of death of women under 50 years and x-ray mammography suffers from a large number of false positive results. Near-infrared laser pulse mammography is a novel non-invasive imaging technique to improve detection and characterisation of breast cancer, supplementing conventional mammography. Multinational clinical trials will be performed at four European sites on 450patients using improved prototypes of laser-pulse mammographs. For analysis of optical mammograms refined semi-empirical and rigorous mathematical methods will be developed. Through a concerted effort of all clinical and technical partners, scattering and absorption coefficients of normal breast tissue and lesions will be determined to improve the scientific basis of optical mammography. From the results of clinical trials the diagnostic accuracy of laser-pulse mammography will be assessed and compared to conventional mammography techniques.</t>
  </si>
  <si>
    <t>QLG1-CT-2000-00690</t>
  </si>
  <si>
    <t>54574</t>
  </si>
  <si>
    <t>OPTIMAMM</t>
  </si>
  <si>
    <t>Optical mammography: imaging and characterisation of breast lesions by pulsed near-infrared laser light</t>
  </si>
  <si>
    <t>Optical Mammography Improvement</t>
  </si>
  <si>
    <t>This projects seeks to identify and define the role of genes located within two non- overlapping regions (LOH regions 1 and 2) at chromosome 11q23 that are frequently deleted in various types of human neoplasme.The project proposes to determine the trans- criptional map of these regions by mapping ESTs and sequencing the entire LOH region 2. It also proposes to characterize resident genes for their expression pattern and presence of mutations tumours samples. For genes involved in tumorigenesis by mutation/expression studies functional studies involving suppression of tumorigenicity assays, animal models and identification of interacting proteins will be conducted. An internal service, we will develop a tumour databank that should serve the scientific needs of the consortium. We expect to open the way to the development of new molecular diagnostics and to the identification of new biological targets for therapeutic intervention.</t>
  </si>
  <si>
    <t>QLG2-CT-1999-00786</t>
  </si>
  <si>
    <t>51431</t>
  </si>
  <si>
    <t>CANCER GENES AT 11Q2</t>
  </si>
  <si>
    <t>Cancer anatomy of chromosome 11q23: identification, mutation, expression and functional analyses of tumor susceptibility genes</t>
  </si>
  <si>
    <t>Chromosomal Aberations Identification involved in Tumorigenesis</t>
  </si>
  <si>
    <t>Cancer is the second cause of death in Europe. New techniques using mixed data from the genome, transcriptome and proteome can be used for cancer detection and evaluation of therapy resulting in better diagnosis and treatment efficiency. To become widespread these techniques require integration of fast and intelligent processing, and easy control and access to analysis data and results. The project proposes the realization of a platform integrating the most recent advances in data processing that will be validated by 3 European oncology hospitals owning very rich but under-exploited tumours and clinical databases. The created web based platform will allow formalization of re-usable, simple to operate, complex chaining of data mining and data morphing treatments. To reach this goal, the project is organized in a definition phase, followed by a realization phase and ended by an evaluation phase. This last phase prepares further future redeployment.  OBJECTIVES Cancer is the second leading cause of death in Eur</t>
  </si>
  <si>
    <t>IST-2001-38153</t>
  </si>
  <si>
    <t>63311</t>
  </si>
  <si>
    <t>HKIS</t>
  </si>
  <si>
    <t>Integrated Software Platform for Biological and Biomedical Data Processing in Cancerology</t>
  </si>
  <si>
    <t>Integrated Software Platform Development among large Oncology Clinics Datasets</t>
  </si>
  <si>
    <t>This project aims to develop a protocol for effective immunotherapy of breast and ovarian cancer based on a prime boost strategy and the MUC1 antigen which is over-expressed and aberrantly glycosylated in 90% of these malignancies. The strategy will combine cDNA priming with a glycoprotein boost. Different cancer-associated glycoforms of MUC1 will be produced in CHO cells, wild type, and modified by transfection of specific glycosyl transferases. The glycoproteins will be purified, characterised and comparatively evaluated with MUC1 cDNA for efficacy in tumour rejection in mouse models. Chemo-enzymically synthesised MUC1 glycopeptides will be used to evaluate immune responses. Conditions for production to GMP standard of MUC1 cDNA and the selected glycoprotein will be established to prepare for a clinical study. The pattern of glycosylation in cancer cells will be defined with microarray technology and MUC1 cDNA modified.</t>
  </si>
  <si>
    <t>QLK3-CT-2002-02010</t>
  </si>
  <si>
    <t>67186</t>
  </si>
  <si>
    <t>PRIME BOOST CA VACCINE</t>
  </si>
  <si>
    <t>A prime boost strategy for immunotherapy of breast and ovarian cancer</t>
  </si>
  <si>
    <t>Immunotherapy of breast and ovarian cancer in Mouse models</t>
  </si>
  <si>
    <t>Clinical Trial - just prepatory stage - NOT being conducted within this Project itself</t>
  </si>
  <si>
    <t>Risk estimate of radiation-induced cancer in human population is based on epidemiological data. Most extrapolations are limited by the lack of understanding of the mechanisms responsible for radiation carcinogenesis. The acquisition of knowledge on common genetic factors that might determine inter-individual differences in low dose cancer risk encounters similar limitations. During TELORAD Project, evidence is accumulating that telomeres may be involved in cellular and organismal responsesto IR. Mice lacking functional telomerase are radiosensitive. Ataxia telangiectasia, Fanconia patients are radiosensitive and show altered telomere maintenance. The major aim of TELOSENS consortiumis to work on a goal oriented project to be able to give a precise answer to the following question :ISTELOMERE HETEROGENEITY A PARAMETER OF INDIVIDUAL RADIOSENSITIVITY for short term effect?</t>
  </si>
  <si>
    <t>FIGH-CT-2002-00217</t>
  </si>
  <si>
    <t>67972</t>
  </si>
  <si>
    <t>TELOSENS</t>
  </si>
  <si>
    <t>Telomeres and radiosensitivity of individuals</t>
  </si>
  <si>
    <t>Mice Models - Chromosomal Aberations and Radiosensitivity</t>
  </si>
  <si>
    <t xml:space="preserve"> Halosperm® - SCD technique, patented by Halotech</t>
  </si>
  <si>
    <t>ErbB-2 is over expressed in relatively aggressive human breast tumours. When administered to patients together with chemotherapy, monoclonal antibodies to ErbB-2 (Trastuzumab(R)) effectively arrest tumours. Despite the great promise of this emerging modality, for an unknown reason many patients do not respond or develop intensivity. The study will address the underlying molecular mechanism with the hope of enhancing therapeutic efficacy. Co-over expression of topoisomerase IIbiased cross talk between ErbB-2 will be tested in clinical specimens, tumour-bearing animals and in cultured cells. Likewise, the potential synergistic effect of tyrosine kinase inhibitors and benzoquinoid ansamycins will be examined inpreclinical models. These studies are expected to better define patients eligible for therapy, reduce treatment costs and identify novel strategies of combination therapy.</t>
  </si>
  <si>
    <t>QLG1-CT-2000-01260</t>
  </si>
  <si>
    <t>54584</t>
  </si>
  <si>
    <t>ERBB IN BREAST TUMOR</t>
  </si>
  <si>
    <t>Finland</t>
  </si>
  <si>
    <t>Erbb2-directed immunotherapy of breast cancer: clinical, biochemical and biophysical approaches toward enhancing efficacy and response rate</t>
  </si>
  <si>
    <t>Clinical specimens, tumour-bearing animals and cultured cells</t>
  </si>
  <si>
    <t>Pre-Clinical Immunotherapy of Breast Cancer Exploration</t>
  </si>
  <si>
    <t xml:space="preserve"> The natural immune response to cancer and HIV is ineffective. To overcome problems of immune recognition we developed the chimerical receptor (CR) approach in which lymphocytes are redirected to efficiently eliminate desired targets. Our major objective is to optimise the CR approach towards the realisation of its clinical potential. We aim at splicing antibody and TCR-based recognition elements specific to tumours and HIV to variety of cell-activation chains and select the CR configurations yielding the most potent cells. Towards clinical application, efficient and safe retroviral and lentivirus based vectors will be developed, transduced into patient lymphocytes and tested for their ability to induce tumour regression in SCID mice. We aim to deliver vectors, protocols and optimised bioprocess to engineer a safe and efficient cell factory. Building upon our expertise and patents will allow us to launch the CR approach into clinical trials and eventually, to effective immuno-gene therapy.   Description of t</t>
  </si>
  <si>
    <t>QLK3-CT-1999-01262</t>
  </si>
  <si>
    <t>52108</t>
  </si>
  <si>
    <t>CHIMERIC EURO-CELL</t>
  </si>
  <si>
    <t>Israel</t>
  </si>
  <si>
    <t>Genetic programming of human cell factories for the specific treatment of cancer and viral infection.</t>
  </si>
  <si>
    <t>Chimeric receptor gene transfer into primary human lymphocytes</t>
  </si>
  <si>
    <t>Drug development</t>
  </si>
  <si>
    <t xml:space="preserve"> The objective is to set a scientifically defendable limit of safe exposure to dioxins, as to developmental effects and cancer. The exceptionally wide inter- and intraspecies differences in sensitivity to dioxins will be scrutinised to diminish this major uncertainty factor in risk assessment. To achieve this general objective, a number of specific objectives are set: 1. To study the molecular mechanisms of dioxin toxicity in a multidisciplinary manner, utilising the mutated receptor causing a remarkable resistance towards dioxin toxicity 2. To resolve in population studies the sensitivity of human being to developmental effects (tooth defect and cleft palate) cancer, and compare these outcomes to results in experimental animals. 3. To perform an up-to-date dioxin risk assessment.  Scientific approach  The work can be divided to five major parts, all of which contain input by several partners.  1. Mechanistic studies aimed at increasing understanding on the mechanism of toxic actions of dioxins. This is nece</t>
  </si>
  <si>
    <t>QLK4-CT-1999-01446</t>
  </si>
  <si>
    <t>51539</t>
  </si>
  <si>
    <t>DIOXIN RISK ASSESSME</t>
  </si>
  <si>
    <t>Comprehensive risk analysis of dioxins: development of methodology to assess genetic susceptibility to developmental disturbances and cancer</t>
  </si>
  <si>
    <t>Dioxin Toxicity Exploration related to Carcinogenesis</t>
  </si>
  <si>
    <t>Comprehensive risk assessment of Dioxin Exposure</t>
  </si>
  <si>
    <t>Some lethal diseases, such as Breast Cancer, can be effectively treated if diagnosed early in their development. Thus periodic widespread screening of women above a certain age is desirable. Such practice can greatly benefit from a reduction of the radiation doses delivered by conventional machines now in use, and from an improvement on the detection of low contrast objects, now limited by intrinsic noise. We propose to develop an X-ray imaging device, based on Dante detectors coupled to photon-counting front-end electronics, able to deliver better quality radiography than conventional film, with a very substantial reduction of the dose. The main application of the system would be screening for the very early detection of Breast Cancer, but it could also be used for other diseases, such as Osteoporosis or radiology in general. The radiography produced will be digital in nature and directly treatable by modern imaging processing techniques.</t>
  </si>
  <si>
    <t>QLK3-CT-2001-01318</t>
  </si>
  <si>
    <t>64547</t>
  </si>
  <si>
    <t>DEAR-MAMA</t>
  </si>
  <si>
    <t>Detection of early markers In Mammography</t>
  </si>
  <si>
    <t>X-ray Imaging Device Development to improve Mamography</t>
  </si>
  <si>
    <t>Chromosomal aberrations are efficiently induced by ionising radiation and contribute to a great extent to the development of cancer. Increased resolution of molecular cytogenetics along with the availability of cell lines and knockout mouse models sensitive to radiation, provide the basis for further unravelling of the mechanisms of formation of chromosomal aberrations. The proposal aims at studying the initial DNA damage, its repair and the biological factor influencing the ultimate yield of chromosomal aberrations. To reach this goal different strategies will be undertaken including exploitation of novel technologies, site-specific induction of DNA strand breaks and the use of cells with defined defects in repair. The outcome of this study will contribute to understanding of the mechanisms of chromosomal aberration formation and will ultimately help to extrapolate to the effects low doses and low dose-rates. In this project we have made main achievements with regard to the understanding of the formation of</t>
  </si>
  <si>
    <t>FIGH-CT-1999-00011</t>
  </si>
  <si>
    <t>52737</t>
  </si>
  <si>
    <t>CHROMOSOME STRUCTURE</t>
  </si>
  <si>
    <t>Mechanisms of formation of ionising radiation-induced chromosomal aberrations: Impact of repair pathways and nuclear architecture</t>
  </si>
  <si>
    <t>Ionising radiation-induced chromosomal aberrations</t>
  </si>
  <si>
    <t>In spite of the progress achieved in research and prevention, cancer remains the second cause of death by disease in Europe. A great impact in successfully fighting this disease may be achieved through the use of new methodologies to improve the diagnostic phase and through the dissemination of information to citizens. The World Wide Web represents the easiest existing infrastructure where all the above-mentioned aspects can be made accessible and integrated. The aim of the project is to validate an integrated web system offering telemedicine services addressed to health professionals and services addressed to general practitioners and patients/citizens.  Objectives: WEBLINC will validate web-based telemedicine tools, including telepathology applications for on-line live consultations, built on a high-end, interactive videoconference system providing real-time video, still images and audio transmission. The tools will be based on the Wavelet transform, implementing the JPEG2000 standard in course of release.</t>
  </si>
  <si>
    <t>IST-2001-33257</t>
  </si>
  <si>
    <t>58124</t>
  </si>
  <si>
    <t>WEBLINC</t>
  </si>
  <si>
    <t>Liaison Network For Cancer Prevention, Care And Diagnosis On The Web</t>
  </si>
  <si>
    <t>European Portal for Oncology (WEBLINC) Creation</t>
  </si>
  <si>
    <t>Mobi-Dev is a European effort which addresses the long standing and increasingly demanding need of health professionals to effectively, accurately, securely, from anywhere, anytime and in user-friendly way communicate with patients' databases located within hospitals, private offices, laboratories or pharmacies. To this end, an innovative integration of state of the art but also upcoming enabling technologies will be combined to combine the new generation mobile communication palm device for health professionals. Natural language understanding, electronic signature, smart card reader and UMTS and Bluetooth transceiver technologies will be integrated. Access restrictions and secure data transmission will be guaranteed. Mobi-Dev's marketable product will be exploited by business partners beyond the end of the Project in the European market, to the benefit of health care industry and quality of health of European citizens.  Objectives: The objective of Mobi-Dev Project is to provide the new generation mobile de</t>
  </si>
  <si>
    <t>IST-2000-26402</t>
  </si>
  <si>
    <t>54810</t>
  </si>
  <si>
    <t>MOBI-DEV</t>
  </si>
  <si>
    <t>Greece</t>
  </si>
  <si>
    <t>Mobi-Dev: mobile devices for healthcare applications</t>
  </si>
  <si>
    <t>Creation of New Generation Mobile Device for health professionals</t>
  </si>
  <si>
    <t>The consortium proposes to create a database that contains all alternatively spliced axons from human, mouse, rat and drosophilae. Both manual duration and an automated computer pipeline from public databases will create the database. Alternative splicing has been increasingly recognized a reason for human disease and we will therefore develop a DNA chip that contains codas of all the splicing regulatory proteins and their is forms, as well as a chip that contains a number of disease relevant genes. We will concentrate on three models of disease (breast cancer, FTDP-17, male infertility) in which a connection between misplacing and a pathological state has been observed. Finally, an industrial partner to demonstrate that a human disease and possibly a predisposition to it can be detected will manufacture these chips.</t>
  </si>
  <si>
    <t>QLK3-CT-2002-02062</t>
  </si>
  <si>
    <t>67191</t>
  </si>
  <si>
    <t>ASD</t>
  </si>
  <si>
    <t>The alternative splicing database- a novel tool to diagnose human disease</t>
  </si>
  <si>
    <t xml:space="preserve">DNA Chip Development coding regulatory proteins and disease relevant genes. </t>
  </si>
  <si>
    <t>Neuronal Axon exploration in human, mouse, rat and drosophilae</t>
  </si>
  <si>
    <t>Soft tissue defects are a challenging problem in plastic and reconstructive surgery and there is still a need for adequate solution. A high number of patients are suffering the disfiguring loss of soft tissue mainly due to traumatic, congenital or post-surgical defects (eg.removal of breast cancer). Imitation of the human adipose tissue by developing new tissue engineering technologies could help to solve the problem. Many US companies are now ahead of the competition in the applied research of this field. The main objective of the project is to bring together new technologies of polymeric scaffold engineering and recent cell culturing techniques to develop a living and viable artificial adipose tissue to be surgically implanted for a more efficient treatment of large soft tissue defects. The bio-hybrid to be developed will be composed of autologus adipocyte-precursor cells grown on an optimized biodegradable scaffold.</t>
  </si>
  <si>
    <t>G5RD-CT-1999-00111</t>
  </si>
  <si>
    <t>51376</t>
  </si>
  <si>
    <t>ADIPO-REGENERATION</t>
  </si>
  <si>
    <t>Novel technologies for soft tissue reconstruction: a tissue engineering solution based on biocmpatible polymers and adipocytes-precursors cells (ADIPO-REGENERATION)</t>
  </si>
  <si>
    <t>Artificial Adypocytes-based Soft Tissue Transplant Development</t>
  </si>
  <si>
    <t xml:space="preserve">Polymeric scaffold engineering </t>
  </si>
  <si>
    <t>It is proposed to research a number of problems confronting interventional radiology, digital imaging and digital mammography These must be addressed to ensure the widespread availability of these procedures for all European Citizens. Generic approaches and radiation protection tools must be developed to enable these technological advances to become accepted in clinical practice. The objective is safer, more cost effective healthcare. The research will support the medical exposures directive in terms of reference levels, optimisation, justification, acceptability of equipment, teaching / training and referral criteria. The DIMOND Project has produced a number of outcomes which have resulted in exploitable results. In particular, the image quality and dose management for digital projection radiography have been well elaborated. One of the main problems with the introduction of digital imaging is that despite the detectors being more efficient, patient doses have tended to increase. The immediate availability</t>
  </si>
  <si>
    <t>FIGM-CT-2000-00061</t>
  </si>
  <si>
    <t>52375</t>
  </si>
  <si>
    <t>DIMOND III</t>
  </si>
  <si>
    <t>Measures for optimising radiological information and dose in digital imaging and interventional radiology II')</t>
  </si>
  <si>
    <t>Dose Optimisation in digital imaging and interventional radiology</t>
  </si>
  <si>
    <t>https://patents.google.com/patent/DE60208495T2/en phantom denominated by the trade name DIGRAD marketed by the company PEHAMED</t>
  </si>
  <si>
    <t>we will procure biomarkers and pharmaceuticals for prostate disorders. About 1 in 4 men over 55 have lower urinary tract symptoms due to benign prostatic hyperplasia, and 1 in 10 a lifetime risk of prostate cancer. Prostate disorders are a growing major socio-economic challenge because of our ageing population. We are clinicians, scientists and industrialists with complementary expertise and proven ability to collaborate. We will use prostate samples that are clinically well-defined and proprietary (DATAS) and established (suppression subtractive hybridisation, proteomics) approaches to identify changes in gene expression. We will show in clinical and model systems that these changes are important for prostate pathogenesis, and develop diagnostic/prognostics biomarkers and therapeutics for the painful and debilitating disorders of the prostate.</t>
  </si>
  <si>
    <t>Prostate cancer</t>
  </si>
  <si>
    <t>QLK6-CT-2000-00159</t>
  </si>
  <si>
    <t>54313</t>
  </si>
  <si>
    <t>PROCURE BIOPHARM</t>
  </si>
  <si>
    <t>Prostate disorders : procurement of biomarkers and pharmaceuticals</t>
  </si>
  <si>
    <t>Prostate - Procurement of biomarkers and pharmaceuticals</t>
  </si>
  <si>
    <t>The European Randomised Study of Screening for Prostate Cancer (ERSPC) aims at establishing of excluding an effect of population screening and early treatment on prostate cancer mortality (which is second to lung cancer in most EU countries) and on related quality of life and cost. A consortium of 7 EU countries and 2 candidate participants runs this study. It is ongoing since 1994 and about 150,000 men were randomised so far. Recrutment and re-screening will be concluded during 2003. This proposal covers the following aspects: the international co-ordination, the central database (not data collection) and quality control as well as the expenses of the Scientific Committee, Data Monitoring Committee, Epidemiology Committee, Causes of Death Committee, Pathology Committee and PSA Standardisation Committee. AII data collection and screening is funded locally per country. This study will result eventually in solid advice to health care policy makers in all European countries regarding the value of screening for</t>
  </si>
  <si>
    <t>QLRI-CT-2000-01741</t>
  </si>
  <si>
    <t>58513</t>
  </si>
  <si>
    <t>ERSPC</t>
  </si>
  <si>
    <t>European randomized study of screening for prostate cancer (erspc) : co-ordination, infrastructure and international pooled data base</t>
  </si>
  <si>
    <t>Huge Sampe Size Clinical Trial 150,000+ Men diagonsed with Prostate disorders</t>
  </si>
  <si>
    <t>Prostate cancer is the most common cancer in the elderly men. About 80% of all cases are diagnosed after the age of 65, and it has a major impact on the Sol. Accuracy of the current diagnostic tools available to detect prostate cancer is disappointing low. This concerted action approaches the improvement in diagnosis and treatment of prostate cancer by the coordination and dissemination of the currently performed research of the partners in the field of contrast enhanced ultrasound imaging. This action will for the first time bring together the best European groups working in this field. All partners already have made a substantial contribution to the clinical research in this field during the last years. This action will coordinate these contributions to reach a critical mass, and will disseminate the results to the professionals, the industry and the users.</t>
  </si>
  <si>
    <t>QLK6-CT-2002-02174</t>
  </si>
  <si>
    <t>67763</t>
  </si>
  <si>
    <t>CONTRAST</t>
  </si>
  <si>
    <t>Contrast enhanced ultrasound imaging in the diagnosis and treatment of prostate cancer (contrast).</t>
  </si>
  <si>
    <t>Contrast enhanced ultrasound imaging exploration of Prostate Cancer</t>
  </si>
  <si>
    <t>Prostate cancer is the second cause of cancer death in men and will represent an increasing burden on European health care systems due the ageing trend of the population. Current therapies can often not prevent progression to the hormone-refractory stage, against which no efficient treatment exists. The pivotal role of the androgen receptor, also in the late phases is documented by numerous studies. A joint effort involving participants from the clinical side, academic research and industrial research is proposed to decipher the molecular mechanisms responsible for the growth and spread of prostate cancer, and identify suitable targets for the development of novel compounds for treatment of prostate cancer.</t>
  </si>
  <si>
    <t>QLK6-CT-2000-00602</t>
  </si>
  <si>
    <t>58270</t>
  </si>
  <si>
    <t>ARPC</t>
  </si>
  <si>
    <t>Molecular mechanisms of androgen resistance in prostate cancer</t>
  </si>
  <si>
    <t>Androgen Receptor molecular exploration in PC</t>
  </si>
  <si>
    <t>The aim is a more efficient system for monitoring patients diagnosed with prostate cancer, by measurement of the Prostate Specific Antigen (PSA) level in the blood. It is foreseen that the new technology will have an overwhelming impact in related areas of immunodiagnostic testing. Demand is a new, fully automated instrument to deliver in real-time, reproducible values for nanogram PSA levels per ml. blood.  A sensitive, miniaturised and integrated biosensor-system (TAS), for bioaffinity systems is made by a combined effort of optimisation of all elements and interfaces: 1) transducer,L%2) transducer/biological interface and biological probe molecules, and 3) microfluids.  Global integration results in the new analytical instrument based on the TAS incorporating either a novel acoustic wave (AW) system or the established surface plasmon resonance (SPR) technique. In the development, considerations regarding cost, lifetime and commercialisation potential are seen as a priority.  Objectives: An improved method</t>
  </si>
  <si>
    <t>IST-1999-13478</t>
  </si>
  <si>
    <t>54502</t>
  </si>
  <si>
    <t>PAMELA</t>
  </si>
  <si>
    <t>An integrated microbiosensor system for patient monitoring by measurement of extremely low analyte concentrations present in the blood</t>
  </si>
  <si>
    <t>Prostate-Specific Antigen (Tumour Marker) detection- integrated microbiosensor system for patient monitoring</t>
  </si>
  <si>
    <t>We aim to develop safer targeted gene therapy as an alternative treatment for prostate disease in the aging male population of Europe, by producing a suite of recombinant viral vectors. These should be brought into clinical trial, in the time scale of the 5th Framework, by collaboration between clinicians and scientists with experience in agrological cancer. Targeting of vectors will be achieved using promoter sequences from prostate-specific genes, and attachment to tumour cells by either antibody reedited adoption or altered capsid/envelopeproteins. Vector specificity will be verified in experimental systems, ranging forming vitro cultures of prostate carcinorna cells, tissue reconstructions, organ culture and engrafts to Phase trials. Special emphasis will be placed on safety aspects: effective targeting vectors will obviate the need for high level inoculations of recombinant virus, and in vivo immune responses will be monitored.</t>
  </si>
  <si>
    <t>QLK6-CT-2000-00271</t>
  </si>
  <si>
    <t>58273</t>
  </si>
  <si>
    <t>PROSTATE GENE THERAP</t>
  </si>
  <si>
    <t>Specific cytotoxic agents to treat prostate disorders in elderly males: targeted gene therapy as an alternative to conventional treatments</t>
  </si>
  <si>
    <t>Targeted Gene Therapy Research of PC in Elderly Males</t>
  </si>
  <si>
    <t>Efficient and safe vectors for gene therapy of prostate and bladder cancer will be developed by modification of viruses with multivalent hydrophilic polymers. This approach is particularly powerful because it permits complete shielding of viral tropism without genetic engineering. The resulting vectors are less immunogenicthan normal viruses and will be targeted to tumour cell-surface receptors. Their infectivity of these vectors is not affected by neutralising antibodies in serum, a major limitation of current use of viruses for gene delivery - particularly in the clinics. Viruses retargeted in this way operate at a lower MOI than regular viruses in serum and maintain extremely high efficiency of gene expression. These vectors should provide an effective means to realise the substantial promise of gene therapy, and this proposal combines cell/molecular biology and virology with polymer chemistry in their development.</t>
  </si>
  <si>
    <t>QLK6-CT-2000-00280</t>
  </si>
  <si>
    <t>54733</t>
  </si>
  <si>
    <t>POLYVIRUS</t>
  </si>
  <si>
    <t>Polymer-virus hybrid vectors for safe and efficient gene therapy of prostate cancer</t>
  </si>
  <si>
    <t>Viral Vectors Development for Gene Therapy in PC</t>
  </si>
  <si>
    <t>The incidence of cancer is increasing steadily in tissues that are regulated by estrogens. It has been proposed that the increased cancer incidence but also fertility problems in wildlife and humans is caused by an increased exposure to environmental compounds that mimic endogenous estrogens. In the current project we will perform model studies to determine the potential impact of developmental exposure to weak estrogens on the incidence of diseases in the mammary gland, testis, prostate, ovary and brain. The project aims to improve current testing strategies, and provide molecular markers that can be used in clinical research to quantify the involvement of dietary and environmental estrogens in the ethnology of major human diseases.</t>
  </si>
  <si>
    <t>QLK4-CT-2000-00305</t>
  </si>
  <si>
    <t>54303</t>
  </si>
  <si>
    <t>ESTROGENS AND DISEAS</t>
  </si>
  <si>
    <t>The impact of developmental exposure to weak (environmental) estrogens on the incidence of diseases in target organs later in life</t>
  </si>
  <si>
    <t>Environmental Estrogenes exploration and their carcinogenicity</t>
  </si>
  <si>
    <t>1/3 of Europeans are over 55 years old, when conditions such as eudiometrical cancer, vaginal dryness, benign prostates hyperplasic, prostrate cancer and urinary incontinence are common, with increased healthcare costs and reduction in quality of life and mobility. The lack of oestrogens appears causally linked to the development and progress of such diseases. (E) UROESTROGEN (E) S aims to promote the development of selective estrogens receptor modulators (Serums) with reference to phyto-SERMs. 5 partners at 4 universities belong to the European thematic network EUROSTERONE, with excellent laboratory infrastructure and access to patients. The research will lead to concepts for clinical trial and well-tolerated phyto-SERMs beneficial in the human argental tract. This will both aid the ageing population, and be of great socio-economic impact throughout Europe.</t>
  </si>
  <si>
    <t>QLK6-CT-2000-00565</t>
  </si>
  <si>
    <t>54318</t>
  </si>
  <si>
    <t>E UROESTROGEN E</t>
  </si>
  <si>
    <t>Oestrogens and age-related urogenital diseases: basic and clinical approaches</t>
  </si>
  <si>
    <t>Development of selective estrogens receptor modulators (Serums) with reference to phyto-SERMs</t>
  </si>
  <si>
    <t>Patent application number PCT/AU93/​000230.</t>
  </si>
  <si>
    <t>H2020-EU.1.3.2.</t>
  </si>
  <si>
    <t>AT</t>
  </si>
  <si>
    <t>MSCA-IF-2014-EF</t>
  </si>
  <si>
    <t>NA</t>
  </si>
  <si>
    <t>IT</t>
  </si>
  <si>
    <t>DE</t>
  </si>
  <si>
    <t>ES</t>
  </si>
  <si>
    <t>UK</t>
  </si>
  <si>
    <t>BE</t>
  </si>
  <si>
    <t>NL</t>
  </si>
  <si>
    <t>CH</t>
  </si>
  <si>
    <t>FR</t>
  </si>
  <si>
    <t>NO</t>
  </si>
  <si>
    <t>SE</t>
  </si>
  <si>
    <t>CY</t>
  </si>
  <si>
    <t>BRIDGES</t>
  </si>
  <si>
    <t>IE</t>
  </si>
  <si>
    <t>PL</t>
  </si>
  <si>
    <t>FI</t>
  </si>
  <si>
    <t>PT</t>
  </si>
  <si>
    <t>2022-08-31</t>
  </si>
  <si>
    <t>H2020-EU.1.1.</t>
  </si>
  <si>
    <t>IL</t>
  </si>
  <si>
    <t>H2020-EU.1.2.1.</t>
  </si>
  <si>
    <t>2018-12-31</t>
  </si>
  <si>
    <t>H2020-EU.3.1.3.</t>
  </si>
  <si>
    <t>A new brain-dedicated Positron Emission Tomography (PET) system to identify ß-amyloid biomarker for the early diagnosis of Alzheimer’s disease and other causes of cognitive decline</t>
  </si>
  <si>
    <t>PHC-12-2014-1</t>
  </si>
  <si>
    <t>SME-1</t>
  </si>
  <si>
    <t>H2020-EU.2.1.1.;H2020-EU.2.3.1.</t>
  </si>
  <si>
    <t>ICT-37-2014-1</t>
  </si>
  <si>
    <t>H2020-EU.3.;H2020-EU.2.3.;H2020-EU.2.1.</t>
  </si>
  <si>
    <t>EIC-SMEInst-2018-2020</t>
  </si>
  <si>
    <t>DK</t>
  </si>
  <si>
    <t>HU</t>
  </si>
  <si>
    <t>REGENERA</t>
  </si>
  <si>
    <t>Simecos</t>
  </si>
  <si>
    <t>IS</t>
  </si>
  <si>
    <t>MammoWave</t>
  </si>
  <si>
    <t>RV001</t>
  </si>
  <si>
    <t>RV001: An anti-metastatic cancer vaccine</t>
  </si>
  <si>
    <t>LUPAS</t>
  </si>
  <si>
    <t>FP7-HEALTH</t>
  </si>
  <si>
    <t>Luminescent polymers for in vivo imaging of amyloid signatures</t>
  </si>
  <si>
    <t>HEALTH-2009-1.2-5</t>
  </si>
  <si>
    <t>FP7-EURATOM-FISSION</t>
  </si>
  <si>
    <t>FP7-PEOPLE</t>
  </si>
  <si>
    <t>NEUROKINE</t>
  </si>
  <si>
    <t>Initial Training Network for Neurogical disorders orchestrated by cytoKines</t>
  </si>
  <si>
    <t>FP7-PEOPLE-2012-ITN</t>
  </si>
  <si>
    <t>LIPIDARRAY</t>
  </si>
  <si>
    <t>FP7-IDEAS-ERC</t>
  </si>
  <si>
    <t>Development and application of global lipidomic arrays to inflammatory vascular disease</t>
  </si>
  <si>
    <t>ERC-AG-LS4</t>
  </si>
  <si>
    <t>STEMMAD</t>
  </si>
  <si>
    <t>FP7-PEOPLE-2012-IAPP</t>
  </si>
  <si>
    <t>D3i4AD</t>
  </si>
  <si>
    <t>FP7-PEOPLE-2013-IAPP</t>
  </si>
  <si>
    <t>NEURO-RESCUE</t>
  </si>
  <si>
    <t>FP7-REGIONS</t>
  </si>
  <si>
    <t>NEUROsciences RESearch Clusters of Excellence</t>
  </si>
  <si>
    <t>REGIONS</t>
  </si>
  <si>
    <t>FP7-SME</t>
  </si>
  <si>
    <t>SME-2013-1</t>
  </si>
  <si>
    <t>NOMAD</t>
  </si>
  <si>
    <t>Network Neurodegeneration in Alzheimer's Disease</t>
  </si>
  <si>
    <t>FP7-PEOPLE-2013-IOF</t>
  </si>
  <si>
    <t>FP7-PEOPLE-2013-IEF</t>
  </si>
  <si>
    <t>Serpinopathies</t>
  </si>
  <si>
    <t>Determination of the structure of the pathological neuroserpin polymer and development of an intrabody strategy to prevent disease-associated inclusions in cell and animal models of disease</t>
  </si>
  <si>
    <t>FP7-PEOPLE-2011-IEF</t>
  </si>
  <si>
    <t>FP7-PEOPLE-2009-IRSES</t>
  </si>
  <si>
    <t>LATELIFEHEALTH</t>
  </si>
  <si>
    <t>Mapping the late-life health promoting mechanisms in worms and mammals</t>
  </si>
  <si>
    <t>ERC-SG-LS5</t>
  </si>
  <si>
    <t>FP7-PEOPLE-2009-IEF</t>
  </si>
  <si>
    <t>FP7-PEOPLE-2012-IEF</t>
  </si>
  <si>
    <t>FP7-PEOPLE-2010-IEF</t>
  </si>
  <si>
    <t>FP7-PEOPLE-2013-IIF</t>
  </si>
  <si>
    <t>BG</t>
  </si>
  <si>
    <t>EL</t>
  </si>
  <si>
    <t>NANODISCAN</t>
  </si>
  <si>
    <t>Nano-technology enabled repositioning of Disulfiram as an anti-cancer stem cell agent</t>
  </si>
  <si>
    <t>FP7-PEOPLE-2011-IIF</t>
  </si>
  <si>
    <t>Cyp-450 biosynthesis of Lyngbya majuscula natural products</t>
  </si>
  <si>
    <t>FP7-PEOPLE-IRSES-2008</t>
  </si>
  <si>
    <t>FP7-PEOPLE-2011-IOF</t>
  </si>
  <si>
    <t>PEOPLE-2007-4-1.IOF</t>
  </si>
  <si>
    <t>NANONEUROPROTECTION</t>
  </si>
  <si>
    <t>Nanomaterials for treatment of neurodegenerative disorders</t>
  </si>
  <si>
    <t>APPTOTAU</t>
  </si>
  <si>
    <t>Elucidating pathways from hereditary Alzheimer mutations to pathological tau phenotypes</t>
  </si>
  <si>
    <t>ProtEprobe</t>
  </si>
  <si>
    <t>Electrically Controlled Protein Conformation on 3D Tissue Scaffolds</t>
  </si>
  <si>
    <t>ImagingGABA</t>
  </si>
  <si>
    <t>Optical real-time imaging of inhibitory GABAA receptors activity using chimeric GABA channel subunit</t>
  </si>
  <si>
    <t>FOLDEG</t>
  </si>
  <si>
    <t>Defining the pathways and mechanism of misfolded protein triage and quality control in eukaryotic cells</t>
  </si>
  <si>
    <t>HSP/CMT GENETICS</t>
  </si>
  <si>
    <t>Next-Generation Genetics of Axonopathies</t>
  </si>
  <si>
    <t>FP7-PEOPLE-2012-IOF</t>
  </si>
  <si>
    <t>AMYDA</t>
  </si>
  <si>
    <t>Disentangling the contributions of dopamine and amyloid burden to age-related changes in cognition and brain network connectivity in healthy older adults</t>
  </si>
  <si>
    <t>INTRAMEMPROT</t>
  </si>
  <si>
    <t>Mechanistic and structural insight into di-aspartyl intramembrane proteases</t>
  </si>
  <si>
    <t>FP7-PEOPLE-2009-IOF</t>
  </si>
  <si>
    <t>RENZI_FP7_IOF2007</t>
  </si>
  <si>
    <t>CryoEm structure of gamma secretase: a key component in Alzheimer neurodegenerative disease</t>
  </si>
  <si>
    <t>PMINMCI</t>
  </si>
  <si>
    <t>Prospective Memory in Mild Cognitive Impairment</t>
  </si>
  <si>
    <t>LEARNING AND MEMORY</t>
  </si>
  <si>
    <t>The zebrafish as a new vertebrate model for molecular and cellular mechanisms of learning and memory, including synaptic dysfunction in Alzheimer's disease</t>
  </si>
  <si>
    <t>FP7-PEOPLE-2009-IIF</t>
  </si>
  <si>
    <t>SEPTOENTOCIRCUITS</t>
  </si>
  <si>
    <t>The Influence of parvalbumin neurons from the medial setum and diagonal band complex on medial entorhinal cortex activity</t>
  </si>
  <si>
    <t>GLCNAC-PROBE</t>
  </si>
  <si>
    <t>Novel chemical and enzymatic strategies for probing O-GlcNAc glycosylation</t>
  </si>
  <si>
    <t>ORGANOZYMES</t>
  </si>
  <si>
    <t>Nanocatalytic drugs towards Alzheimer's disease</t>
  </si>
  <si>
    <t>PRIOSERS</t>
  </si>
  <si>
    <t>Prion Detection Through Organized Arrays of Gold Nanorods as SERS Substrates</t>
  </si>
  <si>
    <t>ADVASCULATURE</t>
  </si>
  <si>
    <t>Clot formation as a potential diagnostic tool and therapeutic target for Alzheimer's disease</t>
  </si>
  <si>
    <t>FibCat</t>
  </si>
  <si>
    <t>ALPHA-BRAIN-IMAGING</t>
  </si>
  <si>
    <t>MEDENZYMEDESIGN</t>
  </si>
  <si>
    <t>Enzyme Design of Medical Interest</t>
  </si>
  <si>
    <t>ALZPROTAGEING</t>
  </si>
  <si>
    <t>PRAGTO</t>
  </si>
  <si>
    <t>Protein aggregation and toxicity in human diseases</t>
  </si>
  <si>
    <t>MCI_AD PIB-PET_FMRI</t>
  </si>
  <si>
    <t>MemoGram</t>
  </si>
  <si>
    <t>Grammar and memory: Evidence from agrammatic aphasia and probable Alzheimer's disease in German, Italian and Greek</t>
  </si>
  <si>
    <t>HSP70ASYN</t>
  </si>
  <si>
    <t>Structural studies of the interaction between Hsp70 and alpha-synuclein</t>
  </si>
  <si>
    <t>ENTORHINAL SILENCING</t>
  </si>
  <si>
    <t>Elucidating the role of the entorhinal cortex through precise optogenetic and pharmacogenetic manipulations</t>
  </si>
  <si>
    <t>SYNEUROUT</t>
  </si>
  <si>
    <t>Total Synthesis of (2R)-Hydroxy-Norneomajucin and Biological Evaluation of Neurite Outgrowth</t>
  </si>
  <si>
    <t>NanoLife@Work</t>
  </si>
  <si>
    <t>Real-Time Studies of Biological NanoMachines in Action by NMR</t>
  </si>
  <si>
    <t>ProNeuroDeg</t>
  </si>
  <si>
    <t>Regulation of cellular proliferation in chronic neurodegenerative disease: Microglial proliferation and neurogenesis in prion disease</t>
  </si>
  <si>
    <t>Fitness &amp; Evolution</t>
  </si>
  <si>
    <t>Intracellular protein aggregation: fitness and evolution</t>
  </si>
  <si>
    <t>BrainEnergyControl</t>
  </si>
  <si>
    <t>Quantifying control of brain energy supply by the neuron-glia-vasculature unit</t>
  </si>
  <si>
    <t>198107</t>
  </si>
  <si>
    <t>CaSR Biomedicine</t>
  </si>
  <si>
    <t>H2020-EU.1.3.1.</t>
  </si>
  <si>
    <t>Calcium-Sensing Receptor (CaSR): Therapeutics for Non-Communicable Diseases</t>
  </si>
  <si>
    <t>MSCA-ITN-2015-ETN</t>
  </si>
  <si>
    <t>198277</t>
  </si>
  <si>
    <t>TASPPI</t>
  </si>
  <si>
    <t>Targeted small-molecule Stabilisation of Protein-Protein Interactions</t>
  </si>
  <si>
    <t>198299</t>
  </si>
  <si>
    <t>BtRAIN</t>
  </si>
  <si>
    <t>Brain barriers training</t>
  </si>
  <si>
    <t>198320</t>
  </si>
  <si>
    <t>SyDAD</t>
  </si>
  <si>
    <t>Synaptic Dysfunction in Alzheimer Disease</t>
  </si>
  <si>
    <t>199720</t>
  </si>
  <si>
    <t>EuroPOND</t>
  </si>
  <si>
    <t>H2020-EU.3.1.1.</t>
  </si>
  <si>
    <t>Data-driven models for Progression Of Neurological Disease</t>
  </si>
  <si>
    <t>PHC-02-2015</t>
  </si>
  <si>
    <t>199731</t>
  </si>
  <si>
    <t>CoSTREAM</t>
  </si>
  <si>
    <t>Common mechanisms and pathways in Stroke and Alzheimer's disease.</t>
  </si>
  <si>
    <t>199737</t>
  </si>
  <si>
    <t>MEDIT-AGEING</t>
  </si>
  <si>
    <t>H2020-EU.3.1.4.</t>
  </si>
  <si>
    <t>Investigating the impact of meditation training on mental health and wellbeing in the ageing population</t>
  </si>
  <si>
    <t>PHC-22-2015</t>
  </si>
  <si>
    <t>199793</t>
  </si>
  <si>
    <t>ADOPT BBMRI-ERIC</t>
  </si>
  <si>
    <t>H2020-EU.1.4.1.1.</t>
  </si>
  <si>
    <t>implementAtion anD OPeration of the gateway for healTh into BBMRI-ERIC</t>
  </si>
  <si>
    <t>INFRADEV-3-2015</t>
  </si>
  <si>
    <t>199905</t>
  </si>
  <si>
    <t>ICT4Life</t>
  </si>
  <si>
    <t>H2020-EU.3.1.6.</t>
  </si>
  <si>
    <t>ICT services for Life Improvement For the Elderly</t>
  </si>
  <si>
    <t>PHC-25-2015</t>
  </si>
  <si>
    <t>199992</t>
  </si>
  <si>
    <t>SynaNet</t>
  </si>
  <si>
    <t>H2020-EU.4.b.</t>
  </si>
  <si>
    <t>Neurologic and Psychiatric Disorders: from synapses to networks</t>
  </si>
  <si>
    <t>H2020-TWINN-2015</t>
  </si>
  <si>
    <t>200816</t>
  </si>
  <si>
    <t>PANA</t>
  </si>
  <si>
    <t>H2020-EU.2.1.3.</t>
  </si>
  <si>
    <t>PROMOTING ACTIVE AGEING: FUNCTIONAL NANOSTRUCTURES FOR ALZHEIMER’S DISEASE AT ULTRA-EARLY STAGES.</t>
  </si>
  <si>
    <t>NMP-12-2015</t>
  </si>
  <si>
    <t>203257</t>
  </si>
  <si>
    <t>AD-gut</t>
  </si>
  <si>
    <t>Alzheimer Disease - gut connection</t>
  </si>
  <si>
    <t>204053</t>
  </si>
  <si>
    <t>NEURAM</t>
  </si>
  <si>
    <t>Visual genetics: establishment of a new discipline to visualize neuronal nuclear functions in real-time in intact nervous system by 4D Raman spectroscopy</t>
  </si>
  <si>
    <t>FETOPEN-RIA-2014-2015</t>
  </si>
  <si>
    <t>205430</t>
  </si>
  <si>
    <t>BBDiag</t>
  </si>
  <si>
    <t>Blood Biomarker-based Diagnostic Tools for Early Stage Alzheimer’s Disease</t>
  </si>
  <si>
    <t>205432</t>
  </si>
  <si>
    <t>SYNDEGEN</t>
  </si>
  <si>
    <t>Synaptic dysfunction in Neurodegenerative Diseases</t>
  </si>
  <si>
    <t>205476</t>
  </si>
  <si>
    <t>DEMO</t>
  </si>
  <si>
    <t>Dementia modelling</t>
  </si>
  <si>
    <t>206197</t>
  </si>
  <si>
    <t>MADIA</t>
  </si>
  <si>
    <t>H2020-EU.2.1.1.</t>
  </si>
  <si>
    <t>Magnetic DIagnostic Assay for neurodegenerative diseases</t>
  </si>
  <si>
    <t>ICT-03-2016</t>
  </si>
  <si>
    <t>206386</t>
  </si>
  <si>
    <t>INSPIRED</t>
  </si>
  <si>
    <t>H2020-EU.1.3.3.</t>
  </si>
  <si>
    <t>Targeting IRE1 in disease</t>
  </si>
  <si>
    <t>MSCA-RISE-2016</t>
  </si>
  <si>
    <t>206583</t>
  </si>
  <si>
    <t>B-SMART</t>
  </si>
  <si>
    <t>H2020-EU.2.1.2.</t>
  </si>
  <si>
    <t>Brain-Specific, Modular and Active RNA Therapeutics</t>
  </si>
  <si>
    <t>NMBP-10-2016</t>
  </si>
  <si>
    <t>206777</t>
  </si>
  <si>
    <t>VISGEN</t>
  </si>
  <si>
    <t>Transcribing the processes of life: Visual Genetics</t>
  </si>
  <si>
    <t>207479</t>
  </si>
  <si>
    <t>ArrestAD</t>
  </si>
  <si>
    <t>3-O-sulfated heparan sulfate translocation in altered membrane biology: A new strategy for early population screening and halting Alzheimer’s neurodegeneration</t>
  </si>
  <si>
    <t>H2020-EU.3.1.7.</t>
  </si>
  <si>
    <t>IMI2-2015-03-03</t>
  </si>
  <si>
    <t>209458</t>
  </si>
  <si>
    <t>AMYPAD</t>
  </si>
  <si>
    <t>Amyloid imaging to Prevent Alzheimer’s Disease – Sofia ref.: 115952</t>
  </si>
  <si>
    <t>209462</t>
  </si>
  <si>
    <t>PHAGO</t>
  </si>
  <si>
    <t>Inflammation and AD: modulating microglia function focussing on TREM2 and CD33 - Sofia ref.: 115976</t>
  </si>
  <si>
    <t>209465</t>
  </si>
  <si>
    <t>MOPEAD</t>
  </si>
  <si>
    <t>Models Of Patient Engagement for Alzheimer’s Disease - Sofia ref.: 115985</t>
  </si>
  <si>
    <t>209883</t>
  </si>
  <si>
    <t>IMPRiND</t>
  </si>
  <si>
    <t>Inhibiting Misfolded protein PRopagation in Neurodegenerative Diseases - Sofia ref.: 116060</t>
  </si>
  <si>
    <t>211612</t>
  </si>
  <si>
    <t>EQIPD</t>
  </si>
  <si>
    <t>European Quality In Preclinical Data</t>
  </si>
  <si>
    <t>218312</t>
  </si>
  <si>
    <t>AD Detect-Prevent</t>
  </si>
  <si>
    <t>H2020-EU.3.;H2020-EU.2.1.</t>
  </si>
  <si>
    <t>Alzheimer's Disease (AD) Detect &amp; Prevent - Presymptomatic AD detection and prevention</t>
  </si>
  <si>
    <t>EIC-FTI-2018-2020</t>
  </si>
  <si>
    <t>219020</t>
  </si>
  <si>
    <t>VirtualBrainCloud</t>
  </si>
  <si>
    <t>H2020-EU.3.1.5.3.</t>
  </si>
  <si>
    <t>Personalized Recommendations for Neurodegenerative Disease</t>
  </si>
  <si>
    <t>SC1-DTH-07-2018</t>
  </si>
  <si>
    <t>219896</t>
  </si>
  <si>
    <t>RADAR-AD</t>
  </si>
  <si>
    <t>Remote Assessment of Disease and Relapse – Alzheimer’s Disease</t>
  </si>
  <si>
    <t>220084</t>
  </si>
  <si>
    <t>SensApp</t>
  </si>
  <si>
    <t>Super-sensitive detection of Alzheimer’s disease biomarkers in plasma by an innovative droplet split-and-stack approach</t>
  </si>
  <si>
    <t>224068</t>
  </si>
  <si>
    <t>DISTINCT</t>
  </si>
  <si>
    <t>Dementia: Intersectorial Strategy for Training and Innovation Network for Current Technology (DISTINCT)</t>
  </si>
  <si>
    <t>225629</t>
  </si>
  <si>
    <t>TeNDER</t>
  </si>
  <si>
    <t>H2020-EU.3.1.4.1.;H2020-EU.3.1.6.2.</t>
  </si>
  <si>
    <t>affecTive basEd iNtegrateD carE for betteR Quality of Life</t>
  </si>
  <si>
    <t>SC1-DTH-11-2019</t>
  </si>
  <si>
    <t>B-CAST</t>
  </si>
  <si>
    <t>Breast CAncer STratification: understanding the determinants of risk and prognosis of molecular subtypes</t>
  </si>
  <si>
    <t>193261</t>
  </si>
  <si>
    <t>ULTRAPLACAD</t>
  </si>
  <si>
    <t>ULTRAsensitive PLAsmonic devices for early CAncer Diagnosis</t>
  </si>
  <si>
    <t>193298</t>
  </si>
  <si>
    <t>FORECEE</t>
  </si>
  <si>
    <t>H2020-EU.3.1.2.</t>
  </si>
  <si>
    <t>Female cancer prediction using cervical omics to individualise screening and prevention</t>
  </si>
  <si>
    <t>PHC-05-2014</t>
  </si>
  <si>
    <t>193304</t>
  </si>
  <si>
    <t>EU-TOPIA</t>
  </si>
  <si>
    <t>EU-TOPIA: TOWARDS IMPROVED SCREENING FOR BREAST, CERVICAL AND COLORECTAL CANCER IN ALL OF EUROPE</t>
  </si>
  <si>
    <t>193315</t>
  </si>
  <si>
    <t>Breast Cancer Risk after Diagnostic Gene Sequencing (BRIDGES)</t>
  </si>
  <si>
    <t>193325</t>
  </si>
  <si>
    <t>PanCanRisk</t>
  </si>
  <si>
    <t>Personalized bioinformatics for global cancer susceptibility identification and clinical management</t>
  </si>
  <si>
    <t>193941</t>
  </si>
  <si>
    <t>EpiPredict</t>
  </si>
  <si>
    <t>Epigenetic regulation of endocrine therapy resistance in breast cancer:  A systems medicine approach to predict treatment outcome</t>
  </si>
  <si>
    <t>194073</t>
  </si>
  <si>
    <t>iManageCancer</t>
  </si>
  <si>
    <t>iManageCancer - Empowering patients and strengthening self-management in cancer diseases</t>
  </si>
  <si>
    <t>194113</t>
  </si>
  <si>
    <t>DiCoMo</t>
  </si>
  <si>
    <t>H2020-EU.2.1.1.6.</t>
  </si>
  <si>
    <t>Direct conversion hybrid-organic X-ray detectors on metal oxide backplane</t>
  </si>
  <si>
    <t>ICT-26-2014</t>
  </si>
  <si>
    <t>194138</t>
  </si>
  <si>
    <t>SNIFFPHONE</t>
  </si>
  <si>
    <t>H2020-EU.2.1.1.1.</t>
  </si>
  <si>
    <t>Smart Phone for Disease Detection from Exhaled Breath</t>
  </si>
  <si>
    <t>ICT-02-2014</t>
  </si>
  <si>
    <t>194153</t>
  </si>
  <si>
    <t>LORIX</t>
  </si>
  <si>
    <t>Large Organic Robust Imager for X-ray sensing</t>
  </si>
  <si>
    <t>196622</t>
  </si>
  <si>
    <t>INPACT</t>
  </si>
  <si>
    <t>Innovative peptides against cancer and pathogenic bacteria, with advances in science, biopharmaceutical drug development, product market targeting, training , and communication.</t>
  </si>
  <si>
    <t>196962</t>
  </si>
  <si>
    <t>Zoterac</t>
  </si>
  <si>
    <t>Zinc Oxide For TeraHertz Cascade Devices</t>
  </si>
  <si>
    <t>198511</t>
  </si>
  <si>
    <t>TRAIN-ERS</t>
  </si>
  <si>
    <t>Endoplasmic Reticulum Stress in Health and Disease</t>
  </si>
  <si>
    <t>198614</t>
  </si>
  <si>
    <t>CRADLE</t>
  </si>
  <si>
    <t>Cancer treatment during pregnancy: from fetal safety to maternal efficacy</t>
  </si>
  <si>
    <t>MaXIMA</t>
  </si>
  <si>
    <t>Three dimensional breast cancer models for X-ray Imaging research</t>
  </si>
  <si>
    <t>199725</t>
  </si>
  <si>
    <t>HYPMED</t>
  </si>
  <si>
    <t>Digital Hybrid Breast PET/MRI for Enhanced Diagnosis of Breast Cancer</t>
  </si>
  <si>
    <t>199734</t>
  </si>
  <si>
    <t>GLINT</t>
  </si>
  <si>
    <t>GlucoCEST Imaging of Neoplastic Tumours</t>
  </si>
  <si>
    <t>199748</t>
  </si>
  <si>
    <t>FORCE</t>
  </si>
  <si>
    <t>Imaging the Force of Cancer</t>
  </si>
  <si>
    <t>199861</t>
  </si>
  <si>
    <t>MURAB</t>
  </si>
  <si>
    <t>MRI and Ultrasound Robotic Assisted Biopsy</t>
  </si>
  <si>
    <t>199908</t>
  </si>
  <si>
    <t>DESIREE</t>
  </si>
  <si>
    <t>H2020-EU.3.1.5.</t>
  </si>
  <si>
    <t>Decision Support and Information Management System for Breast Cancer</t>
  </si>
  <si>
    <t>PHC-30-2015</t>
  </si>
  <si>
    <t>200141</t>
  </si>
  <si>
    <t>Liqbiopsens</t>
  </si>
  <si>
    <t>Reliable Novel Liquid Biopsy technology for early detection of colorectal cancer</t>
  </si>
  <si>
    <t>200812</t>
  </si>
  <si>
    <t>NoCanTher</t>
  </si>
  <si>
    <t>Nanomedicine upscaling for early clinical phases of multimodal cancer therapy</t>
  </si>
  <si>
    <t>200826</t>
  </si>
  <si>
    <t>CanPathPro</t>
  </si>
  <si>
    <t>H2020-EU.2.1.4.</t>
  </si>
  <si>
    <t>Generation of the CanPath prototype - a platform for predictive cancer pathway modeling</t>
  </si>
  <si>
    <t>BIOTEC-2-2015</t>
  </si>
  <si>
    <t>204484</t>
  </si>
  <si>
    <t>STEM-BCPC</t>
  </si>
  <si>
    <t>Signal Transduction and Epigenetic Mechanisms of Breast Cell Plasticity and Cancer</t>
  </si>
  <si>
    <t>205584</t>
  </si>
  <si>
    <t>TRAIN</t>
  </si>
  <si>
    <t>Tribbles Research and Innovation Network</t>
  </si>
  <si>
    <t>206184</t>
  </si>
  <si>
    <t>BIOCDx</t>
  </si>
  <si>
    <t>A miniature Bio-photonics Companion Diagnostics platform for reliable cancer diagnosis and treatment monitoring.</t>
  </si>
  <si>
    <t>206191</t>
  </si>
  <si>
    <t>PAMMOTH</t>
  </si>
  <si>
    <t>Photoacoustic/Ultrasound Mammoscopy for evaluating screening-detected abnormalities in the breast</t>
  </si>
  <si>
    <t>HypoSens</t>
  </si>
  <si>
    <t>Nano-confined photonic system for detection of breast cancer spread to the lymph nodes</t>
  </si>
  <si>
    <t>206348</t>
  </si>
  <si>
    <t>SOLUS</t>
  </si>
  <si>
    <t>Smart optical and ultrasound diagnostics of breast cancer</t>
  </si>
  <si>
    <t>206522</t>
  </si>
  <si>
    <t>3D NEONET</t>
  </si>
  <si>
    <t>Drug Discovery and Delivery NEtwork for ONcology and Eye Therapeutics</t>
  </si>
  <si>
    <t>207023</t>
  </si>
  <si>
    <t>MECHANO-CONTROL</t>
  </si>
  <si>
    <t>H2020-EU.1.2.2.</t>
  </si>
  <si>
    <t>Mechanical control of biological function</t>
  </si>
  <si>
    <t>FETPROACT-01-2016</t>
  </si>
  <si>
    <t>210990</t>
  </si>
  <si>
    <t>BRCA-ERC</t>
  </si>
  <si>
    <t>Understanding cancer development in BRCA 1/2 mutation carriers for improved Early detection and Risk Control</t>
  </si>
  <si>
    <t>MEDIRAD</t>
  </si>
  <si>
    <t>H2020-Euratom-1.4.</t>
  </si>
  <si>
    <t>Implications of Medical Low Dose Radiation Exposure</t>
  </si>
  <si>
    <t>NFRP-9</t>
  </si>
  <si>
    <t>211625</t>
  </si>
  <si>
    <t>FLASH</t>
  </si>
  <si>
    <t>Far-infrared Lasers Assembled using Silicon Heterostructures</t>
  </si>
  <si>
    <t>211688</t>
  </si>
  <si>
    <t>microSPIRE</t>
  </si>
  <si>
    <t>micro-crystals Single Photon InfraREd detectors</t>
  </si>
  <si>
    <t>212458</t>
  </si>
  <si>
    <t>BOUNCE</t>
  </si>
  <si>
    <t>Predicting Effective Adaptation to Breast Cancer to Help Women to BOUNCE Back</t>
  </si>
  <si>
    <t>212475</t>
  </si>
  <si>
    <t>NEOSETAC</t>
  </si>
  <si>
    <t>New Selenium-based Targeted Nanocapsules to treat Breast Cancer</t>
  </si>
  <si>
    <t>212671</t>
  </si>
  <si>
    <t>MESI-STRAT</t>
  </si>
  <si>
    <t>Systems Medicine of Metabolic-Signaling Networks: A New Concept for Breast Cancer Patient Stratification</t>
  </si>
  <si>
    <t>212693</t>
  </si>
  <si>
    <t>LIMA</t>
  </si>
  <si>
    <t>Liquid biopsies and Imaging for improved cancer care</t>
  </si>
  <si>
    <t>212694</t>
  </si>
  <si>
    <t>MyPeBS</t>
  </si>
  <si>
    <t>International Randomized Study Comparing personalized, Risk-Stratified to Standard Breast Cancer Screening In Women Aged 40-70</t>
  </si>
  <si>
    <t>213378</t>
  </si>
  <si>
    <t>INSPIRE</t>
  </si>
  <si>
    <t>H2020-EU.1.4.1.2.</t>
  </si>
  <si>
    <t>INfraStructure in Proton International REsearch</t>
  </si>
  <si>
    <t>INFRAIA-02-2017</t>
  </si>
  <si>
    <t>213551</t>
  </si>
  <si>
    <t>BigMedilytics</t>
  </si>
  <si>
    <t>Big Data for Medical Analytics</t>
  </si>
  <si>
    <t>216321</t>
  </si>
  <si>
    <t>EDIT</t>
  </si>
  <si>
    <t>Novel precision technological platforms to promote non-invasive early diagnosis, eradication and prevention of cancer relapse: proof of concept in the bladder carcinoma.</t>
  </si>
  <si>
    <t>216323</t>
  </si>
  <si>
    <t>B2B</t>
  </si>
  <si>
    <t>Modeling spontaneous Breast cancer metastasis TO the Bone with a first-of-its-kind 3D device that recapitulates physiological tissue-level complexity.</t>
  </si>
  <si>
    <t>218669</t>
  </si>
  <si>
    <t>FunHoMic</t>
  </si>
  <si>
    <t>Deciphering the fungus-host-microbiota interplay to improve the management of fungal infections</t>
  </si>
  <si>
    <t>220541</t>
  </si>
  <si>
    <t>CANCER SCAN</t>
  </si>
  <si>
    <t>A Body Scan for Cancer Detection using Quantum Technology</t>
  </si>
  <si>
    <t>220952</t>
  </si>
  <si>
    <t>PREFERABLE</t>
  </si>
  <si>
    <t>Project on Exercise for Fatigue Eradication in Advanced Breast cancer to improve quality of life</t>
  </si>
  <si>
    <t>193319</t>
  </si>
  <si>
    <t>PROCROP</t>
  </si>
  <si>
    <t>Professional cross-priming for ovary and prostate cancer</t>
  </si>
  <si>
    <t>199396</t>
  </si>
  <si>
    <t>SMARTDIAGNOS</t>
  </si>
  <si>
    <t>Next generation sepsis diagnosis</t>
  </si>
  <si>
    <t>199724</t>
  </si>
  <si>
    <t>HYPERDIAMOND</t>
  </si>
  <si>
    <t>The Diamond Revolution in Hyperpolarized MR Imaging – Novel Platform and Nanoparticle Targeted Probe</t>
  </si>
  <si>
    <t>200283</t>
  </si>
  <si>
    <t>PrECISE</t>
  </si>
  <si>
    <t>PERSONALIZED ENGINE FOR CANCER INTEGRATIVE STUDY AND EVALUATION</t>
  </si>
  <si>
    <t>202600</t>
  </si>
  <si>
    <t>NANOZ-ONIC</t>
  </si>
  <si>
    <t>Bio-inspired electrONIC NOSE interfacing olfactory electrical biosensors and carbon NANOtubes</t>
  </si>
  <si>
    <t>205528</t>
  </si>
  <si>
    <t>TransPot</t>
  </si>
  <si>
    <t>Translational Research Network in Prostate Cancer</t>
  </si>
  <si>
    <t>205623</t>
  </si>
  <si>
    <t>GlySign</t>
  </si>
  <si>
    <t>Exploitation of Glycosylation Signatures for Precision Medicine</t>
  </si>
  <si>
    <t>207468</t>
  </si>
  <si>
    <t>M-CUBE</t>
  </si>
  <si>
    <t>MetaMaterials antenna for ultra-high field MRI</t>
  </si>
  <si>
    <t>207476</t>
  </si>
  <si>
    <t>HISTO-MRI</t>
  </si>
  <si>
    <t>IN SITU IMAGING OF LIVING TISSUES WITH CELLULAR SPATIAL RESOLUTION</t>
  </si>
  <si>
    <t>216094</t>
  </si>
  <si>
    <t>PIONEER</t>
  </si>
  <si>
    <t>Prostate Cancer DIagnOsis and TreatmeNt Enhancement through the Power of Big Data in EuRope</t>
  </si>
  <si>
    <t>224722</t>
  </si>
  <si>
    <t>proEVLifeCycle</t>
  </si>
  <si>
    <t>The life cycle of extracellular vesicles in prostate cancer: from biogenesis and homing, to functional relevance</t>
  </si>
  <si>
    <t>CHANCES</t>
  </si>
  <si>
    <t>Consortium on Health and Ageing: Network of Cohorts in Europe and the United States</t>
  </si>
  <si>
    <t>HEALTH-2009-3.3-3</t>
  </si>
  <si>
    <t>NEUROCYPRES</t>
  </si>
  <si>
    <t>Neurotransmitter Cys-loop receptors: structure, function and disease</t>
  </si>
  <si>
    <t>HEALTH-2007-2.1.1-5</t>
  </si>
  <si>
    <t>NAD</t>
  </si>
  <si>
    <t>FP7-NMP</t>
  </si>
  <si>
    <t>NANOPARTICLES FOR THERAPY AND DIAGNOSIS OF ALZHEIMER DISEASE</t>
  </si>
  <si>
    <t>NMP-2007-4.0-4</t>
  </si>
  <si>
    <t>NADINE</t>
  </si>
  <si>
    <t>Nanosystems for the early Diagnosis of Neurodegenerative diseases</t>
  </si>
  <si>
    <t>NMP-2009-4.0-3</t>
  </si>
  <si>
    <t>AGEDBRAINSYSBIO</t>
  </si>
  <si>
    <t>SYSTEMS BIOLOGY OF PATHWAYS INVOLVING BRAIN AGEING</t>
  </si>
  <si>
    <t>HEALTH.2012.2.2.2-1</t>
  </si>
  <si>
    <t>MITOTARGET</t>
  </si>
  <si>
    <t>Mitochondrial dysfunction in neurodegenerative diseases: towards new therapeutics</t>
  </si>
  <si>
    <t>HEALTH-2007-2.2.1-7</t>
  </si>
  <si>
    <t>NILVAD</t>
  </si>
  <si>
    <t>HEALTH.2011.2.2.2-1</t>
  </si>
  <si>
    <t>LIPIDIDIET</t>
  </si>
  <si>
    <t>FP7-KBBE</t>
  </si>
  <si>
    <t>KBBE-2007-2-2-02</t>
  </si>
  <si>
    <t>PLASTICISE</t>
  </si>
  <si>
    <t>Promotion of plasticity as a treatment for neurodegenerative conditions</t>
  </si>
  <si>
    <t>NANOGNOSTICS</t>
  </si>
  <si>
    <t>Quantum Dot-Based Highly Sensitive Immunoassays for Multiplexed Diagnostics of Alzheimer's Disease</t>
  </si>
  <si>
    <t>HEALTH-2009-1.2-1</t>
  </si>
  <si>
    <t>NPLAST</t>
  </si>
  <si>
    <t>NPlast - A neuroscience school that aims to preserve and restore neuroplasticity in brain disorders</t>
  </si>
  <si>
    <t>FP7-PEOPLE-2011-ITN</t>
  </si>
  <si>
    <t>TREATPOLYQ</t>
  </si>
  <si>
    <t>FP7-PEOPLE-2010-ITN</t>
  </si>
  <si>
    <t>NEURO.GSK3</t>
  </si>
  <si>
    <t>GSK-3 in neuronal plasticity and neurodegeneration: basic mechanisms and pre-clinical assessment</t>
  </si>
  <si>
    <t>ADAMS</t>
  </si>
  <si>
    <t>Genomic variations underlying common behavior diseases and cognition trait in human populations</t>
  </si>
  <si>
    <t>HEALTH-2009-4.3.3-1</t>
  </si>
  <si>
    <t>SPACEBRAIN</t>
  </si>
  <si>
    <t>Space coding in hippocampo-entorhinal neuronal assemblies</t>
  </si>
  <si>
    <t>HEALTH-2007-2.2.1-2</t>
  </si>
  <si>
    <t>MEMOLOAD</t>
  </si>
  <si>
    <t>Neurobiological Mechanisms of Memory Loss in Alzheimer's Disease</t>
  </si>
  <si>
    <t>HEALTH-2007-2.2.1-4</t>
  </si>
  <si>
    <t>MEMOSAD</t>
  </si>
  <si>
    <t>Memory loss in Alzheimer disease: underlying mechanisms and therapeutic targets</t>
  </si>
  <si>
    <t>DEVELAGE</t>
  </si>
  <si>
    <t>Pathways common to brain development and ageing: defining strategies for preventive therapy and diagnostics</t>
  </si>
  <si>
    <t>HEALTH.2011.2.2.2-2</t>
  </si>
  <si>
    <t>BRAINSYNC</t>
  </si>
  <si>
    <t>Large scale interactions in brain networks and their breakdown in brain diseases</t>
  </si>
  <si>
    <t>MEMSTICK</t>
  </si>
  <si>
    <t>Synaptic mechanisms of memory loss: novel cell adhesion molecules as therapeutic targets</t>
  </si>
  <si>
    <t>FP7-ICT</t>
  </si>
  <si>
    <t>NEURONANO</t>
  </si>
  <si>
    <t>Do nanoparticles induce neurodegenerative diseases? Understanding the origin of reactive oxidative species and protein aggregation and mis-folding phenomena in the presence of nanoparticles</t>
  </si>
  <si>
    <t>NMP-2007-1.3-2</t>
  </si>
  <si>
    <t>JUMPAHEAD</t>
  </si>
  <si>
    <t>HEALTH.2010.4.2-8</t>
  </si>
  <si>
    <t>BRAINHEALTHFOOD</t>
  </si>
  <si>
    <t>Bioactive compounds from blackcurrant processing waste for brain health</t>
  </si>
  <si>
    <t>LOAD PROFILE</t>
  </si>
  <si>
    <t>FP7-PEOPLE-2011-IAPP</t>
  </si>
  <si>
    <t>MERIT</t>
  </si>
  <si>
    <t>Mutanome Engineered RNA Immuno-Therapy</t>
  </si>
  <si>
    <t>HEALTH.2013.0-1</t>
  </si>
  <si>
    <t>ESMART</t>
  </si>
  <si>
    <t>Randomised controlled trial to evaluate electronic Symptom Management using the Advanced Symptom Management System (ASyMS) Remote Technology for patients with cancers</t>
  </si>
  <si>
    <t>HEALTH.2013.2.4.1-3</t>
  </si>
  <si>
    <t>CAREMORE</t>
  </si>
  <si>
    <t>Cancer Responsiveness Monitoring based on Resistance mutations in CTCs</t>
  </si>
  <si>
    <t>METOXIA</t>
  </si>
  <si>
    <t>Metastatic tumours facilitated by hypoxic tumour micro-environments</t>
  </si>
  <si>
    <t>HEALTH-2007-2.4.1-12</t>
  </si>
  <si>
    <t>HYPERIMAGE</t>
  </si>
  <si>
    <t>Hybrid PET-MR system for concurrent ultra-sensitive imaging</t>
  </si>
  <si>
    <t>HEALTH-2007-1.2-1</t>
  </si>
  <si>
    <t>HELiCoiD</t>
  </si>
  <si>
    <t>HypErspectraL Imaging Cancer Detection</t>
  </si>
  <si>
    <t>ICT-2011.9.2</t>
  </si>
  <si>
    <t>DDRESPONSE</t>
  </si>
  <si>
    <t>The DNA damage response and breast cancer</t>
  </si>
  <si>
    <t>HEALTH.2010.2.4.1-8</t>
  </si>
  <si>
    <t>IMAGINT</t>
  </si>
  <si>
    <t>HER Imaging and Molecular Interaction Mapping in Breast Cancer</t>
  </si>
  <si>
    <t>HEALTH.2010.1.2-1</t>
  </si>
  <si>
    <t>COGS</t>
  </si>
  <si>
    <t>Collaborative Oncological Gene-environment Study</t>
  </si>
  <si>
    <t>HEALTH-2007-2.4.1-11</t>
  </si>
  <si>
    <t>METACANCER</t>
  </si>
  <si>
    <t>Identification and validation of new breast cancer biomarkers based on integrated metabolomics</t>
  </si>
  <si>
    <t>HEALTH-2007-2.4.1-2</t>
  </si>
  <si>
    <t>VPH-PRISM</t>
  </si>
  <si>
    <t>Virtual Physiological Human: Personalized Predictive Breast Cancer Therapy Through Integrated Tissue Micro-Structure Modeling</t>
  </si>
  <si>
    <t>ICT-2011.5.2</t>
  </si>
  <si>
    <t>O-PTM-BIOMARKERS</t>
  </si>
  <si>
    <t>Discovery of novel cancer serum biomarkers based on aberrant post translational modifications of O-glycoproteins (O-PTM-Biomarkers) and their application to early detection of cancer</t>
  </si>
  <si>
    <t>HEALTH-2007-2.4.1-4;HEALTH-2007-2.4.1-2</t>
  </si>
  <si>
    <t>ER_PARTNERS</t>
  </si>
  <si>
    <t>Chromatin Mediators of Estrogen Receptor Biology</t>
  </si>
  <si>
    <t>ERC-SG-ID1</t>
  </si>
  <si>
    <t>FMTXCT</t>
  </si>
  <si>
    <t>Hybrid Fluorescence Molecular Tomography and X-ray Computed Tomography system and method</t>
  </si>
  <si>
    <t>HEALTH-2007-1.2-1;HEALTH-2007-1.2-2</t>
  </si>
  <si>
    <t>RATHER</t>
  </si>
  <si>
    <t>Rational Therapy for Breast Cancer: Individualized Treatment for Difficult-to-Treat Breast Cancer Subtypes</t>
  </si>
  <si>
    <t>RESPONSIFY</t>
  </si>
  <si>
    <t>Genome-based biomarkers leading to validated molecular diagnostic tests for response prediction in breast cancer</t>
  </si>
  <si>
    <t>HEALTH-2011.1.1-2</t>
  </si>
  <si>
    <t>BREAST CT</t>
  </si>
  <si>
    <t>Dedicated CT of the Female Breast:  Feasibility, optimization and comparison to standard x-ray procedures (digital mammography and tomosynthesis)</t>
  </si>
  <si>
    <t>Fission-2007-3.2-01</t>
  </si>
  <si>
    <t>EPIRADBIO</t>
  </si>
  <si>
    <t>Fission-2010-3.1.1</t>
  </si>
  <si>
    <t>CAReIOCA</t>
  </si>
  <si>
    <t>Non-Invasive Optical Biopsy for Cancer Assessment using ultra high resolution Full-Field Optical Coherence Tomography</t>
  </si>
  <si>
    <t>ICT-2011.3.5</t>
  </si>
  <si>
    <t>ASSURE</t>
  </si>
  <si>
    <t>HEALTH.2012.1.2-1</t>
  </si>
  <si>
    <t>NANOTHER</t>
  </si>
  <si>
    <t>Integration of Novel Nanoparticle based Technology for Therapeutics and Diagnosis of different types of Cancer</t>
  </si>
  <si>
    <t>REQUITE</t>
  </si>
  <si>
    <t>Validating predictive models of radiotherapy toxicity to improve quality-of-life and reduce side-effects in cancer survivors</t>
  </si>
  <si>
    <t>PROSENSE</t>
  </si>
  <si>
    <t>Cancer Diagnosis: Parallel Sensing of Prostate Cancer Biomarkers</t>
  </si>
  <si>
    <t>PROSPER</t>
  </si>
  <si>
    <t>Prostate cancer: profiling and evaluation of ncRNA</t>
  </si>
  <si>
    <t>HEALTH-2007-2.4.1-1</t>
  </si>
  <si>
    <t>PROMARK</t>
  </si>
  <si>
    <t>Genetic prostate cancer variants as biomarkers of disease progression</t>
  </si>
  <si>
    <t>FAST-PATH</t>
  </si>
  <si>
    <t>Fast-Tracking Pathology via Automated Image Analysis and High-Performance Computing: Application to Prostate Cancer Diagnostics</t>
  </si>
  <si>
    <t>IMPROVE</t>
  </si>
  <si>
    <t>Improving Prostate Cancer Outcome with Vectored Vaccines</t>
  </si>
  <si>
    <t>HEALTH.2013.2.4.1-2</t>
  </si>
  <si>
    <t>205397</t>
  </si>
  <si>
    <t>SYNTRAIN</t>
  </si>
  <si>
    <t>Targeting SYNthetic lethal interactions for new cancer treatments TRAINing network</t>
  </si>
  <si>
    <t>215751</t>
  </si>
  <si>
    <t>NEVULA</t>
  </si>
  <si>
    <t>Understanding selective neuronal vulnerability in Alzheimer’s disease</t>
  </si>
  <si>
    <t>196367</t>
  </si>
  <si>
    <t>Bio4Med</t>
  </si>
  <si>
    <t>H2020-EU.1.3.4.</t>
  </si>
  <si>
    <t>International Doctoral Programme in Biological Bases of Human Diseases</t>
  </si>
  <si>
    <t>MSCA-COFUND-2014-DP</t>
  </si>
  <si>
    <t>196857</t>
  </si>
  <si>
    <t>MANGO</t>
  </si>
  <si>
    <t>The determinants of cross-seeding of protein aggregation: a Multiple TANGO</t>
  </si>
  <si>
    <t>198026</t>
  </si>
  <si>
    <t>ADDIA</t>
  </si>
  <si>
    <t>Validation of a fast and simple peripheral blood diagnostic biomarker kit for Alzheimer’s disease</t>
  </si>
  <si>
    <t>204940</t>
  </si>
  <si>
    <t>HippAchoMod</t>
  </si>
  <si>
    <t>Deciphering the cholinergic modulation of the hippocampal place code.</t>
  </si>
  <si>
    <t>195350</t>
  </si>
  <si>
    <t>SmartMammaCAD</t>
  </si>
  <si>
    <t>Intelligent Automated System for detecting Diagnostically Challenging Breast Cancers</t>
  </si>
  <si>
    <t>195816</t>
  </si>
  <si>
    <t>MCMQCT</t>
  </si>
  <si>
    <t>Multi-functional Computational Microscopy for Quantitative Cell Tracking</t>
  </si>
  <si>
    <t>196126</t>
  </si>
  <si>
    <t>CARDIOTOX</t>
  </si>
  <si>
    <t>Predicting Cardiotoxicity Induced by Kinase Inhibitors: From Systems Biology to Systems Pharmacology</t>
  </si>
  <si>
    <t>197503</t>
  </si>
  <si>
    <t>BIOMENDELIAN</t>
  </si>
  <si>
    <t>Linking Cardiometabolic Disease and Cancer in the Level of Genetics, Circulating Biomarkers,  Microbiota and Environmental Risk Factors</t>
  </si>
  <si>
    <t>197888</t>
  </si>
  <si>
    <t>SYNTOH</t>
  </si>
  <si>
    <t>Synthetic Optical Holography</t>
  </si>
  <si>
    <t>198097</t>
  </si>
  <si>
    <t>IMMPACT</t>
  </si>
  <si>
    <t>Clinical validation of a serum protein biomarker signature for the early diagnosis of pancreatic cancer.</t>
  </si>
  <si>
    <t>200006</t>
  </si>
  <si>
    <t>CerISMA</t>
  </si>
  <si>
    <t>H2020-EU.2.1.3.;H2020-EU.3.1.3.</t>
  </si>
  <si>
    <t>Cerenkov Imaging for Surgical Margin Assessment</t>
  </si>
  <si>
    <t>PHC-12-2015</t>
  </si>
  <si>
    <t>200007</t>
  </si>
  <si>
    <t>OncoMasTR</t>
  </si>
  <si>
    <t>OncoMasTR - Novel Prognostic Assay for Early Stage Breast Cancer</t>
  </si>
  <si>
    <t>202188</t>
  </si>
  <si>
    <t>MRCKa in cancer</t>
  </si>
  <si>
    <t>Targeting Cancer Cell Invasion and Metastasis by Inhibition of the Serine Kinase MRCKa</t>
  </si>
  <si>
    <t>207685</t>
  </si>
  <si>
    <t>SmartGuide</t>
  </si>
  <si>
    <t>Smart Biopsy Tool for Real-Time Cancerous Cell Characterization at the Tip of the Needle</t>
  </si>
  <si>
    <t>209616</t>
  </si>
  <si>
    <t>METCLL</t>
  </si>
  <si>
    <t>Discovery and validation of ‘epidrivers’ of cancer evolution and resistance to therapy</t>
  </si>
  <si>
    <t>217648</t>
  </si>
  <si>
    <t>A New Adjuvant Nutraceutical from the North Atlantic Ocean for Breast, Lung and Pancreatic Cancer Patients</t>
  </si>
  <si>
    <t>196905</t>
  </si>
  <si>
    <t>PREVENT</t>
  </si>
  <si>
    <t>Prostate cancer extracellular vesicles as biomarkers for nanomedicine treatment</t>
  </si>
  <si>
    <t>193504</t>
  </si>
  <si>
    <t>REPROWORM</t>
  </si>
  <si>
    <t>Safeguarding Cell Identities:   Mechanisms Counteracting Cell Fate Reprogramming</t>
  </si>
  <si>
    <t>ERC-StG-2014</t>
  </si>
  <si>
    <t>193593</t>
  </si>
  <si>
    <t>aLzINK</t>
  </si>
  <si>
    <t>Alzheimer's disease and Zinc: the missing link ?</t>
  </si>
  <si>
    <t>194556</t>
  </si>
  <si>
    <t>BAS-SBBT</t>
  </si>
  <si>
    <t>Bacterial Amyloid Secretion: Structural Biology and Biotechnology.</t>
  </si>
  <si>
    <t>197083</t>
  </si>
  <si>
    <t>OPTIMALZ</t>
  </si>
  <si>
    <t>Optical imaging of ocular pathology in Alzheimer’s disease</t>
  </si>
  <si>
    <t>198463</t>
  </si>
  <si>
    <t>DEPICODE</t>
  </si>
  <si>
    <t>Decoding the epigenetic signature of memory function in health and disease</t>
  </si>
  <si>
    <t>198475</t>
  </si>
  <si>
    <t>Oligomers</t>
  </si>
  <si>
    <t>Characterising protein oligomers and their role in neurodegenerative disease in humans</t>
  </si>
  <si>
    <t>198609</t>
  </si>
  <si>
    <t>RobustSynapses</t>
  </si>
  <si>
    <t>Maintaining synaptic function for a healthy brain: Membrane trafficking and autophagy in neurodegeneration</t>
  </si>
  <si>
    <t>198723</t>
  </si>
  <si>
    <t>PRION2020</t>
  </si>
  <si>
    <t>Function and malfunction of the prion protein</t>
  </si>
  <si>
    <t>200701</t>
  </si>
  <si>
    <t>ARCA</t>
  </si>
  <si>
    <t>Analysis and Representation of Complex Activities in Videos</t>
  </si>
  <si>
    <t>200742</t>
  </si>
  <si>
    <t>DIALOY</t>
  </si>
  <si>
    <t>Mosaic loss of chromosome Y (LOY) in blood cells - a new biomarker for risk of cancer and Alzheimer’s disease in men</t>
  </si>
  <si>
    <t>202595</t>
  </si>
  <si>
    <t>VIBRANT-BIO</t>
  </si>
  <si>
    <t>High-throughput vibrational fingerprinting by nanoplasmonics for disease biology</t>
  </si>
  <si>
    <t>204105</t>
  </si>
  <si>
    <t>ORACLE</t>
  </si>
  <si>
    <t>Origins of Alzheimer's disease across the life-course</t>
  </si>
  <si>
    <t>204695</t>
  </si>
  <si>
    <t>BUNGEE-TOOLS</t>
  </si>
  <si>
    <t>Building Next-Generation Computational Tools for High Resolution Neuroimaging Studies</t>
  </si>
  <si>
    <t>204701</t>
  </si>
  <si>
    <t>LEASP</t>
  </si>
  <si>
    <t>Learning spatiotemporal patterns in longitudinal image data sets of the aging brain</t>
  </si>
  <si>
    <t>204717</t>
  </si>
  <si>
    <t>LIQUIDMASS</t>
  </si>
  <si>
    <t>High throughput mass spectrometry of single proteins in liquid environment</t>
  </si>
  <si>
    <t>204896</t>
  </si>
  <si>
    <t>IMMUNOALZHEIMER</t>
  </si>
  <si>
    <t>The role of immune cells in Alzheimer's disease</t>
  </si>
  <si>
    <t>204955</t>
  </si>
  <si>
    <t>206281</t>
  </si>
  <si>
    <t>ALZSYN</t>
  </si>
  <si>
    <t>Imaging synaptic contributors to dementia</t>
  </si>
  <si>
    <t>206282</t>
  </si>
  <si>
    <t>PATHAD</t>
  </si>
  <si>
    <t>Pathways to Alzheimer's disease</t>
  </si>
  <si>
    <t>206908</t>
  </si>
  <si>
    <t>MANNA</t>
  </si>
  <si>
    <t>MacroAutophagy and Necrotic Neurodegeneration in Ageing</t>
  </si>
  <si>
    <t>208472</t>
  </si>
  <si>
    <t>MacroStability</t>
  </si>
  <si>
    <t>Stability and dynamics at different spatial scales: From physiology to Alzheimer's degeneration</t>
  </si>
  <si>
    <t>208806</t>
  </si>
  <si>
    <t>MINERVA</t>
  </si>
  <si>
    <t>MIcrobiota-Gut-BraiN EngineeRed platform to eVAluate intestinal microflora impact on brain functionality</t>
  </si>
  <si>
    <t>210810</t>
  </si>
  <si>
    <t>ImmuneCheckpointsAD</t>
  </si>
  <si>
    <t>Immune checkpoint blockade for fighting Alzheimer’s disease</t>
  </si>
  <si>
    <t>211368</t>
  </si>
  <si>
    <t>ULTIMATE</t>
  </si>
  <si>
    <t>The best online drug discovery platform, Building the Ultimate chemical database for drug discovery</t>
  </si>
  <si>
    <t>211409</t>
  </si>
  <si>
    <t>BrainDrain</t>
  </si>
  <si>
    <t>Translational implications of the discovery of brain-draining lymphatics</t>
  </si>
  <si>
    <t>211573</t>
  </si>
  <si>
    <t>BrainEnergy</t>
  </si>
  <si>
    <t>Control of cerebral blood flow by capillary pericytes in health and disease</t>
  </si>
  <si>
    <t>220385</t>
  </si>
  <si>
    <t>PREMUS</t>
  </si>
  <si>
    <t>Preservation and Efficacy of Music and Singing in Ageing, Aphasia, and Alzheimer’s Disease</t>
  </si>
  <si>
    <t>221484</t>
  </si>
  <si>
    <t>MicroSPARK</t>
  </si>
  <si>
    <t>A Single-Molecule Technology for Resolving Chaperone Action in Neurodegenerative Diseases</t>
  </si>
  <si>
    <t>222535</t>
  </si>
  <si>
    <t>LactaDiff</t>
  </si>
  <si>
    <t>Assessing cellular compartmentation of brain lactate using diffusion MR spectroscopy in vivo</t>
  </si>
  <si>
    <t>223671</t>
  </si>
  <si>
    <t>VERDAD</t>
  </si>
  <si>
    <t>A blood based biomarker identifying early Alzheimer Disease's pathology</t>
  </si>
  <si>
    <t>225589</t>
  </si>
  <si>
    <t>CELLPHASE_AD</t>
  </si>
  <si>
    <t>Genetics to understand cellular components of Alzheimer Disease pathogenesis</t>
  </si>
  <si>
    <t>229999</t>
  </si>
  <si>
    <t>NeuroLF</t>
  </si>
  <si>
    <t>NeuroLF: The best small  and mobile dedicated brain PET scanner for an accessible early detection of Alzheimer’s disease</t>
  </si>
  <si>
    <t>196583</t>
  </si>
  <si>
    <t>MyNano</t>
  </si>
  <si>
    <t>Towards the design of Personalised Polymer-based Combination Nanomedicines for Advanced Stage Breast Cancer Patients</t>
  </si>
  <si>
    <t>197099</t>
  </si>
  <si>
    <t>ER_disease</t>
  </si>
  <si>
    <t>Defining hormonal cross-talk and the role of mutations in estrogen receptor positive breast cancer</t>
  </si>
  <si>
    <t>197354</t>
  </si>
  <si>
    <t>MammaPrint</t>
  </si>
  <si>
    <t>Improved breast cancer care by innovative diagnostic test MammaPrint</t>
  </si>
  <si>
    <t>197436</t>
  </si>
  <si>
    <t>BIOELECPRO</t>
  </si>
  <si>
    <t>Frontier Research on the Dielectric Properties of Biological Tissue</t>
  </si>
  <si>
    <t>197483</t>
  </si>
  <si>
    <t>PROTEOMICAN</t>
  </si>
  <si>
    <t>Discovery of breast cancer aggressiveness markers using topo-proteomics mapping</t>
  </si>
  <si>
    <t>197831</t>
  </si>
  <si>
    <t>MetCAF</t>
  </si>
  <si>
    <t>Uncovering the Role of Cancer Associated Fibroblasts in Facilitating Breast Cancer Metastasis</t>
  </si>
  <si>
    <t>198155</t>
  </si>
  <si>
    <t>HAP-PHEN</t>
  </si>
  <si>
    <t>From haplotype to phenotype: a systems integration of allelic variation, chromatin state and 3D genome data</t>
  </si>
  <si>
    <t>198211</t>
  </si>
  <si>
    <t>DNA2REPAIR</t>
  </si>
  <si>
    <t>DNA strand break repair and links to human disease</t>
  </si>
  <si>
    <t>198610</t>
  </si>
  <si>
    <t>IXSI3D</t>
  </si>
  <si>
    <t>Translating Hybrid Imaging for Interventions:  Intra-operative Guidance and Evaluation using 2D and 3D Interventional X-ray Scintigraphy Imaging</t>
  </si>
  <si>
    <t>198704</t>
  </si>
  <si>
    <t>uPET</t>
  </si>
  <si>
    <t>Molecular imaging and targeted therapy of the aggressive phenotype: development of uPAR theranostics for cancer patients</t>
  </si>
  <si>
    <t>198804</t>
  </si>
  <si>
    <t>BIOVALID</t>
  </si>
  <si>
    <t>H2020-EU.3.1.;H2020-EU.2.3.1.</t>
  </si>
  <si>
    <t>Clinical validation of the DiviTum assay in two high profile clinical studies in Europe</t>
  </si>
  <si>
    <t>200727</t>
  </si>
  <si>
    <t>HOLDING-HANDS</t>
  </si>
  <si>
    <t>Holding hands: cell-cell junctions in breast cancer metastasis and resistance to therapy</t>
  </si>
  <si>
    <t>200754</t>
  </si>
  <si>
    <t>BARCODE DIAGNOSTICS</t>
  </si>
  <si>
    <t>Next-Generation Personalized Diagnostic Nanotechnologies for Predicting Response to Cancer Medicine</t>
  </si>
  <si>
    <t>202583</t>
  </si>
  <si>
    <t>SYNvia</t>
  </si>
  <si>
    <t>Synthetic viability of homologous recombination-deficient cancers</t>
  </si>
  <si>
    <t>202592</t>
  </si>
  <si>
    <t>TSGPs-of-CFSs</t>
  </si>
  <si>
    <t>Role of Tumour Suppressor Gene Products of Common Fragile Sites in Human Diseases</t>
  </si>
  <si>
    <t>203419</t>
  </si>
  <si>
    <t>CLONCELLBREAST</t>
  </si>
  <si>
    <t>CLONAL AND CELLULAR HETEROGENEITY OF BREAST CANCER AND ITS DYNAMIC EVOLUTION WITH TREATMENT</t>
  </si>
  <si>
    <t>203433</t>
  </si>
  <si>
    <t>MYCLASS</t>
  </si>
  <si>
    <t>Towards prevention, early diagnosis, and noninvasive treatment of uterine leiomyomas through molecular classification</t>
  </si>
  <si>
    <t>204117</t>
  </si>
  <si>
    <t>PeptiCrad</t>
  </si>
  <si>
    <t>Personalized oncolytic vaccines for cancer immunotherapy</t>
  </si>
  <si>
    <t>204739</t>
  </si>
  <si>
    <t>TENSION</t>
  </si>
  <si>
    <t>Targeting replication stress recovery pathways in oncology</t>
  </si>
  <si>
    <t>204749</t>
  </si>
  <si>
    <t>PLEIO-RANK</t>
  </si>
  <si>
    <t>Pleiotropic treatment of cancer: RANK inhibitors targeting cancer stem cells and immunity</t>
  </si>
  <si>
    <t>204993</t>
  </si>
  <si>
    <t>INTHER</t>
  </si>
  <si>
    <t>Clinical validation and commercialization of innovative immunostimulating Interstitial Laser Thermotherapy</t>
  </si>
  <si>
    <t>205191</t>
  </si>
  <si>
    <t>MATRICAN</t>
  </si>
  <si>
    <t>Matrix during cancer progression</t>
  </si>
  <si>
    <t>205363</t>
  </si>
  <si>
    <t>BRCANCER</t>
  </si>
  <si>
    <t>A novel approach for modeling development of breast cancer</t>
  </si>
  <si>
    <t>206116</t>
  </si>
  <si>
    <t>TiMaScan</t>
  </si>
  <si>
    <t>Recirculated tissue macrophages (TiMa) in blood: Novel approach to early diagnosis and treatment monitoring in oncology</t>
  </si>
  <si>
    <t>207620</t>
  </si>
  <si>
    <t>EVOLVE</t>
  </si>
  <si>
    <t>Extracellular Vesicle-Internalizing Receptors (EVIRs) for Cancer ImmunoGeneTherapy</t>
  </si>
  <si>
    <t>207844</t>
  </si>
  <si>
    <t>TEMPTATION</t>
  </si>
  <si>
    <t>Thermometry and Photoacoustic-Imaging Outstanding Nanoprobes</t>
  </si>
  <si>
    <t>208469</t>
  </si>
  <si>
    <t>ONCOmetENHANCERS</t>
  </si>
  <si>
    <t>Elucidating the Role of Enhancer Methylation Variation in Cancer and Developing Enhancer-based Markers and Targets for Precision Medicine</t>
  </si>
  <si>
    <t>208954</t>
  </si>
  <si>
    <t>ENDOCAM</t>
  </si>
  <si>
    <t>TARGETING ENDOTHELIAL CELL AND CANCER AMOEBOID MOVEMENT TO OVERCOME RESISTANCE TO ANTI-VEGF AND ANTI-PROTEASE THERAPIES</t>
  </si>
  <si>
    <t>213213</t>
  </si>
  <si>
    <t>SDS-OmiProbe</t>
  </si>
  <si>
    <t>Revolutionary opto-biological methodology for aggressive HER2 cancer</t>
  </si>
  <si>
    <t>213772</t>
  </si>
  <si>
    <t>MetaRegulation</t>
  </si>
  <si>
    <t>Metabolic regulation of  metastatic growth</t>
  </si>
  <si>
    <t>214725</t>
  </si>
  <si>
    <t>MicroC</t>
  </si>
  <si>
    <t>Agent-Based Modelling of Gene Networks to model clonal selection in the tumour microenvironment and predict therapeutic resistance</t>
  </si>
  <si>
    <t>215338</t>
  </si>
  <si>
    <t>ONCOTHERANOSTICS</t>
  </si>
  <si>
    <t>Advanced Theranostic Nanomedicines for Oncology. Development of new combinatorial therapies for primary and metastatic Breast Cancer.</t>
  </si>
  <si>
    <t>215648</t>
  </si>
  <si>
    <t>MECHANOSITY</t>
  </si>
  <si>
    <t>Mechanical regulation of cellular behaviour in 3D viscoelastic materials</t>
  </si>
  <si>
    <t>216176</t>
  </si>
  <si>
    <t>4DBIOSERS</t>
  </si>
  <si>
    <t>Four-Dimensional Monitoring of Tumour Growth by Surface Enhanced Raman Scattering</t>
  </si>
  <si>
    <t>216505</t>
  </si>
  <si>
    <t>LIPOMET</t>
  </si>
  <si>
    <t>Dietary Influences on Metastasis: How, When, and Why</t>
  </si>
  <si>
    <t>216768</t>
  </si>
  <si>
    <t>Helping cancer survivors restoring their natural breast with resorbable implants inducing self-tissue regeneration</t>
  </si>
  <si>
    <t>216942</t>
  </si>
  <si>
    <t>SMARTRIOX</t>
  </si>
  <si>
    <t>Disruptive targeted drug delivery system via synergistic combination of intelligent DNA molecular machines and gated mesoporous nanoparticles</t>
  </si>
  <si>
    <t>217373</t>
  </si>
  <si>
    <t>HistologTM Scanner</t>
  </si>
  <si>
    <t>Intra-operative microscope for tumor margin assessment</t>
  </si>
  <si>
    <t>218523</t>
  </si>
  <si>
    <t>Cutting edge microwave imaging device for safe and accurate breast cancer screening</t>
  </si>
  <si>
    <t>220398</t>
  </si>
  <si>
    <t>HYPROTIN</t>
  </si>
  <si>
    <t>Hyperpolarized Nuclear Magnetic Resonance Spectroscopy for Time-Resolved Monitoring of Interactions of Intrinsically Disordered Breast-Cancer Proteins</t>
  </si>
  <si>
    <t>220839</t>
  </si>
  <si>
    <t>SUMMIT</t>
  </si>
  <si>
    <t>Site-specific Ultrasensitive Magnetic resonance of Mixtures for Isotopic Tracking</t>
  </si>
  <si>
    <t>220853</t>
  </si>
  <si>
    <t>MultiplexGenomics</t>
  </si>
  <si>
    <t>Exploring the Epigenome by Multiplexed Physical Mapping of Individual Chromosomes</t>
  </si>
  <si>
    <t>221244</t>
  </si>
  <si>
    <t>Olfactomics Surgery</t>
  </si>
  <si>
    <t>BRINGING SURGERY TO THE 21ST CENTURY: REAL-TIME TISSUE ANALYSIS DURING CANCER SURGERY. Improving Patient Safety, Quality and Cost-Effectiveness</t>
  </si>
  <si>
    <t>222112</t>
  </si>
  <si>
    <t>CentrosoTME</t>
  </si>
  <si>
    <t>The role of extra centrosomes on the tumour microenvironment</t>
  </si>
  <si>
    <t>222898</t>
  </si>
  <si>
    <t>BITFORM</t>
  </si>
  <si>
    <t>Multiplexed biosensing and tissue-on-a-chip integrated platform for breast cancer biomarkers monitoring</t>
  </si>
  <si>
    <t>223823</t>
  </si>
  <si>
    <t>SIMULTANEOUS DBTMI</t>
  </si>
  <si>
    <t>Preclinical and Pilot Co-Clinical Evaluation of Simultaneous Digital Breast Tomosynthesis and Mechanical Imaging</t>
  </si>
  <si>
    <t>224405</t>
  </si>
  <si>
    <t>INJURMET</t>
  </si>
  <si>
    <t>Impact of tissue injury induced by diagnostic biopsies and surgery on cancer metastasis</t>
  </si>
  <si>
    <t>197265</t>
  </si>
  <si>
    <t>CONCERT</t>
  </si>
  <si>
    <t>Description of information transfer across macromolecules by concerted conformational changes</t>
  </si>
  <si>
    <t>197873</t>
  </si>
  <si>
    <t>SPICE</t>
  </si>
  <si>
    <t>Synthetic Lethal Phenotype Identification through Cancer Evolution Analysis</t>
  </si>
  <si>
    <t>204093</t>
  </si>
  <si>
    <t>NanoSCAN</t>
  </si>
  <si>
    <t>Developing multi-modality nanomedicines for targeted annotation of oncogenic signaling pathways</t>
  </si>
  <si>
    <t>204472</t>
  </si>
  <si>
    <t>Immune-senescence</t>
  </si>
  <si>
    <t>Dual targeting of senescence and tumor immunity for cancer therapy</t>
  </si>
  <si>
    <t>205188</t>
  </si>
  <si>
    <t>ASSIMILES</t>
  </si>
  <si>
    <t>Advanced Spectroscopy and Spectrometry for Imaging Metabolism using Isotopically-Labeled Endogenous Substrates</t>
  </si>
  <si>
    <t>207874</t>
  </si>
  <si>
    <t>MetResistance</t>
  </si>
  <si>
    <t>The role of tumour microenvironment in metastatic hormone-refractory prostate cancer</t>
  </si>
  <si>
    <t>213394</t>
  </si>
  <si>
    <t>ProstOmics</t>
  </si>
  <si>
    <t>'Tissue is the issue': a multi-omics approach to improve prostate cancer diagnosis</t>
  </si>
  <si>
    <t>222543</t>
  </si>
  <si>
    <t>CancerADAPT</t>
  </si>
  <si>
    <t>Targeting the adaptive capacity of prostate cancer through the manipulation of transcriptional and metabolic traits</t>
  </si>
  <si>
    <t>225361</t>
  </si>
  <si>
    <t>TOPAG</t>
  </si>
  <si>
    <t>Toxic protein aggregation in neurodegeneration</t>
  </si>
  <si>
    <t>ERC-2012-SyG</t>
  </si>
  <si>
    <t>ITRIBIS</t>
  </si>
  <si>
    <t>FP7-REGPOT</t>
  </si>
  <si>
    <t>Improving Translational Research Potential at the Institute of Biomedicine of Seville</t>
  </si>
  <si>
    <t>REGPOT-2012-2013-1</t>
  </si>
  <si>
    <t>COGNITIONNET</t>
  </si>
  <si>
    <t>Multilevel brain network analyses leading to improved therapeutics for cognitive impairments</t>
  </si>
  <si>
    <t>FP7-PEOPLE-2013-ITN</t>
  </si>
  <si>
    <t>MIRNA_AD</t>
  </si>
  <si>
    <t>Role of microRNA dysregulation in Alzheimers Disease</t>
  </si>
  <si>
    <t>ERC-AG-LS5</t>
  </si>
  <si>
    <t>MAMBA</t>
  </si>
  <si>
    <t>ERC-AG-PE4</t>
  </si>
  <si>
    <t>MEDYMA</t>
  </si>
  <si>
    <t>Biophysical Modeling and Analysis of Dynamic Medical Images</t>
  </si>
  <si>
    <t>ERC-AG-PE6</t>
  </si>
  <si>
    <t>ECMneuro</t>
  </si>
  <si>
    <t>Perineuronal net treatments for neurodegenerative disease</t>
  </si>
  <si>
    <t>BEYOND</t>
  </si>
  <si>
    <t>METABOLIC BASIS OF NEURODEGENERATIVE DISEASE</t>
  </si>
  <si>
    <t>MEMORYSTICK</t>
  </si>
  <si>
    <t>Plasticity and formation of lasting memories in health and disease. Genetic modeling of key regulators in adult and aging mammals and in neurodegenerative disease</t>
  </si>
  <si>
    <t>CELLO</t>
  </si>
  <si>
    <t>From Cells to Organs on Chips: Development of an Integrative Microfluidic Platform</t>
  </si>
  <si>
    <t>ERC-AG-PE3</t>
  </si>
  <si>
    <t>ABATSYNAPSE</t>
  </si>
  <si>
    <t>InflammAct</t>
  </si>
  <si>
    <t>Activation and Regulation of the NLRP3 Inflammasome</t>
  </si>
  <si>
    <t>ERC-CG-2013-LS6</t>
  </si>
  <si>
    <t>PROTEODYNAMICS</t>
  </si>
  <si>
    <t>Global Dynamics of Proteolytic Quality Control Networks in Stress Response and Aging</t>
  </si>
  <si>
    <t>ERC-CG-2013-LS3</t>
  </si>
  <si>
    <t>UbInflam</t>
  </si>
  <si>
    <t>Regulation of inflammasome activity through NLRP3 ubiquitination level</t>
  </si>
  <si>
    <t>MitoMyelin</t>
  </si>
  <si>
    <t>Roles of mitochondria in healthy and diseased myelin</t>
  </si>
  <si>
    <t>ASPIRE</t>
  </si>
  <si>
    <t>Aqueous Supramolecular Polymers and Peptide Conjugates in Reversible Systems</t>
  </si>
  <si>
    <t>ERC-SG-PE5</t>
  </si>
  <si>
    <t>BIOFINDER</t>
  </si>
  <si>
    <t>ERC-SG-LS7</t>
  </si>
  <si>
    <t>RNA DISEASES</t>
  </si>
  <si>
    <t>UNDERSTANDING THE CAUSES OF THE RNA GAIN OF FUNCTION DISEASES</t>
  </si>
  <si>
    <t>ERC-SG-LS1</t>
  </si>
  <si>
    <t>ERC-SG-LS4</t>
  </si>
  <si>
    <t>RIBOMYLOME</t>
  </si>
  <si>
    <t>The Role of Non-coding RNA in Protein Networks and Neurodegenerative Diseases</t>
  </si>
  <si>
    <t>ERC-SG-LS2</t>
  </si>
  <si>
    <t>PDcontrol</t>
  </si>
  <si>
    <t>Protein damage control: regulation of toxic protein aggregation in aging-associated neurodegenerative diseases</t>
  </si>
  <si>
    <t>ERC-SG-LS3</t>
  </si>
  <si>
    <t>SYSPHARMAD</t>
  </si>
  <si>
    <t>ERC-CG-2013-LS2</t>
  </si>
  <si>
    <t>TRANSMEM</t>
  </si>
  <si>
    <t>ERC-SG-SH4</t>
  </si>
  <si>
    <t>COMUNEM</t>
  </si>
  <si>
    <t>Computational Multiscale Neuron Mechanics</t>
  </si>
  <si>
    <t>ERC-SG-PE8</t>
  </si>
  <si>
    <t>STAMYEV</t>
  </si>
  <si>
    <t>Structural and biochemical basis of protein amyloid evolution</t>
  </si>
  <si>
    <t>NANOMECHAMYLOID</t>
  </si>
  <si>
    <t>NCRNANEURO</t>
  </si>
  <si>
    <t>Non-coding RNAs in neurodegeneration</t>
  </si>
  <si>
    <t>TICE</t>
  </si>
  <si>
    <t>TRANSCRIPTOMICS IN CANCER EPIDEMIOLOGY</t>
  </si>
  <si>
    <t>ERC-AG-LS7</t>
  </si>
  <si>
    <t>BRCA2complexes</t>
  </si>
  <si>
    <t>Structural and biochemical characterization of the BRCA2 breast cancer tumour suppressor</t>
  </si>
  <si>
    <t>3D-E</t>
  </si>
  <si>
    <t>3D Engineered Environments for Regenerative Medicine</t>
  </si>
  <si>
    <t>ERC-AG-PE8</t>
  </si>
  <si>
    <t>PRENCTUM</t>
  </si>
  <si>
    <t>Protein tyrosine phosphatases as regulators of N-cadherin-mediated tumor cell migration</t>
  </si>
  <si>
    <t>TRASTUZUCRAD</t>
  </si>
  <si>
    <t>Oncolytic adenoviruses expressing monoclonal antibody trastuzumab for treatment of Her-2+ cancer</t>
  </si>
  <si>
    <t>CANCER INSERTOME</t>
  </si>
  <si>
    <t>"THE LANDSCAPE AND FUNCTIONAL IMPACT OF TUMOUR-SPECIFIC GENOMIC INSERTIONS OF 1,000 CANCER GENOMES"</t>
  </si>
  <si>
    <t>Breast cancer origin</t>
  </si>
  <si>
    <t>Analysis of the cellular origin of breast cancer</t>
  </si>
  <si>
    <t>MEMSforLife</t>
  </si>
  <si>
    <t>Microfluidic systems for the study of living roundworms (Caenorhabditis elegans) and tissues</t>
  </si>
  <si>
    <t>InflaMet</t>
  </si>
  <si>
    <t>Mechanistic insights into the impact of tumor-associated neutrophils on metastatic breast cancer</t>
  </si>
  <si>
    <t>CTCPROTEOMIC</t>
  </si>
  <si>
    <t>Single cell proteomics for studying circulating tumor cells and monitor disease progression on breast cancer patients</t>
  </si>
  <si>
    <t>CB-HEDGEHOG</t>
  </si>
  <si>
    <t>A Chemical Biology Approach to Understand the Release of Sonic Hedgehog</t>
  </si>
  <si>
    <t>Signaling 3D</t>
  </si>
  <si>
    <t>Three Dimensional Single Cell Analysis of the Cancer Stem Cell Inducing Epithelial-Mesenchymal Transition Signaling Networks in Breast Cancer by Mass Cytometry</t>
  </si>
  <si>
    <t>CU-ANGIO</t>
  </si>
  <si>
    <t>Prostate cancer localization by contrast-ultrasound angiogenesis imaging</t>
  </si>
  <si>
    <t>ERC-SG-PE7</t>
  </si>
  <si>
    <t>iBeSuP</t>
  </si>
  <si>
    <t>Towards the simulation of breast surgical lumpectomy and surgery planning through an isogeometric numerical analysis approach</t>
  </si>
  <si>
    <t>chr_lncRNA</t>
  </si>
  <si>
    <t>Identification and functional characterization of lncRNA-chromatin protein complexes associated with specific chromatin modifications in breast cancer</t>
  </si>
  <si>
    <t>PIKbeta/cancer</t>
  </si>
  <si>
    <t>Role of the PI3Kbeta isoform in signalling and cancer invasion</t>
  </si>
  <si>
    <t>CAVCER</t>
  </si>
  <si>
    <t>Caveolin-1 integrates stromal mechanical forces  chemo-resitance to foster tumor progression</t>
  </si>
  <si>
    <t>CCING</t>
  </si>
  <si>
    <t>Cadherin control of invasive growth in morphogenesis and cancer</t>
  </si>
  <si>
    <t>MRGFUS IN THE BRAIN</t>
  </si>
  <si>
    <t>Focused ultrasound under magnetic resonance guidance for targeted drug delivery in the brain</t>
  </si>
  <si>
    <t>LIGHT2NANOGENE</t>
  </si>
  <si>
    <t>Cellular bioengineering by plasmonic enhanced laser nanosurgery</t>
  </si>
  <si>
    <t>DISSECT</t>
  </si>
  <si>
    <t>Disseminating tumor cells as novel biomarkers: Dissecting the metastatic cascade in cancer patients</t>
  </si>
  <si>
    <t>ERC-AG-ID1</t>
  </si>
  <si>
    <t>risk factors cancer</t>
  </si>
  <si>
    <t>Genetic and environmental risk factors for common malignant tumours especially breast cancer and melanoma</t>
  </si>
  <si>
    <t>Exploring ’synthetic lethality’ and ’synthetic viability’ to elucidate responses of breast and prostate cancer cells to DNA damage and treatment resistance</t>
  </si>
  <si>
    <t>ONCROBUST</t>
  </si>
  <si>
    <t>Unravelling oncogenic defects in feedback control of receptor tyrosine kinases</t>
  </si>
  <si>
    <t>DECODER</t>
  </si>
  <si>
    <t>DECiphering the role of long non COding Rna in cancer</t>
  </si>
  <si>
    <t>FP7-PEOPLE-2010-IOF</t>
  </si>
  <si>
    <t>ERC-SG-PE1</t>
  </si>
  <si>
    <t>Magnetic_PCR</t>
  </si>
  <si>
    <t>Magnetic-PCR: An ultrasensitive methodology for Breast cancer detection and characterization</t>
  </si>
  <si>
    <t>The Magnetic-PCR project  propose a brand-new and ultrasensitive methodology for detection and classification of breast cancer subtypes based on detection of specific genes expression. For this, the project develops a new “magnetic relaxation switch” (MRSw) biosensor based on superparamagnetic nanoparticles to improve the sensitivity of the Polymerase Chain Reaction (PCR) for detecting nucleic acids. Relaxometry and Magnetic Resonance Imaging (MRI) will be used to sensing DNA or RNA biomolecules. The ultimate goal is to achive direct application of a MRSw sensor for detection and classification of breast cancer malignancy by magnetic resonance (MR).</t>
  </si>
  <si>
    <t>HoRAy</t>
  </si>
  <si>
    <t>Role of Autophagy and Lysosomal Biogenesis in Hypoxia and Radiation-induced cell death in normal and cancer cells</t>
  </si>
  <si>
    <t>NANOTHERAPY</t>
  </si>
  <si>
    <t>A Novel Nano-container drug carrier for targeted treatment of prostate cancer</t>
  </si>
  <si>
    <t>DIAG-CANCER</t>
  </si>
  <si>
    <t>Diagnosis, Screening and Monitoring of Cancer Diseases via Exhaled Breath Using an Array of Nanosensors</t>
  </si>
  <si>
    <t>DIABESITY</t>
  </si>
  <si>
    <t>"Obesity, Type 2 diabetes and the increased risk of cancer and cancer-related Mortality; the study of Molecular Mechanisms and potential therapeutic modalities."</t>
  </si>
  <si>
    <t>METHYLBRECA</t>
  </si>
  <si>
    <t>Study on methylation as risk and prognostic factor for breast cancer</t>
  </si>
  <si>
    <t>NHELMIMACANL</t>
  </si>
  <si>
    <t>Novel Alpha-Helix Mimetics as Anti-Cancer Leads</t>
  </si>
  <si>
    <t>ReEngineeringCancer</t>
  </si>
  <si>
    <t>Re-engineering the tumor microenvironment to alleviate mechanical stresses and improve chemotherapy</t>
  </si>
  <si>
    <t>BAN-CANCER</t>
  </si>
  <si>
    <t>Smart Bandage for Cancer Margin Theranostics</t>
  </si>
  <si>
    <t>CAPER/BREAST CANCE</t>
  </si>
  <si>
    <t>CAPER in Invasive Breast Cancer</t>
  </si>
  <si>
    <t>Breast cancer is a major cause of death in the United States and the Western World. Advanced medical technologies and therapeutic strategies are necessary for the successful detection, diagnosis, and treatment of breast cancer. Here, we propose to use novel technologies (tissue microarrays (TMA) and automated quantivative bioimaging (AQUA)) to identify new therapeutic and prognostic markers for human breast cancer. More specifically, we will study the activation status of a new signaling pathway which we have implicated in breast cancer pathogenesis, using both mouse animal models and cells in culture. For this purpose, we will study the association of CAPER expression with pre-malignant lesions and progression from pre-malignancy to full-blown breast cancer. We expect that this new molecular marker will allow us to improve diagnostic accuracy for individual patients, enhancing both the prognostic predictions as well as the prediction of drug responsiveness for a given patient.</t>
  </si>
  <si>
    <t>X-RAY-BIOIMAGING</t>
  </si>
  <si>
    <t>X-ray phase-contrast imaging for biomedical applications</t>
  </si>
  <si>
    <t>ERC-SG-PE3</t>
  </si>
  <si>
    <t>MAMMA</t>
  </si>
  <si>
    <t>Spatio-Temporal Modeling for Enhanced Automated Detection and Classification of Non-Mass Lesions in Breast MRI</t>
  </si>
  <si>
    <t>IHCAP</t>
  </si>
  <si>
    <t>Investigating Hereditary Cancer Predisposition – a combined genomics approach</t>
  </si>
  <si>
    <t>K9GENES</t>
  </si>
  <si>
    <t>Mapping canine genes and pathways to leverage personalized treatment options</t>
  </si>
  <si>
    <t>OVER-HER2</t>
  </si>
  <si>
    <t>OVErcoming Resistance to anti-HER2 therapy</t>
  </si>
  <si>
    <t>TCMCANCER</t>
  </si>
  <si>
    <t>LU</t>
  </si>
  <si>
    <t>Traditional Chinese Medicine in the Post-genomic era: identifying lead therapeutic compounds against cancer</t>
  </si>
  <si>
    <t>REBAT</t>
  </si>
  <si>
    <t>Redox homeostasis in BRCA1-associated tumorigenesis</t>
  </si>
  <si>
    <t>GROWTHCONTROL</t>
  </si>
  <si>
    <t>Dissecting the transcriptional mechanisms controlling growth during normal development and cancer</t>
  </si>
  <si>
    <t>ERC-AG-LS2</t>
  </si>
  <si>
    <t>ASPIRE-PC</t>
  </si>
  <si>
    <t>A novel Androgen Synthesis Pathway in treatment-REsistant Prostate Cancer</t>
  </si>
  <si>
    <t>GLYCOTRACKER</t>
  </si>
  <si>
    <t>Tracking Glycosylations with Targeted, Molecule-Sized “Noses”</t>
  </si>
  <si>
    <t>NANOEYE</t>
  </si>
  <si>
    <t>Optical Fiber-based Nanobiosensors for Early Prostate Cancer Diagnosis</t>
  </si>
  <si>
    <t>This project intends to construct novel nanosized optical fiber-based biosensors which could be applied to detect and monitor the existing telomerase in nucleus of single living cells without significantly altering and/or destructing single cell’s intracellular architecture and physiological function. By studying the level of telomerase in single living cells, early-stage cancer could be detected and diagnosed. This project further aims to develop novel strategies for silver coating and biomolecules immobilisation on optical fiber-based nanoprobes.</t>
  </si>
  <si>
    <t>EPITHELIALSENESCENCE</t>
  </si>
  <si>
    <t>Identification of Genes Controlling Senescence in Human Epithelial Cells: Role in Cancer</t>
  </si>
  <si>
    <t>EXACTA</t>
  </si>
  <si>
    <t>Exploring the aggressiveness of prostate cancer to enable an individualised treatment approach</t>
  </si>
  <si>
    <t>BARCODE</t>
  </si>
  <si>
    <t>The use of genetic profiling to guide prostate cancer targeted screening and cancer care</t>
  </si>
  <si>
    <t>PICS THERAPY</t>
  </si>
  <si>
    <t>Manipulation of senescence pathways for cancer therapy: from experimental models to clinic</t>
  </si>
  <si>
    <t>CDELP</t>
  </si>
  <si>
    <t>CHD1 Deletion: Implications to Outcome and Treatment in Prostate Cancer</t>
  </si>
  <si>
    <t>TLRPROSTATE</t>
  </si>
  <si>
    <t>"Chemical programming of Toll like Receptor 4: Design, synthesis and biological studies of prostate-cancer vaccines"</t>
  </si>
  <si>
    <t>Cop1-Drp1</t>
  </si>
  <si>
    <t>Exploring the role of mitochondrial dynamics in tumor regulation by Cop1</t>
  </si>
  <si>
    <t>FBMC2010MDG</t>
  </si>
  <si>
    <t>Lead Optimisation of Novel Androgen Receptor Small Molecule Modulators - Improving Treatment of Prostate Cancer</t>
  </si>
  <si>
    <t>PC INTERACTOME</t>
  </si>
  <si>
    <t>Assembly of a prostate cancer genome-wide molecular interactome for the identification of the key regulatory genes of malignant transformation and new targets for therapeutic intervention</t>
  </si>
  <si>
    <t>CANCERMETAB</t>
  </si>
  <si>
    <t>Metabolic requirements for prostate cancer cell fitness</t>
  </si>
  <si>
    <t>RESICT-PC</t>
  </si>
  <si>
    <t>Studying Resistance to Cancer Therapeutics in Prostate Cancer</t>
  </si>
  <si>
    <t>TARGETING_CANCER</t>
  </si>
  <si>
    <t>Eradication of tumors by targeting dsRNA selectively to cancer cells and recruitment of the innate immune system</t>
  </si>
  <si>
    <t>EPAD</t>
  </si>
  <si>
    <t>FP7-JTI</t>
  </si>
  <si>
    <t>IMI-JU-11-2013-02</t>
  </si>
  <si>
    <t>EMIF</t>
  </si>
  <si>
    <t>European Medical Information Framework</t>
  </si>
  <si>
    <t>IMI-JU-04-2011-01-01</t>
  </si>
  <si>
    <t>PHARMA-COG</t>
  </si>
  <si>
    <t>Prediction of cognitive properties of new drug candidates for neurodegenerative diseases in the early clinical development</t>
  </si>
  <si>
    <t>IMI-JU-01-2008-11</t>
  </si>
  <si>
    <t>SPIDIA</t>
  </si>
  <si>
    <t>Standardisation and improvement of generic pre-analytical tools and procedures for in vitro diagnostics</t>
  </si>
  <si>
    <t>HEALTH-2007-1.2-5</t>
  </si>
  <si>
    <t>AETIONOMY</t>
  </si>
  <si>
    <t>IMI-JU-08-2012-04</t>
  </si>
  <si>
    <t>BioCog</t>
  </si>
  <si>
    <t>Biomarker Development for Postoperative Cognitive Impairment in the Elderly</t>
  </si>
  <si>
    <t>HEALTH.2013.2.2.1-2</t>
  </si>
  <si>
    <t>EXTRABRAIN</t>
  </si>
  <si>
    <t>Extracellular brain proteolysis in neuronal plasticity and neuropsychiatric disorders</t>
  </si>
  <si>
    <t>PredictAD</t>
  </si>
  <si>
    <t>FROM PATIENT DATA TO PERSONALISED HEALTHCARE IN ALZHEIMER'S DISEASE</t>
  </si>
  <si>
    <t>ICT-2007.5.3</t>
  </si>
  <si>
    <t>NEURASYNC</t>
  </si>
  <si>
    <t>Academic-Industrial Training Network on Alpha-Synuclein-related Brain Diseases</t>
  </si>
  <si>
    <t>FP7-PEOPLE-ITN-2008</t>
  </si>
  <si>
    <t>14-3-3Stabs</t>
  </si>
  <si>
    <t>Small molecule stabilizers of 14-3-3 Protein-Protein Interactions as novel drugs in cancer and neurodegenerative diseases</t>
  </si>
  <si>
    <t>HMRI</t>
  </si>
  <si>
    <t>Non-Invasive In-Vivo Histology in Health and Disease Using Magnetic Resonance Imaging (MRI)</t>
  </si>
  <si>
    <t>ERC-CG-2013-LS5</t>
  </si>
  <si>
    <t>SKIPPERAD</t>
  </si>
  <si>
    <t>PP1TOOLS</t>
  </si>
  <si>
    <t>Development of chemical biology tools for the elucidation of protein phosphatase-1 substrates and druggability</t>
  </si>
  <si>
    <t>MICRO-THERAPY</t>
  </si>
  <si>
    <t>Eco Friendly Tuneable Microwave continuous Flow Reactor for the Synthesis of Lecucettamines in Therapeutic Activity Against Alzheimer's Disease</t>
  </si>
  <si>
    <t>outGRID</t>
  </si>
  <si>
    <t>FP7-INFRASTRUCTURES</t>
  </si>
  <si>
    <t>A WORLDWIDE E-INFRASTRUCTURE FOR COMPUTATIONAL NEUROSCIENTISTS (outGRID)</t>
  </si>
  <si>
    <t>INFRA-2009-3.3</t>
  </si>
  <si>
    <t>IEGLO</t>
  </si>
  <si>
    <t>FP7-TRANSPORT</t>
  </si>
  <si>
    <t>Infrastructure-based EGNOS/Galileo receiver for personal mobility</t>
  </si>
  <si>
    <t>GALILEO-2007-1.7-01</t>
  </si>
  <si>
    <t>CILMI</t>
  </si>
  <si>
    <t>Computational Intelligence in Lifestyle Management Infrastructure</t>
  </si>
  <si>
    <t>NANOMA</t>
  </si>
  <si>
    <t>Nano-Actuators and Nano-Sensors for Medical Applications</t>
  </si>
  <si>
    <t>ICT-2007.3.6</t>
  </si>
  <si>
    <t>FUSIMO</t>
  </si>
  <si>
    <t>Patient specific modelling and simulation of focused ultrasound in moving organs</t>
  </si>
  <si>
    <t>ICT-2009.5.3</t>
  </si>
  <si>
    <t>PREDECT</t>
  </si>
  <si>
    <t>New Models for Preclinical Evaluation of Drug Efficacy in Common Solid Tumours</t>
  </si>
  <si>
    <t>IMI-JU-02-2009-01</t>
  </si>
  <si>
    <t>CARESS</t>
  </si>
  <si>
    <t>"A new methodology based on an advanced molecular probe for early detection of DPD enzyme deficiency in oncological patients, also enabling a personalised and effective drug management"</t>
  </si>
  <si>
    <t>SME-2012-1</t>
  </si>
  <si>
    <t>MULTIFUN</t>
  </si>
  <si>
    <t>Multifunctional Nanotechnology for selective detection and Treatment of cancer</t>
  </si>
  <si>
    <t>NMP-2010-4.0-1</t>
  </si>
  <si>
    <t>BIOMARKERIGF</t>
  </si>
  <si>
    <t>Identification of Clinically Useful Biomarkers for IGF-I Receptor Signalling n Cancer</t>
  </si>
  <si>
    <t>FP7-PEOPLE-2009-IAPP</t>
  </si>
  <si>
    <t>EndoPredict</t>
  </si>
  <si>
    <t>Protein biomarker for the prediction of response to endocrine treatment in breast cancer patients</t>
  </si>
  <si>
    <t>Classical pathologic parameters have been used to inform adjuvant clinical treatment choices for early breast cancer patients. There remain a significant number of patients however, who despite a reportedly favourable prognostic profile, experience metastatic disease.  Elucidation of the mechanisms of tumour adaptability and the identification of predictive markers of early recurrence is the basis of personalized medicine.  Work from our group has established the developmental protein HOXC11 as a powerful predictor of resistance to endocrine treatment in breast cancer patients .The aim of this project is to establish a joint industry-academia partnership to produce a commercially viable and clinically validated predictive assay/kit which based on the use of  HOXC11 as a predictive biomarker of poor response to endocrine treatment in breast cancer patients.</t>
  </si>
  <si>
    <t>INTEGRATE</t>
  </si>
  <si>
    <t>Driving Excellence in Integrative Cancer Research through Innovative Biomedical Infrastructures</t>
  </si>
  <si>
    <t>PTPSBDC</t>
  </si>
  <si>
    <t>The role of protein-tyrosine phosphatases in breast development and cancer</t>
  </si>
  <si>
    <t>CARING</t>
  </si>
  <si>
    <t>CAncer Risk and INsulin analoGues</t>
  </si>
  <si>
    <t>HEALTH.2011.4.2-2</t>
  </si>
  <si>
    <t>FLUODIAMON</t>
  </si>
  <si>
    <t>Ultra-high resolution and ultra-sensitive fluorescence methods for objective sub-cellular diagnosis of early disease and disease progression in breast and prostate cancer</t>
  </si>
  <si>
    <t>HEALTH-2007-1.2-2;HEALTH-2007-2.4.1-4</t>
  </si>
  <si>
    <t>ONCOLYTIC-HERPES</t>
  </si>
  <si>
    <t>ONCOLYTIC HERPESVIRUSES RETARGETED TO CANCER- SPECIFIC RECEPTORS</t>
  </si>
  <si>
    <t>DIA-CHIP</t>
  </si>
  <si>
    <t>ChIP and MIRA for clinical diagnosis</t>
  </si>
  <si>
    <t>PEOPLE-2007-3-1-IAPP</t>
  </si>
  <si>
    <t>FP7-ENVIRONMENT</t>
  </si>
  <si>
    <t>ENV.2007.1.2.1.2.</t>
  </si>
  <si>
    <t>HAMAM</t>
  </si>
  <si>
    <t>Highly Accurate Breast Cancer Diagnosis through Integration of Biological Knowledge, Novel Imaging Modalities, and Modelling</t>
  </si>
  <si>
    <t>BASIS</t>
  </si>
  <si>
    <t>Breast Cancer Somatic Genetics Study</t>
  </si>
  <si>
    <t>HEALTH-2009-2.1.1-2</t>
  </si>
  <si>
    <t>AIDPATH</t>
  </si>
  <si>
    <t>Academia and Industry Collaboration for Digital Pathology</t>
  </si>
  <si>
    <t>REMEDI</t>
  </si>
  <si>
    <t>Resolution Enhanced Microscopy for Medical Diagnostics</t>
  </si>
  <si>
    <t>GENES, DRUGS AND BREAST CANCER</t>
  </si>
  <si>
    <t>Discovering Gene-Drug Interactions in Breast Cancer With a Systematic and Genetically Tractable Model</t>
  </si>
  <si>
    <t>MULTIFACETED CASR</t>
  </si>
  <si>
    <t>The role of the Calcium Sensing Receptor (CaSR) in health and disease, implications for translational medicine</t>
  </si>
  <si>
    <t>TRIPLE-BC</t>
  </si>
  <si>
    <t>Identification and functional validation of drugable targets/pathways for triple negative breast cancer</t>
  </si>
  <si>
    <t>MAMMOCARE</t>
  </si>
  <si>
    <t>Breast biopsy system guided by Positron Emission Mammography allowing real-time 3D visualization of tumour lesion and needle insertion guidance for higher sampling accuracy and efficiency</t>
  </si>
  <si>
    <t>PICTURE</t>
  </si>
  <si>
    <t>Patient Information Combined for the Assessment of Specific Surgical Outcomes in Breast cancer</t>
  </si>
  <si>
    <t>p-medicine</t>
  </si>
  <si>
    <t>From data sharing and integration via VPH models to personalised medicine</t>
  </si>
  <si>
    <t>CLI</t>
  </si>
  <si>
    <t>The CLIO consortium: Optimization of Cerenkov Luminescence Imaging for Image-Guided Cancer Surgery</t>
  </si>
  <si>
    <t>DNAREPAIR</t>
  </si>
  <si>
    <t>Defects in DNA strand break repair and links to inheritable disease</t>
  </si>
  <si>
    <t>ERC-AG-LS1</t>
  </si>
  <si>
    <t>ONQVIEW</t>
  </si>
  <si>
    <t>Non-Radioactive Molecular Imaging-Driven Drug Development in Oncology</t>
  </si>
  <si>
    <t>EPI-FEM-CARE</t>
  </si>
  <si>
    <t>EPIGENETICS FOR FEMALE PERSONALIZED CANCER CARE</t>
  </si>
  <si>
    <t>ENVIROGENOMARKERS</t>
  </si>
  <si>
    <t>Genomics biomarkers of environmental health</t>
  </si>
  <si>
    <t>ENV.2008.1.2.1.4.</t>
  </si>
  <si>
    <t>PhaseX</t>
  </si>
  <si>
    <t>Phase contrast X-ray imaging for medicine</t>
  </si>
  <si>
    <t>The goal of this grant is to introduce grating-based phase contrast enhanced X-ray imaging as a novel diagnostic tool in human medicine. We will first gain fundamental knowledge to master high-energy grating-based phase contrast imaging and develop novel radiological equipment at the demonstrator/prototype level to perform phase contrast enhanced investigation in human patients in-vivo. In a second phase, we will investigate in depth how our novel method applies to a few pivotal medical fields like mammography, vascular- and musculoskeletal diseases. In these areas there is a strong need for radiological investigations with improved density discrimination, specifically for early breast cancer detection, plaques visualization and cartilage, tendons or ligaments imaging. No hospital or clinical infrastructure in the world can perform phase contrast enhanced X-ray radiological investigations: therefore our discoveries will constitute an enormous impact in this field.</t>
  </si>
  <si>
    <t>CANCERGENE</t>
  </si>
  <si>
    <t>Identification and functional characterization of genetic cancer risk variants</t>
  </si>
  <si>
    <t>PROTBIOFLUID</t>
  </si>
  <si>
    <t>PROTEOMIC IDENTIFICATION OF BIOMARKERS IN BIOFLUIDS AND IN PRECLINICAL MODELS FOR THE EARLY DIAGNOSIS AND PROGNOSIS OF CANCER (PROT*BIO*FLUID)</t>
  </si>
  <si>
    <t>FP7-PEOPLE-2010-IRSES</t>
  </si>
  <si>
    <t>DR THERAPAT</t>
  </si>
  <si>
    <t>Digital radiation therapy patient</t>
  </si>
  <si>
    <t>PRO-NEST</t>
  </si>
  <si>
    <t>Prostate Research Organizations-Network of Early Stage Training</t>
  </si>
  <si>
    <t>MIMOVAX</t>
  </si>
  <si>
    <t>FP6-LIFESCIHEALTH</t>
  </si>
  <si>
    <t>Austria</t>
  </si>
  <si>
    <t>Alzheimer's disease-treatment targeting truncated AÃŸ40/42 by active immunisation</t>
  </si>
  <si>
    <t>MEMORIES</t>
  </si>
  <si>
    <t>Development, characterisation and validation of new and original models for Alzheimer's Disease'</t>
  </si>
  <si>
    <t>PLATELET-CHIP</t>
  </si>
  <si>
    <t>FP6-MOBILITY</t>
  </si>
  <si>
    <t>Protein biochip array technology for diagnosis of Alzheimer's disease in blood platelets</t>
  </si>
  <si>
    <t>CNEUPRO</t>
  </si>
  <si>
    <t>Clinical Neuroproteomics of Neurodegenerative Diseases</t>
  </si>
  <si>
    <t>NEURAD</t>
  </si>
  <si>
    <t>Neurodegeneration in Alzheimer's disease - mechanisms, consequences and therapy</t>
  </si>
  <si>
    <t>ADIT</t>
  </si>
  <si>
    <t>Design of small molecule therapeutics for the treatment of Alzheimer's disease on the discovery of innovative drug targets</t>
  </si>
  <si>
    <t>APOPIS</t>
  </si>
  <si>
    <t>Abnormal proteins in the pathogenesis of neurodegenerative disorders</t>
  </si>
  <si>
    <t>GABA</t>
  </si>
  <si>
    <t>FP6-POLICIES</t>
  </si>
  <si>
    <t>Global approach to brain activity: from cognition to disease</t>
  </si>
  <si>
    <t>VSNS</t>
  </si>
  <si>
    <t>FP6-NMP</t>
  </si>
  <si>
    <t>Voltage-Sensitive Plasmon-Resonant Nanoparticles, Novel Nanotransducers of Neuronal Activity</t>
  </si>
  <si>
    <t>PEROXISOMES</t>
  </si>
  <si>
    <t>Integrated project to decipher the biological function of peroxisomes in health and disease</t>
  </si>
  <si>
    <t>BIND</t>
  </si>
  <si>
    <t>Biology of Neuro-degenerative Diseases Research</t>
  </si>
  <si>
    <t>FAST</t>
  </si>
  <si>
    <t>Advanced signal-processing for ultra-fast magnetic resonance Spectroscopic Imaging, and Training</t>
  </si>
  <si>
    <t>NEUROSCREEN</t>
  </si>
  <si>
    <t>Sensitive and differential blood and cerebrospinal fluid test for neurodegenerative dementia diagnosis</t>
  </si>
  <si>
    <t>NEURONE</t>
  </si>
  <si>
    <t>Molecular mechanisms of neuronal degeneration: from cell biology to the clinic</t>
  </si>
  <si>
    <t>NEUROTAS</t>
  </si>
  <si>
    <t>Microfluidic total analysis system for the early diagnostic of neuro-degenerative disorders</t>
  </si>
  <si>
    <t>NEUROVASC</t>
  </si>
  <si>
    <t>Investigating the coupling between synaptic activity and cerebral blood flow in the olfactory glomerulus in vivo using two-photon laser scanning microscopy</t>
  </si>
  <si>
    <t>CAVNET</t>
  </si>
  <si>
    <t>L-type Calcium channels in health and disease</t>
  </si>
  <si>
    <t>COMPIB</t>
  </si>
  <si>
    <t>Ireland</t>
  </si>
  <si>
    <t>Characterisation of mitochondrial proteins in brain</t>
  </si>
  <si>
    <t>BIOCONTROL</t>
  </si>
  <si>
    <t>Bio-interfaces: From molecular understanding to application</t>
  </si>
  <si>
    <t>WAYFINDING</t>
  </si>
  <si>
    <t>Finding your way in the world: on the neurocognitive basis of spatial memory and orientation in humans</t>
  </si>
  <si>
    <t>RTN:LAB</t>
  </si>
  <si>
    <t>Research and training network: language and brain</t>
  </si>
  <si>
    <t>STEM CELL REGULATION</t>
  </si>
  <si>
    <t>Regulation of adult neural stem cell quiescence and proliferation</t>
  </si>
  <si>
    <t>EDAR</t>
  </si>
  <si>
    <t>Beta amyloid oligomers in the early diagnosis of AD and as marker for treatment response</t>
  </si>
  <si>
    <t>LIPHEALTH</t>
  </si>
  <si>
    <t>Lipidomics in human development, health and chronic diseases</t>
  </si>
  <si>
    <t>SINGLEMOTOR-FLIN</t>
  </si>
  <si>
    <t>Long-Period Observation of Single (Bio)-Molecular Motors by Minimal-Invasive Fluorescence Lifetime Imaging Nanoscopy (FLIN)</t>
  </si>
  <si>
    <t>EUPRIM-NET</t>
  </si>
  <si>
    <t>FP6-INFRASTRUCTURES</t>
  </si>
  <si>
    <t>European Primate Network: specialized infrastructures and procedures for biological and biomedical research</t>
  </si>
  <si>
    <t>The discovery of future neuro-therapeutic molecules</t>
  </si>
  <si>
    <t>TRACKS</t>
  </si>
  <si>
    <t>Transglutaminases: role in pathogenesis, diagnosis and therapy</t>
  </si>
  <si>
    <t>REGENMED</t>
  </si>
  <si>
    <t>Regenerative Medicine</t>
  </si>
  <si>
    <t>BRAINNET EUROPE II</t>
  </si>
  <si>
    <t>Network of European Brain and Tissue Banks for Clinical and Basic Neuroscience</t>
  </si>
  <si>
    <t>PARADOX</t>
  </si>
  <si>
    <t>FP6-SME</t>
  </si>
  <si>
    <t>French paradox - red wine extract food additives (PARADOX)</t>
  </si>
  <si>
    <t>TAU-ANNONACIN</t>
  </si>
  <si>
    <t>Effects of systemic annonacin exposure in transgenic mice expressing normal or mutant human tau protein: role of environment-gene interactions in neurodegeneration</t>
  </si>
  <si>
    <t>CHAPERONING CASCADES</t>
  </si>
  <si>
    <t>Chaperoning molecular cascades: Hsp90 assisted folding of cell cycle regualting kinases</t>
  </si>
  <si>
    <t>STRESSPROTECT</t>
  </si>
  <si>
    <t>Inhibition of stress activated protein kinase signalling as a therapeutic strategy against excitotoxicity</t>
  </si>
  <si>
    <t>NEWMEDS</t>
  </si>
  <si>
    <t>The transfer of knowledge to facilitate the identification of novel pre-clinical active compounds for use as candidates in pharmaceutical drug discovery research</t>
  </si>
  <si>
    <t>GRIPANNT</t>
  </si>
  <si>
    <t>Glutamate receptor proteins as novel neuroprotective targets</t>
  </si>
  <si>
    <t>INNOMED</t>
  </si>
  <si>
    <t>Innovative medicines for europe</t>
  </si>
  <si>
    <t>SENSORY MEMORY</t>
  </si>
  <si>
    <t>Neuromodulation of sensory perception and memory: a combined behavioral, electrophysiological and computational approach</t>
  </si>
  <si>
    <t>RACE</t>
  </si>
  <si>
    <t>FP6-EURATOM-RADPROT</t>
  </si>
  <si>
    <t>Radiotherapy for breast cancer and subsequent risk of cardiovascular events</t>
  </si>
  <si>
    <t>BRECOSM</t>
  </si>
  <si>
    <t>Identification of molecular pathways that regulate the organ-specific metastasis of breast cancer</t>
  </si>
  <si>
    <t>GENE-RAD RISK</t>
  </si>
  <si>
    <t>Radiation exposures at an early age: impact of genotype on breast cancer risk</t>
  </si>
  <si>
    <t>POLYGENE</t>
  </si>
  <si>
    <t>Iceland</t>
  </si>
  <si>
    <t>Inherited risk of breast and prostate cancer</t>
  </si>
  <si>
    <t>MUST</t>
  </si>
  <si>
    <t>Multidimensional ultrasonic scanning technology to reduce cancer death rate through fast and accurate diagnosis particularly of breast cancer</t>
  </si>
  <si>
    <t>MS-MODIB</t>
  </si>
  <si>
    <t>Mass spectrometry-based molecular diagnosis of breast cancer</t>
  </si>
  <si>
    <t>HIGHREX</t>
  </si>
  <si>
    <t>High resolution X-ray imaging for improved detection and diagnosis of breast cancer</t>
  </si>
  <si>
    <t>METABRE</t>
  </si>
  <si>
    <t>MOLECULAR MECHANISMS INVOLVED IN ORGAN-SPECIFIC METASTATIC GROWTH PROCESSES IN BREAST CANCER</t>
  </si>
  <si>
    <t>TRANS-BIG</t>
  </si>
  <si>
    <t>Translating molecular knowledge into early breast cancer management: building on the BIG (Breast International Group) network for improved treatment tailoring - TRANS-BIG</t>
  </si>
  <si>
    <t>MRBCI</t>
  </si>
  <si>
    <t>MicroRNA breast cancer initiative</t>
  </si>
  <si>
    <t>Only within the last year have genomic approaches have been employed to compare the expression profiles of microRNA (miRNA) in normal and cancer cells. These profiles allow differentiation between non-tumour cell and tumour cell. Specific miRNAs are found to correlate with the stage of breast cancer. Moreover, some of these miRNAs regulate genes that control cancer cell proliferation and survival, providing a mechanistic understanding and showing the relevance of the correlative studies.&lt;br/&gt;&lt;br/&gt;The proposal will allow recruitment of an miRNA expert to the National University of Ireland Galway to facilitate the identification breast cancer specific miRNAs, to test their links to cancer stage, drug sensitivity and prognosis. The expertise that this researcher brings will drive basic, clinical and translational research at NUI Galway with the aim of improving for breast cancer diagnosis and treatment.&lt;br/&gt;&lt;br/&gt;</t>
  </si>
  <si>
    <t>NOVEL BREAST CANCER</t>
  </si>
  <si>
    <t>Novel genetic approaches to study breast cancer</t>
  </si>
  <si>
    <t>MCSCS</t>
  </si>
  <si>
    <t>Migrating cancer stem cells in breast and colon cancer</t>
  </si>
  <si>
    <t>TARGET-BREAST</t>
  </si>
  <si>
    <t>Breast cancer biomarkers and functional mediators: Harnessing the new wealth of -omic data</t>
  </si>
  <si>
    <t>LIN ANAL FAM AGGR BR</t>
  </si>
  <si>
    <t>Poland</t>
  </si>
  <si>
    <t>Identification of new cancer susceptibility genes by linkage analyses in Polish families with aggregation of breast or colorectal cancers</t>
  </si>
  <si>
    <t>DNA-METHYLATION</t>
  </si>
  <si>
    <t>Epigenetic profiling of breast cancer: prognostic and therapeutic applications</t>
  </si>
  <si>
    <t>AIDIT</t>
  </si>
  <si>
    <t>Advancing International Co-operation and Developing Infrastructure for Targeted Screening of Prostate Cancer in Men with Genetic Predisposition</t>
  </si>
  <si>
    <t>EPITRON</t>
  </si>
  <si>
    <t>Epigenetic treatment of neoplastic disease</t>
  </si>
  <si>
    <t>MAMMI</t>
  </si>
  <si>
    <t>Mammography with molecular imaging</t>
  </si>
  <si>
    <t>The proposed project focuses on the development of a PET prototype dedicated to the examination of breast cancer, using a gamma ray sensor based on an innovative design and the new generation of photo-detectors and scintillating crystals. The innovative features of the PEMT (Positron Emission MammoTomography) system we propose will imply a high resolution (pushed to the physical limit), higher sensitivity and lower costs. It includes integrated analog and digital electronics through the design of an ASIC chip.&lt;br/&gt;The main application will be early breast cancer diagnosis and evaluation of chemotherapy response. New radio-tracer molecules will be searched for the detection and visualization of the pharmacokinetics of breast tumours, more specific than glucose (FDG) for breast cancer, and based on human amino and fatty acids. Phase I Clinical trials will be performed with the new radio-tracers. A clinical multi-centric validation will be performed for the PEMT prototypes.&lt;br/&gt;&lt;br/&gt;</t>
  </si>
  <si>
    <t>CONTROL CANCER STEM</t>
  </si>
  <si>
    <t>Developing a virtual and molecular control board for diverting cancer stem cell to non-malignance</t>
  </si>
  <si>
    <t>ONCASYM</t>
  </si>
  <si>
    <t>Switzerland</t>
  </si>
  <si>
    <t>Cancer stem cells and asymmetric cell division</t>
  </si>
  <si>
    <t>ACTIVEP53</t>
  </si>
  <si>
    <t>Manipulating tumour suppression: a key to improve cancer treatment</t>
  </si>
  <si>
    <t>COBRED</t>
  </si>
  <si>
    <t>Colon and breast cancer diagnostics</t>
  </si>
  <si>
    <t>LUNAMICE</t>
  </si>
  <si>
    <t>Soy-peptide Lunasin as potential colon cancer preventive agent</t>
  </si>
  <si>
    <t>ENACT</t>
  </si>
  <si>
    <t>European Network for the identification and validation of Antigens and biomarkers in Cancer and their application in clinical Tumour immunology</t>
  </si>
  <si>
    <t>TRANSFOG</t>
  </si>
  <si>
    <t>Translational and Functional Onco-Genomics: from cancer-oriented genomic screenings to new diagnostic tools and improved cancer treatment.</t>
  </si>
  <si>
    <t>MMR-RELATED CANCER</t>
  </si>
  <si>
    <t>Prevention, diagnosis and molecular characterisation of mismatch repair defect-related hereditary cancers of the digestive system</t>
  </si>
  <si>
    <t>CANCERDEGRADOME</t>
  </si>
  <si>
    <t>Extracellular Proteases and the Cances Degradome: Innovative Diagnostic Markers, Therapeutic Targets and Tumour Imaging Agents</t>
  </si>
  <si>
    <t>CCPRB</t>
  </si>
  <si>
    <t>Cancer control using populationbased registries and biobanks</t>
  </si>
  <si>
    <t>EXT-HOSSAM HAICK</t>
  </si>
  <si>
    <t>Developing and studying artificial olfactory systems based on nanocomposite materials for detecting cancer via breath samples</t>
  </si>
  <si>
    <t>MET-CANCER THERAPY</t>
  </si>
  <si>
    <t>Animal models and drug design for therapy of cancers induced by the oncogene, met</t>
  </si>
  <si>
    <t>TCAC IN CANCER</t>
  </si>
  <si>
    <t>Defects in the tricarboxylic acid (KREBS) cycle genes in tumorigenesis</t>
  </si>
  <si>
    <t>EUROCADET</t>
  </si>
  <si>
    <t>The impact of key determinants on the current and future burden of cancer in Europe</t>
  </si>
  <si>
    <t>DUALISTIC HISTOLOGY</t>
  </si>
  <si>
    <t>Improved diagnosis of cancer patients by novel dualistic histology methods</t>
  </si>
  <si>
    <t>EUROCSC</t>
  </si>
  <si>
    <t>Targeting cancer stem cells for therapy</t>
  </si>
  <si>
    <t>TRIDENT</t>
  </si>
  <si>
    <t>Therapeutic molecules for treatment of solid tumours by modulating death receptor-mediated apoptosis</t>
  </si>
  <si>
    <t>PREDICTIVE DIAGNOSIS</t>
  </si>
  <si>
    <t>Target activation predicts therapeutic benefit</t>
  </si>
  <si>
    <t>ACGT</t>
  </si>
  <si>
    <t>FP6-IST</t>
  </si>
  <si>
    <t>Advancing Clinico-Genomic Trials on Cancer: Open Grid Services for Improving Medical Knowledge Discovery</t>
  </si>
  <si>
    <t>ONCO-TRAIN</t>
  </si>
  <si>
    <t>Molecular Oncology Early Research Training</t>
  </si>
  <si>
    <t>MC-GARD</t>
  </si>
  <si>
    <t>Genome architecture in relation to disease</t>
  </si>
  <si>
    <t>SMARTHEALTH</t>
  </si>
  <si>
    <t>Smart integrated biodiagnostic systems for healthcare</t>
  </si>
  <si>
    <t>EPIPLASTCARCINOMA</t>
  </si>
  <si>
    <t>Molecular mechanisms of epithelial plasticity and its involvement in carcinoma progression</t>
  </si>
  <si>
    <t>DIEPHY</t>
  </si>
  <si>
    <t>FP6-FOOD</t>
  </si>
  <si>
    <t>DIETARY EXPOSURES TO POLYCYCLIC AROMATIC HYDROCARBONS AND DNA DAMAGE</t>
  </si>
  <si>
    <t>GENEPI-LOWRT</t>
  </si>
  <si>
    <t>Genetic Pathways for the Prediction of the Effects of Ionising Radiation: Low Dose Radiosensitivity and Risk to Normal Tissue after Radiotherapy</t>
  </si>
  <si>
    <t>TUMOURANGIO</t>
  </si>
  <si>
    <t>Cyprus</t>
  </si>
  <si>
    <t>New technologies for imaging and quantification of tumour angiogenesis with ultrasound contrast agents</t>
  </si>
  <si>
    <t>STRUCTPRED</t>
  </si>
  <si>
    <t>Advanced structure prediction methods</t>
  </si>
  <si>
    <t>HERMIONE</t>
  </si>
  <si>
    <t>Novel anticancer therapeutics based on modulation of apoptosis through dependence receptors</t>
  </si>
  <si>
    <t>BIOGNOSIS</t>
  </si>
  <si>
    <t>Integrated Biosensor System for Label-Free In-Vitro DNA and Protein Diagnostics in Health-Care Applications</t>
  </si>
  <si>
    <t>MASCOT</t>
  </si>
  <si>
    <t>Integrated microsystem for the magnetic isolation and analysis of single circulating tumour cells for oncology diagnostics and therapy follow-up</t>
  </si>
  <si>
    <t>SALOMEA</t>
  </si>
  <si>
    <t>Photochemistry, ultrafast dynamics and diagnostic applications of the III generation photosensitizers</t>
  </si>
  <si>
    <t>DISMAL</t>
  </si>
  <si>
    <t>Molecular signatures as diagnostic and therapeutic targets for disseminated epithelial malignancies</t>
  </si>
  <si>
    <t>HISERBS</t>
  </si>
  <si>
    <t>FP6-INCO</t>
  </si>
  <si>
    <t>HEALTH IMPROVMENT IN SERBIA TROUGH REINFORCEMENT OF BIOMEDICAL SCIENCE AND TECHNOLOGY</t>
  </si>
  <si>
    <t>MOLTOOLS</t>
  </si>
  <si>
    <t>Advanced molecular tools for array-based analyses of genomes, transcriptomes, proteomes, and cells</t>
  </si>
  <si>
    <t>MACRORIEN</t>
  </si>
  <si>
    <t>Renal macrophages as natural biosensors and therapeutic targets</t>
  </si>
  <si>
    <t>BIOPTRAIN</t>
  </si>
  <si>
    <t>Bioinformatics Optimisation Training</t>
  </si>
  <si>
    <t>ICARE</t>
  </si>
  <si>
    <t>Impeding neo-formed contaminants accumulation to reduce their health effects</t>
  </si>
  <si>
    <t>NAPS</t>
  </si>
  <si>
    <t>Nano-scale analysis, prototyping and self-assembly processes</t>
  </si>
  <si>
    <t>RAPSODI</t>
  </si>
  <si>
    <t>Radiation protection with silicon optoelectronic devices and instruments</t>
  </si>
  <si>
    <t>I-IMAS</t>
  </si>
  <si>
    <t>Intelligent Imaging Sensors for Industry, Health and Security - I-ImaS</t>
  </si>
  <si>
    <t>P-MARK</t>
  </si>
  <si>
    <t>Validation of recently developed diagnostic and prognostic markers and identification of novel markers for prostate cancer using European databases</t>
  </si>
  <si>
    <t>ADONIS</t>
  </si>
  <si>
    <t>Accurate Diagnosis of prostate cancer using Optoacoustic detection of biologically functionalized gold Nanoparticles  - a new Integrated biosensor System</t>
  </si>
  <si>
    <t>PRIMA</t>
  </si>
  <si>
    <t>Prostate cancer integral management approach</t>
  </si>
  <si>
    <t>TAMIRUT</t>
  </si>
  <si>
    <t>A new bio-sensor concept for medical diagnosis: targeted micro-bubbles and remote ultrasound transduction</t>
  </si>
  <si>
    <t>CANCURE</t>
  </si>
  <si>
    <t>CANcer CURe Early stage research training</t>
  </si>
  <si>
    <t>DENDRITOPHAGES</t>
  </si>
  <si>
    <t>THERAPEUTIC CANCER VACCINES</t>
  </si>
  <si>
    <t>PROMET</t>
  </si>
  <si>
    <t>Prostate cancer molecular-oriented detection and treatment of minimal residual disease</t>
  </si>
  <si>
    <t>GIANT</t>
  </si>
  <si>
    <t>Gene therapy: an integrated approach for neoplastic treatment</t>
  </si>
  <si>
    <t>GLYFDIS</t>
  </si>
  <si>
    <t>Glycans in body fluids - potential for disease diagnostics</t>
  </si>
  <si>
    <t>DIAPEP</t>
  </si>
  <si>
    <t>Diagnostic Peptide pattern for early stage disease detection</t>
  </si>
  <si>
    <t>BACULOGENES</t>
  </si>
  <si>
    <t>Baculovirus vectors for gene therapy</t>
  </si>
  <si>
    <t>COHO</t>
  </si>
  <si>
    <t>Computational homological Algebra</t>
  </si>
  <si>
    <t>We propose to use the functional language Haskell to write an extensible software package for computational homological algebra accessible to all researchers in the area. The software would combine routines specifically written for this purpose with interfaced code from established existing systems and libraries such as GAP (group theory), CoCoA (commutative algebra), Bergman (non-commutative algebra), LinBox (exact linear algebra). A programmable user-friendly interface would be constructed in the form of a domain specific language.&lt;br/&gt;&lt;br/&gt;In order for this to happen, a substantial transfer of knowledge of functional programming, computer algebra and general computer science to a group of mathematicians with a great interest but only superficial knowledge would have to take place. This transfer would come about through postdoctoral researchers working with the research group in Galway.&lt;br/&gt;&lt;br/&gt;</t>
  </si>
  <si>
    <t>Magnetic Resonance Spectroscopic Imaging - MRSI - is an emerging, non-invasive modality of Molecular Imaging that opens the way to in vivo mapping of metabolism. It will greatly contribute to combating major diseases (cancer, Alzheimer's disease, multiple sclerosis, etc), monitoring therapy, drug development. Spin-offs: food inspection, materials research. Till today, major obstacles to routine clinical applications of MRSI are &lt;br/&gt;1) Long measurement time, several minutes minimal, &lt;br/&gt;2) Low spatial resolution and low signal-to-noise ratio of metabolic images, &lt;br/&gt;3) Considerable complexity of MRSI processing, analysis, and data visualization, &lt;br/&gt;4) Sparseness of training facilities. Exploiting the strong synergy between signal processing and MR methodology, this proposal aims to pave the way to real-time MRSI. This involves - Cutting-edge MRSI signal-processing algorithms for quantitation and imaging of metabolites. &lt;br/&gt;This includes - A 'Virtual Scanner' based on Quantum Mechanics - Advanced Semiparametric Estimation - Innovative Graphical User-Interfacing - Ultra-fast Data Acquisition at the forefront of MR-methodology. - Innovative e-Training/ToK for young researchers and experts. FAST will contribute to establishing MRSI as non-invasive routine tool in the clinic for combating major diseases. An ultimate goal is MRSI during surgery. An innovative graphical user-interface with web-collaboration will enable interactive communication sessions, with data- and action-sharing, between multiple users. FAST is interdisciplinary and intersectorial and lends itself very well for Training/ToK in all facets of MRSI, with advanced interactive web-based and traditional methods. Partner expertise ranges from medicine to theoretical physics, via biochemistry, chemistry, physics, signal processing, informatics, numerical algebra, and encompasses four Industries. Our joint effort will make MRSI a reliable, ultra-fast, non-invasive, metabolite monitor for the clinic.&lt;br/&gt;&lt;br/&gt;</t>
  </si>
  <si>
    <t>Ultra-fast Magnetic Resonance Spectroscopic Imaging</t>
  </si>
  <si>
    <t>Alzheimer's dementia (AD) is one of the most common brain diseases in the elderly. Dementias pose a major health problem in European countries, with currently 5.7 million affected dementia patients in the EU25. Currently no curative therapies are available for these dementias, however, first disease-modifying treatment strategies like Abeta-immunisation have entered clinical trials. These novel treatments will be most effective if they are offered at a very early dementia stage. However, the reliable clinical differential diagnosis of very early dementia stages is not satisfactory. Here, recent research has clearly demonstrated that multiparametric neurochemical dementia diagnostics (NDD) in cerebrospinal fluid (CSF) does improve the early and differential diagnosis of dementias.&lt;br/&gt;&lt;br/&gt; cNEUPRO will apply advanced proteomic tools to discover novel neurochemical dementia markers (BIOMARKERS) in blood and CSF for the improved early and possibly predictive diagnosis of AD. A predictive dementia diagnosis will support the most effective use of forthcoming preventive therapeutic strategies. Our initiative will establish European SOPs for current neurochemical dementia diagnostics (NDD) and we will establish first NDD reference centres in Portugal and Hungary. A strong methodological impact is put on the quality of pre-analytical sample handling and clinical phenotypyng, which has been neglected in industry-driven discovery studies. cNEUPRO integrates innovative biotech and bio-informatic companies with leading clinical and proteomic dementia research centres. cNEUPRO will also support the discovery of new diagnostic targets and is also promising to identify novel scaffolds for advanced molecular neuroimaging. Accordingly, cNEUPRO will contribute considerably to the welfare, health and quality of life in Europe, and concomitantly it will reinforce the competitiveness of the European biotech industry.&lt;br/&gt;&lt;br/&gt;</t>
  </si>
  <si>
    <t xml:space="preserve">https://patents.google.com/patent/WO2015020523A1/en </t>
  </si>
  <si>
    <t>One in ten women in the Western world get breast cancer; half die from it. The aim of the proposed work is to detect protein alterations in breast cancer cells to facilitate histological classification and to decipher the molecular pathology. To achieve these goals, a novel high-resolution FTICR mass spectrometer coupled to a state-of-the-art liquid chromatography system will be used for the investigation of patient tissue samples and cellular models. A multi-disciplinary team of medics, biologists, analytical chemists and informaticians will develop essential protocols and novel software.&lt;br/&gt;&lt;br/&gt;This promising approach builds on three resources:&lt;br/&gt;(1) the proteomics knowledge of Juri Rappsilber (team leader),&lt;br/&gt;(2) the medical resources of the two largest Italian cancer hospitals, and&lt;br/&gt;(3) the excellent molecular oncology expertise of the FIRC Institute for Molecular Oncology Foundation (IFOM) (host).&lt;br/&gt;&lt;br/&gt;The team has already succeeded in the last months starting its activities and, in addition, impacting through collaborations on the campus and beyond. Expanding the existing team will create a proteomics centre in southern Europe that will act as a location factor of European dimension in terms of granting researchers access to this scarce resource, educating new scientists skilled in proteomics, and counter balancing the efforts in the USA directed on the plasma proteome. If successful, the approach taken in the proposed project and the newly created tools will be applicable to other forms of cancer and create a new branch of molecular diagnosis&lt;br/&gt;&lt;br/&gt;</t>
  </si>
  <si>
    <t>Mass-Spectrometry Diagnostic Software Development</t>
  </si>
  <si>
    <t>Disseminated tumour cells (DTC) occur at very low numbers and can be detected using sensitive immunostaining and PCR methods. However, sensitivity and in particular specificity of this approach need to be improved. Combining the expertise of 11 academic pa rtners with long-term expertise in micrometastasis research the DISCOUNT-project will establish an improved platform for DTC detection with an increased sensitivity and - in particular - with a largely improved specificity. Besides DTC detection also analy sis of circulating tumour DNA and RNA, and expression profiling of tumours are being explored for assessment of minimal disease. We will focus on epithelial tumours as the most common types of solid tumours in the EU, investigating the carcinoma types that display different modes of metastatic spread. Dissemination into regional lymph nodes will be analyzed as well as haematogeneous dissemination of DTC via the blood circulation, using bone marrow as an important indicator organ to which epithelial tumour c ells home. Using genomics-based approaches, novel diagnostic target molecules will be identified and validated in functional models. We will complement immunocytochemical DTC detection by additional genotypic and phenotypic markers relevant for metastatic progression. To further increase diagnostic precision we will analyze whether this improved platform can be combined with analysis of tumour characteristics that were revaled by the microarray analysis, and with evaluation of circulating tumour-associated DNA or RNA. Besides the focus on improvement of DTC-based diagnostic platforms, it is important to realize that these cells are the target cells for adjuvant chemotherapy and radiotherapy. In innovative DTC models, the efficacy of DTC treatment will there-fore be analyzed and potential improvements studied. The translation of scientific knowledge into commerical products will be ensured by 3 SMEs with unique technological capabilities.&lt;br/&gt;&lt;br/&gt;</t>
  </si>
  <si>
    <t>Human tumour tissues samples + mice cell culture and mice models</t>
  </si>
  <si>
    <t>The main objective of this project is to develop a uniquely integrated DNA and protein detection system for medical diagnostics. Due to its ease of use and cost-effective nature, the system allows for fast as well as reliable DNA and protein testing. Aiming for point of care and doctor's office applications, e.g. early cancer recognition, this new testing system will improve public health. Moreover the project will enable a broad range of future applications in genomic risk analysis, individualized therapy and antibody detection for identification of diseases, resistances and allergies. Today bio-molecular detection is a promising technology for medical diagnosis with a high socio-economic impact.&lt;br/&gt;&lt;br/&gt;However, due to its complexity and costs, today's systems are restricted for use at specialized laboratories, making testing expensive and time-consuming. This projects aims to overcome these problems by providing a detection system based on direct electrical read-out, which can improve robustness and substantially decrease costs. This multi-analyte detection system includes novel integrated sensor disposables consisting of sensor arrays, on-chip CMOS read-out circuit, the biochemical sensor interfaces as well as suitable assays. By detection of mass changes at their surface, sensors work label-free according to key-lock principles.&lt;br/&gt;&lt;br/&gt;Recent progress in DNA and protein cancer marker testing will form the basis for the development of assays for the new system. An easy-to-use read-out setup will be developed, meeting requirements of robustness and usability. A clinical validation of the system in early diagnosis of breast cancer will demonstrate the enormous impact of this key technology for public health.&lt;br/&gt;&lt;br/&gt;The project will facilitate the entry of sensor array systems into the enormous in-vitro test market. It lays the foundation for strong scientific and economic collaboration between European companies and institutes, which will last long beyond the conclusion of the project.&lt;br/&gt;&lt;br/&gt;</t>
  </si>
  <si>
    <t>In-Vitro DNA and Protein Diagnostic Biosensor Development</t>
  </si>
  <si>
    <t>Driven by clinical applications and MNT and IST technology, SmartHEALTH will develop an open integrated architecture for new biodiagnostic systems to support European companies exploiting bioassays or new application concepts. Initial system has a disposable fluidic cartridge with a desktop basestation linking to the ambient eHealth environment - health cards, patient data, online services. This concept will be miniaturised and cost engineered into a portable and consumer product. It will perform multianalyate sensing and interpretation, for nucleic acids, proteins and others and will handle multiple biological sample types.&lt;br/&gt;&lt;br/&gt;Results will be interpreted and presented using bioinformatics. Systems will be healthcare user identity and ambient environment aware, respecting confidentiality and information access rights. The IP will enable enhanced medical diagnosis, leading to earlier and more precise results contributing to an increased quality of life as well as increasing the competitiveness of the European IVD sector. The IP will include: selection of probes, sample preparation, fluid handling, concentration, filtering; sensors and transducers, (label free systems and rapid nucleic acid detection systems); surface modification/integration of nanoscale elements; system development - controllers, actuators, data processing, communications and integration with ambient intelligence, on-line information services; understanding of fit to healthcare, input to medical management - user factors, costs, approvals, regulations, ethics.&lt;br/&gt;&lt;br/&gt;Clinical areas are in Cancer Diagnostics - breast cancer recurrence monitoring, cervical cancer case finding, colorectal cancer - diagnostic/theranostic/prognostics. Each application includes clinical validation and commercial exploitation partners. The consortium is a powerful set of 3 Universities, 9 Research Institutions, 10 SMEs, 4 larger Companies and 4 Clinical Groups covering all the relevant issues.&lt;br/&gt;&lt;br/&gt;</t>
  </si>
  <si>
    <t>The overall objective of MASCOT is to exploit breakthroughs at the confluences of micro-, nano- and bio-technologies to create a low-cost minimally-invasive intelligent diagnosis system using a nanotechnology-based device for the isolation, enrichment and detection of rare cells from complex mixtures and using an array of nano-biosensors, integrated with micro-scale amplification, for the consecutive RNA/DNA analysis of the isolated rare cells.&lt;br/&gt;&lt;br/&gt;Advances in molecular biology and biosensor technology and the integration of nanostructured functional components in macro- and microsystems will facilitate the isolation of rare cells on the basis of novel markers, cell size, tailored surface chemistry and labeling with magnetic particles. The advantages of the exploited biosensors for RNA/DNA analysis are their sensitivity, their inherent selectivity, their versatility and their cost effectiveness. Addressing the health care requirement of the future of an individualised theranostic approach, the specific applications that will be demonstrated in MASCOT will be the isolation and RNA/DNA characterisation of both lung and breast cancer cells (more specifically, circulating tumour cells or CTC's), from respectively sputum and peripheral blood or bone marrow.&lt;br/&gt;&lt;br/&gt;The radical innovation proposed in MASCOT will result in a concrete prime deliverable of a technology platform of wide application and unquestionable socio-economic benefit, increasing European competitiveness whilst contributing considerably to the quality of life of the population and control of health care cost.&lt;br/&gt;&lt;br/&gt;</t>
  </si>
  <si>
    <t>Nanotechnology-based Diagnostic device to capture rare cancer cells in blood</t>
  </si>
  <si>
    <t>Pharmacogenomics is a rapidly evolving discipline with vast potential for improving clinical care during the early part of the 21st century via more selective targeting of, in particular, novel therapeutic agents. The principle of pharmacogenomics is the direct targeting of treatment to a specific molecular alteration manifested within a disease state using specific clinical diagnostic tests. In oncology, pharmacogenomics started with the development of targeted therapy against oestrogen receptor (ER) positive breast cancers in the 1960s.&lt;br/&gt;&lt;br/&gt;The subsequent development of Herceptin (targeting the HER2 oncogene in breast cancer) and Glivec (targeting BCR-Abl translocation in leukaemia) confirmed the close relationship between target expression and clinical therapeutic response. Both these successful treatments depend upon appropriate pharmacodiagnostics for identification of patients whose tumours express their targets. This proposal aims to pursue the development of pharmacodiagnostic assays based upon activation of specific proteins involved in hormone resistance in both breast and prostate cancer (in particular the two steroid receptors, ER and androgen receptor (AR) and their co-activators, AIB1/SRC1 as well as the AKT/mTOR pathway) by developing and validating novel diagnostic assays using phosphospecific antibodies.&lt;br/&gt;&lt;br/&gt;These assays will be used to rapidly screen tissue banks isolated within the context of current and future clinical trials to identify novel markers which act as pharmacodiagnostics for conventional and/or novel pharmacogenomic agents. Using materials from clinical trials, our concept is to identify those genes or gene products, which predict patient outcome in response to specific therapeutic interventions, and thus function as pharmacodiagnostics. In addition we will establish a paradigm for developing of high quality and robust reagents to evaluate activated proteins within human tissues.&lt;br/&gt;&lt;br/&gt;</t>
  </si>
  <si>
    <t>Pharmacodiagnostic Test Development for Targeted Oncology drugs</t>
  </si>
  <si>
    <t xml:space="preserve">PEMT (Positron Emission MammoTomography) </t>
  </si>
  <si>
    <t>Although cancer stem cells (CSC) have received much attention in the recent scientific literature, they are still defined by their self-renewal capability, a feature that on its own does not encompass other essential characteristics of these cells, e.g. their capacity to detach and migrate away from the primary site and invade distal organs. This operational definition of the migrating cancer stem cell (MCSC) is integral to another feature of neoplastic diseases, namely tumour heterogeneity. CSCs give rise to differentiated cells by asymmetric division thus providing a reservoir of multi-potent descendants together with proliferating but progressively differentiating cells. Recent experimental evidences point out that cancer stem cells are key factors not only in local invasion and distant metastasis but also in the development of drug resistance, thus representing the target for novel strategies towards tailor-made cancer therapies.&lt;br/&gt;&lt;br/&gt;The increasing knowledge of the structure and regulation of the mouse and human genomes together with the awareness that migrating cancer stem cell could be the ultimate target for effective therapies offer unprecedented research opportunities. This proposal is designed to seize these opportunities and is focused on understanding the function, regulation and evolution of MCSCs in a multi-cellular organism. To this end we plan to identify and isolate breast and colon MCSCs by taking advantage of unique reagents, animal models, and technical approaches, and translate the results on large collect- ions of human cancers, disseminating cancer cells, and metastases. The ultimate goal is to describe and functionally analyse the MCSCs and their micro-environment (the MCSC niche) and define a 'MCSC signature', instrumental for the development of future tailor-made therapeutic approaches.&lt;br/&gt;&lt;br/&gt;</t>
  </si>
  <si>
    <t>Genetic Animal Models and Human Cancer Tissue Exploration</t>
  </si>
  <si>
    <t>The project aims to develop a prototype of a miniaturized system for diagnostics in the early stage of Alzheimer disease and other neurodegenerative diseases, or as a point-of-care instrument for patient follow-up. The system to be developed belongs to the emerging field of 'lab-on-chip' systems. It incorporates several innovative enabling technologies, including microfluidic flow control, highly sophisticated nanobiodevices with integrated detection, and novel magnetic nanoparticles. These approaches will lead to unprecedented integration and automation, and allow routine implementation of tests that can presently only be performed in a small number of specialized research laboratories. The system will use biomarkers present in blood, such as differently cleaved b amyloid peptides and post-translational modifications of the Tau protein. The miniaturization and integration of innovative detection technologies will greatly extend the sensitivity of biomarker detection, and thus improve the precocity of diagnosis. This is of paramount importance for the treatment of neurodegenerative diseases, since therapeutic approaches able to retard the evolution of the diseases are progressing and promising, but little hope exists for the repair of existing brain damage. The method will also allow the simultaneous study of a wide range of markers, improving the early discrimination between different neurodegenerative diseases, and thus the choice of treatment. Indeed, the NeuroTAS system will have a modular and evolutive structure, and it will be able to progressively test and integrate into its diagnostic scheme new biomarkers that may be discovered during the prototype development. The consortium is a combination of 4 academic, methodology-oriented laboratories with complementary competences in biochemistry, analytical chemistry, biophysics and microfabrication, two SMEs in the field of microfluidics, and two 'end-users' directly involved in patient diagnosis and treatment.&lt;br/&gt;&lt;br/&gt;</t>
  </si>
  <si>
    <t>Lab-on Chip Prototype Development for Diagnostics</t>
  </si>
  <si>
    <t>BrainNet Europe II (BNE II) is a network of 19 established brain banks across Europe. Having established a network of ten brain banks in preparation for BNE II we now aim to integrate new members, to spread excellence in collecting human high quality post mortem brain tissue and to foster research in the cellular and molecular basis of neurological and mental disorders and diseases, gender aspects and the ageing process. The main objectives of BNE II are:&lt;br/&gt;(1) To acquire and distribute well-characterised and high-quality tissues for basic research in neuroscience;&lt;br/&gt;(2) To provide a basis and quality control system for RTD projects dealing with clinical or epidemiological aspects of neurological and psychiatric diseases;&lt;br/&gt;(3) To standardize and harmonize neuropathological diagnosis;&lt;br/&gt;(4) To increase the awareness of standardized neuropathological and clinical diagnosis in neurology and psychiatry at a European level;&lt;br/&gt;(5) To develop gold standards for tissue handling, safety aspects, quality control and ethics. These standards will be the basis for using human post mortem brain tissue in new investigative techniques such as expression profiling and proteomics;&lt;br/&gt;(6) To contribute to training and exchange of neuroscientists;&lt;br/&gt;(7) To use modern means of information technology to exchange data within the network, to spread excellence and to disseminate information to the general public.&lt;br/&gt;These objectives will be reached by establishing a rigorous decision making and management system resting on a Network Governing Board and being assisted by a SME accountant company. Diseases of high frequency and outstanding medical and social importance such as Alzheimer's, Parkinson's, motoneuron, prion disease, multiple sclerosis, schizophrenia and affective disorders will be the focus of the network. In addition we will contribute to research in rare diseases, a research branch, which can only be worked on successfully on a European level.&lt;br/&gt;&lt;br/&gt;</t>
  </si>
  <si>
    <t>Brain Tissue Banking</t>
  </si>
  <si>
    <t>Breast cancer is currently the most common cause of death for women below seventy years of age and currently over 100 million European women are screened every year for early detection through mammography.The objective of the proposal is to increase the efficiency in detection and diagnosis of breast cancer and thus to decrease the mortality in breast cancer. To achieve this we will develop a novel imaging method based on recent results in the research fields of nano-technology, x-ray optics, detector technology and integrated electronics. The new modality will be designed by leading European industry and SMEs in these areas and develop the only commercially available European detector platform for digital mammography today into a leading technology platform for tomorrow. The novel method will provide significantly increased contrast and spatial resolution compared to current state-of-the art breast imaging through elimination of noise from electronics as well as from overlapping tissue and by way of utilizing the signal more efficiently through fast single photon counting parallel processing integrated circuits.&lt;br/&gt;To make sure that the project target the right issues in breast imaging experienced mammography doctors from several European breast imaging centres are involved in the project and they will also test and evaluate the new imaging system and compare it to current state-of-art mammography as well as ultrasound and MR imaging of the breast. The clinical trials will involve an enriched population of symptomatic women and the potential impact on European screening for and diagnosis of breast cancer will be estimated from the results. In summary the project will have significant impact on European healthcare and make European industry a leader in the area of breast imaging.&lt;br/&gt;&lt;br/&gt;</t>
  </si>
  <si>
    <t>Until recently, lipids were considered inert compounds that provide permeability barriers between interior and exterior compartments of cells. It is now recognized they are potent regulators of cell functions, including signaling and gene and protein expression. However, the mechanisms remain unclear. Such knowledge is critical since membrane lipid abnormality has been implicated in type 2 diabetes, high blood pressure and cardiovascular disease.&lt;br/&gt;&lt;br/&gt;Our strategic aim is to establish a Centre of Excellence in Membrane Lipid Research for Europe by integrating knowledge of membrane lipids, genomic and proteomics. It will be realized by enhancing the research capability of a critical mass of multi-disciplinary researchers of the host institute by recruiting high calibre and experienced researchers and secondments of staff to the institutes of our two partners, which have a complementary research expertise.&lt;br/&gt;&lt;br/&gt;To effect optimal transfer of knowledge, the researchers will be embedded in to the collaborative research projects designed to:&lt;br/&gt;- Define membrane lipid map of blood cells of populations with a high intake of omega-6, omega-3 or saturated fatty acids to unravel the link between diets, membrane lipid and disease patterns;&lt;br/&gt;- Map blood cell membrane lipid of pregnant women with gestational diabetes and pregnancy-induced high blood pressure to examine a relationship between membrane lipid composition and the development of the diseases;&lt;br/&gt;- Elucidate the effect of dietary fat on membrane lipid map, signaling and gene and protein expression in cell culture and animal models of chronic diseases;&lt;br/&gt;- Understand the interaction between membrane lipids and amphiphilic psychotropic drugs.&lt;br/&gt;&lt;br/&gt;The added values will be&lt;br/&gt;- long-term link between the institution, and the researchers;&lt;br/&gt;- reduction of brain drain of European researchers;&lt;br/&gt;- the establishment of lipidomics as novel discipline that provides a fresh insight into the cause of common chronic diseases.&lt;br/&gt;&lt;br/&gt;</t>
  </si>
  <si>
    <t>Cancer is one of the most common diseases. Because it is only diagnosed after serious patient symptoms, earlier detection of cancer and earlier treatment can result in patient benefits and reduction of healthcare costs. The approach to go for an earlier treatment requires diagnosis with more sensitive equipment and new ways of diagnosis. For this the use of proteomics to identify prognostic markers for cancer diagnosis is relevant. This multi-analyte technique offers the potential to utilize not only single markers, but also to base a diagnosis on marker combinations. These act as a statistically "fingerprint" to discriminate between patient groups.&lt;br/&gt;&lt;br/&gt;Profiling peptides of bodily fluids by mass spectrometry (MS), followed by data mining for MS patterns indicative of diseases in an early stage is seen as a very promising, cost effective approach with diagnostic potential. Also, the combination of this with diagnostic imaging (DI) is even more interesting; this combination to screen and pre-select patients before using imaging optimises the related costs. This ToK proposal is part of the development and clinical acceptance of mass spectrometric peptide patterns (MSPPs) for diagnostic use. This tool is presently still in a research phase in laboratories. Philips considers this project part of a larger scheme to evaluate, improve, and commercialise MSPP as a tool linked to its imaging technologies (both diagnostic and animal imaging).&lt;br/&gt;&lt;br/&gt;The areas of proteomics, biomedical and clinical chemical knowledge as well as the dev. of a molecular diagnostic platform require researchers with different background and practical medical experience. Currently, Philips has no access to such background or the experience for medical trials. This proposal aims at getting access to this knowledge by hosting two researchers. We plan to combine MSPP-related know-how then available within the MC project with materials, technologies, and procedures available at Philips Research Aachen.&lt;br/&gt;&lt;br/&gt;</t>
  </si>
  <si>
    <t>Mobility Networking Grant</t>
  </si>
  <si>
    <t>COBRED aims at discovering colon cancer (CRC) and breast cancer (BC) biomarkers for patient follow-up (monitoring markers) by exploiting the capacity of 3 state-of-the-art high-throughput technologies in an integrated systems biology approach. The specific RTD objectives are to 1. design a clinical protocol for prospective clinical BC and CRC collections that fit the needs of the 3 high-throughput screening technologies used: transcriptomics, proteomics and metabolomics 2. identify biomarker candidates (metabolites, proteins, PBL derived mRNAs) capable to detect and assess the status of minimal residual disease, metastases and recurrence after surgery and chemotherapy 3. develop a centralized database to integrate the data generated by the 3 technology platforms with the anatomo-clinical information of the clinical collections 4. discover biomarkers with better specificity and sensitivity using across-platform advanced data-mining techniques on the combined data from the consolidated database 5. validate the biological relevance and diagnostic potential of the identified biomarkers by testing their specificity on tissue arrays and in relevant preclinical models COBRED gathers the expertise and RTD resources of 3 biotech pioneer SMEs, leading academic partners and 2 clinical institutes renowned for their expertise in BC and CRC treatment. After 3 years COBRED will deliver a set of biomarker candidates verified in preclinical studies, ready for large scale clinical validation and further development for commercialization by the respective SME partners. Furthermore COBRED will have demonstrated the potential to explore consolidated data resulting from different high-throughput technologies and clinical profiles with advanced data mining technologies for enhanced biomarker discovery. Although within the project scope COBRED focuses on biomarkers for follow-up diagnostics, it has the potential to evolve to an early cancer detection &amp; screening tool.&lt;br/&gt;&lt;br/&gt;</t>
  </si>
  <si>
    <t>Human Cancer Tissue</t>
  </si>
  <si>
    <t>The overall objective of TAMIRUT is to develop an innovative bio-sensor concept devoted to advanced medical diagnosis, in which the biological material is carried by targeted micro-bubbles injected inside the body and the transducer is remote. The remote transducer operates on the basis of the ultrasound response of such micro-bubbles, gathered and processed by an improved version of an ultrasound medical scanner (UMS). Targeted micro-bubbles (similar to the generic micro-bubbles composing the contrast agents actually used in medical echography) are designed to bind only to a desired target region: a bio-conjugate ligand is attached to micro-bubble shells producing the adhesion of them to specific molecular signatures.&lt;br/&gt;&lt;br/&gt;The project goal is to exploit targeted micro-bubbles as bio-sensors producing measurements that will significantly complement the ultrasound molecular imaging and improve the medical diagnosis potential. Among many potential medical applications, the case study that will be addressed in the TAMIRUT project concerns the early detection, the assessment of the micro-vessel density, and the correct staging and grading of the prostate cancer. Such tasks will be dramatically improved by developing appropriate targeted micro-bubbles (i.e. bubbles able to bind on the endothelium of the neo-vessels of such a cancer) and measuring their local concentrations by means of the novel bio-sensor.&lt;br/&gt;&lt;br/&gt;In addition, the repetition over time of such a measurement could help in assessing the disease evolution, especially regarding the angiogenesis aspects. The main objective of this project will be pursued by a multidisciplinary, strictly joint development of all the bio-sensor components, taking into account the need to remotely interrogate targeted micro-bubbles. In turn, micro-bubbles and bioconjugate ligands will be refined and tuned taking into account the desires of the medical community in relation to the introduction of new bio-sensor and addressed case study.&lt;br/&gt;&lt;br/&gt;</t>
  </si>
  <si>
    <t>Cancer is one of the worst killers in the world and a big burden on society. In Europe alone, there are 2.9 million estimated new cases and 1.7 million deaths each year. Tumour angiogenesis - the formation of new blood vessels and the remodelling of the existing vasculature in a solid tumour - has become the object of intense efforts of biologists and other scientists to understand, identify, and treat cancer. Imaging of cancer angiogenesis is important for early diagnosis, prognosis, and monitoring of new therapies that target tumour vasculature. Current non-invasive methods for imaging tumour angiogenesis (PET, CT, MR) have been proven inadequate. Over the past decade, microbubble contrast agents for ultrasound have matured from an investigational tool to a clinical tool capable of imaging flow at the level of microcirculation, both non-invasively and in real-time.&lt;br/&gt;&lt;br/&gt;At the present, there are few, if any, methods available for the quantitative characterization of tumour vasculature morphology and flow. It is this problem on which we focus in the present work. The objectives of this work are to create high resolution tools for direct micro-vessel imaging and flow measurement in tumours, by developing 2D and 3D imaging and quantification methods with contrast enhanced diagnostic ultrasound. Applications beyond the liver and kidney, such as the breast, where inherently low flows present a scientific challenge will be addressed with maximum intensity projection techniques.&lt;br/&gt;&lt;br/&gt;A rigorous teaching program will be established in the area of biomedical imaging at the University of Cyprus. Fundamental and applied research will be performed in both an academic and clinical environment with participants spanning from under- and post-graduate students, to visiting professors, and clinical researchers from Cyprus and other European countries.&lt;br/&gt;&lt;br/&gt;</t>
  </si>
  <si>
    <t>Contrast Ultrasound of Tumour Angiogenesis in Patients - Clinical Trial</t>
  </si>
  <si>
    <t>The focus of this proposal is to develop and study inexpensive, disposable artificial olfactory systems (so called "electronic noses") for the detection of various odours in general and lung cancer biomarkers in patients' breath in particular.&lt;br/&gt;&lt;br/&gt;Specifically, we propose to:&lt;br/&gt;(a) develop and study arrays of chemiresistors based mono-layer-protected nanoparticles, chemicapacitors based molecularly modified carbon nanotubes, chemiresistors and/or chemically sensitive field effect transistors of non-oxidized, molecule-terminated silicon nanowires, and chemiresistors based columnar discotic liquid crystals;&lt;br/&gt;(b) develop an improved fundamental understanding of the signal transduction mechanism of the various classes of sensors; and&lt;br/&gt;(c) investigate the use of the developed breath vapour sensors in a selected clinical application, particularly targeting the early diagnosis, detection, and screening of lung cancer.&lt;br/&gt;&lt;br/&gt;Furthermore, we propose to investigate whether one can differentiate between patients with different stages of lung cancer, and thus evaluate whether we can provide a robust, early warning system for lung cancer. Achieving the goals of this proposal will improve the scientific basis for obtaining enhanced performance from artificial olfactory systems in general. It will, therefore, enabling potential detection of the other health/disease states. Furthermore, we expect to be able to achieve sensors with enhanced sensitivity, compared to equivalent ones, a fact that will allow us to progress further in the clinical examinations as well as to evaluate whether we can identify patients, which have early stages of the disease. Success in this endeavour would additionally provide a launching pad for initiatives in areas of diagnostic breath testing, currently unexplored by electronic nose systems.&lt;br/&gt;&lt;br/&gt;</t>
  </si>
  <si>
    <t>Electronic Nose Development in Lung Cancer Breath Test</t>
  </si>
  <si>
    <t>Prostate Cancer is the most common cancer disease for men. The choice of treatment and its efficiency relies strongly on the stage in which the cancer is when diagnosed. Screening procedures like digital rectal examination (DRE) and free prostate specific antigene (PSA) level testing are well established but lack accuracy, yielding only 80% of prostate cancers diagnosed in an early state.&lt;br/&gt;&lt;br/&gt;The objective of ADONIS is the proof of concept of using optoacoustic imaging in combination with biologically functionalized nanoparticles as an integrated biosensor based system for accurate diagnosis of prostate cancer.&lt;br/&gt;&lt;br/&gt;The idea behind ADONIS is to combine the superb biosensor selectivity of immunogold labelling with the peculiar optical properties of gold nanoparticles. It was recently shown that gold nanoparticles have very strong surface plasmon absorption of light that is sensitive to their shape and dimensions. The absorption of light from these localized absorption centers generates pressure waves, which propagate through the tissue to be detected and analyzed with techniques similar to conventional ultrasonic imaging. Exploiting this effect in combination with the possibilities of biological targetting of nanoparticles using a tumour marker like prostate specific membrane antigen (PSMA), the expected result is a new concept for biosensor based diagnosis of prostate cancer which will allow the development of overall accessible, cost-efficient medical instruments for accurate diagnosis.&lt;br/&gt;&lt;br/&gt;</t>
  </si>
  <si>
    <t>Gold Nanoparticles based Prostate Optoacoustic detection</t>
  </si>
  <si>
    <t>The goal of the project is to reach excellence in research on molecular diagnostics by laser methods in Europe and to set-up an unique integrated Network between the single-investigator laser facilities at European Universities and the large-scale national laboratories for research/training/and teaching on laser technology and applications to contribute to structuring the European research. The present project within the Marie Curie Chair pursues the following specific objectives: 1) to integrate state-of -the-art laser technology, Raman spectroscopy and research in molecular spectral diagnostics for medical purposes, 2) to provide scientific results that can be useful in the design of new compounds with an enhanced tumoricidal activity in phototherapies and medical diagnostics, 3) to develop methods of spectral diagnosis for in vivo analysis of medical samples such as blood or breast tissue. The project will give contribution to reach a final goal of screening and monitoring cancer cells through Ram an blood test, 4) to increase the visibility and attractiveness of European research and training in the laser-oriented fields, 5) to encourage more female scientists to join a laser-oriented research. To achieve the defined objectives multi-national a nd cross discisplinary joint research activities and networking activities are proposed. Expected impact of the project will be obtained by: 1) establishing the Marie Curie Chair in multinational and cross disciplinary environment. The MBI (host organization) is the coordinator of the I3 programme Laser-Lab (17 laser national laboratories from 9 countries), 2) creation by the Chair of European Virtual University on Lasers, 3) enhancing public awareness of the links between the spectacular developments in laser technologies and economic growth in optical communication, material engineering, and in medical molecular diagnostics by the proposed networking activities.&lt;br/&gt;&lt;br/&gt;</t>
  </si>
  <si>
    <t>In the European Union ~200.000 men are diagnosed with prostate cancer every year and that number is likely to increase due to the aging population. Because of the progress made in the treatment of the primary tumour, mortality is increasingly linked to metastatic disease, often occult (= micrometastasis or minimal residual disease) at the time of diagnosis/therapy of the primary tumour. Understanding the complex mechanisms of metastasis (circulating tumour cells - micrometastasis - metastasis) at the molecular and physiological level is crucial for successful detection of minimal residual disease and for evolving possible strategies for the prevention of their development into overt metastasis. In this project we propose to elucidate the mechanisms and the signature of minimal residual disease in prostate cancer and to develop novel therapeutic approaches to prevent the development of minimal residual disease to overt metastasis. In close collaboration of basic scientists with clinical researchers the pathways of minimal residual disease will be explored using functional genomics and expression profiling as technology platforms, advanced experimental models of minimal residual disease using bioluminescence, multiphoton microscopy, nanotechnology and optoacoustic technology for detection and treatment.&lt;br/&gt;Innovative imaging and therapeutic strategies developed by the industry and selected for their potential to enhance detection and eradicate minimal residual disease will be tested in preclinical models for subsequent clinical evaluation. The goal is to identify at least 2 signal transduction targets and to develop a diagnostic test for the detection of thepresence of minimal residual disease and to define a novel therapeutic strategy for the treatment of this disease in prostate cancer. Thus, earlier detection and disease-specific treatment may decrease morbidity and mortality and ultimately have an impact on socio-economical costs.&lt;br/&gt;&lt;br/&gt;</t>
  </si>
  <si>
    <t>In Europe this year 100,000 women will die of Breast Cancer. It is the largest single cause of death in womeni across the entire 35 65 ages group The exact progress of the growth of a tumour is difficult to map; tumours don't really follow growth guidelines. What we do know is that once a tumour in the breast has grown to 2cm diameter there is already a 40-50% chance that secondary cancers exist. To set this in context, breast cancer accounts for 31 deaths in 100,000 women every year. This also equates to 31 deaths out of 75 sufferers or a little over 40% of diagnosed breast cancer resulting in mortality. Dividing those figures into pre and post secondary cancer the figures are stark. Breast cancers that are detected prior to any secondary presence result in 20% mortality whereas in cases where secondary cancers are present the result is 65% mortality. Of the 100,000 women who will die of breast cancer this year about 70,000 will die from cancer that was not detected until secondary tumours (metastases) were present. Had they been diagnosed earlier, pre-metastases, nearly 50,000 of them would have lived. Diagnosis is key.&lt;br/&gt;&lt;br/&gt;</t>
  </si>
  <si>
    <t>Advanced Ultrasound Device Development</t>
  </si>
  <si>
    <t>Pharmacogenomics is an emerging discipline with a great potential for improving future clinical care. The linkage between the knowledge of treatment outcome and the underlying molecular alteration constitutes the principle of pharmacogenomics. The recent d evelopments of Herceptin (targeting the HER2 oncoprotein in breast cancer) and Glivec (targeting the BCR-ABL translocation in leukaemia) have demonstrated a close relationship between the molecular alteration and the clinical response. The success of these treatments has depended absolutely upon the development of appropriate clinical diagnostic tests (pharmacodiagnostics) to identify those patients, who are most likely to benefit from the treatment. The main objective of the proposed industry-academia part nership is to develop newpharmacodiagnostics to improve the selection of patients for targeted cancer therapies. DakoCytomation is a company at the forefront of the development of pharmacodiagnostics as evidenced by their strong involvement in ER and HER2. Dr. Bartlett research group at Glasgow University has achieved a unique expert position by combining translational research with histopathological evaluation of novel targeted cancer therapies tested by the pharmaceutical industry in European clinical tri als. Through exchange of experienced researchers, it is the intention to extend substantially the existing collaboration between DakoCytomation and Dr. Bartlett research group. This efficient way of combining complementary skills makes the objective very r ealistic. The new pharmacodiagnostic assays will be based on a) combining and optimising existing detection principles, b) combining detection of existing and/or novel markers on the same specimens and c) identifying new diseases/therapy indications for ex isting and optimised assays.&lt;br/&gt;&lt;br/&gt;</t>
  </si>
  <si>
    <t>Human Tissue Samples</t>
  </si>
  <si>
    <t>GLYFDIS mission is to develop novel diagnostic tools for early diagnosis &amp; monitoring cancerous states based on glycome analysis of blood samples. Diagnosis of cancer in its early stages influences many aspects of life. It significantly decreases cancer-associated morbidity &amp; mortality. It relieves eomical &amp; mental burden from patients, their families &amp; society. Accurate monitoring of cancerous states following diagnosis can significantly tribute to prognosis determination and on-line evaluation of therapeutic regimens. GLYFDIS main objectives are: (i) optimisation of different glycome analysis methodologies for mixture of glycomolecules (ii) identifying cancer-associated glycome markers in serum samples of prostate and pancreatic cancer patients (iii) developing and validating protocols and lectin-based microarrays intended for large scale screening of cancer-associated glycome markers in serum samples and (iv) structing a website and a glycome bio-bank integrating GLYFDIS results and serving as a basis for a tinuously growing public glycome data bank. GLYFDIS will make use of glycans (glycome). Their unique diverse ability compared to genome or proteome makes the glycans ideal for diagnosis and monitoring of cancer. Cancer-associated changes in the glycome of the tumoural tissue are very frequent. Currently the main hindrance could be the present glycome-analysis technologies that fall behind the rapidly developing genome- and proteome-analysing technologies. GLYFDIS includes world-leading laboratories in glycome analysis and two essential SMEs playing an integral part in the project: an SME which is an expert in glycan microarray technology for user-friendly and eomical glycan analysis and an SME operating in the field of early stage cancer diagnostic tools. Important results such as an accurate cancer-associated glycome analysis and the development of high throughput methodologies and diagnostic tools are expected.&lt;br/&gt;&lt;br/&gt;</t>
  </si>
  <si>
    <t>In Europe, prostate cancer is the second most frequent lethal malignancy in men, affecting up to 5% of the male population between 50 to 75 years old. The current clinical tests for prostate cancer lead to the reduction of the stage and grade of prostate cancer at the time of (early) diagnosis. A large European randomised screening study, among others, presently addresses the question whether these tests also lead to a mortality reduction by curative intervention. The final outcome of this study will probably fall within the running period of this project. While the results of the screening studies are pending, the available early diagnostic tools are widely used in opportunistic screening. In the present situation, this results in over diagnosis and over treatment while on the other hand a significant amount of the detected malignancies appear to be too advanced for cure. Therefore, there is a growing need for markers that can differentiate the risk of men with prostate cancer for clinically irrelevant, curable, or life threatening disease, and that can indicate therapy resistance. Therapies tailored to prognosis will increase patient comfort, and reduce health system costs. This project will address this need by the evaluation and validation of recently developed promising markers and the identification and evaluation of novel markers. Recently developed promising markers that prove their clinical value during the evaluation will be validated on a sample set derived from two European screening studies. Novel markers will be identified in clinically well-defined biomaterials using innovative mass spectrometry tools, and antibody-based immunoassays will be developed for these markers in serum and urine. The novel markers will be evaluated for their clinical importance using these assays. Eventually, the markers arising from this project will be offered to Sees for commercialisation and to ongoing large European clinical studies for clinical implementation.&lt;br/&gt;&lt;br/&gt;</t>
  </si>
  <si>
    <t>Prostate Cancer Advacned Biomarkers Development and Validation</t>
  </si>
  <si>
    <t>The objectives of this proposal are to identify genes, proteins and molecular pathways involved in regulating the metastasis of breast cancer to specific organs. To achieve these objectives we will use a combination of gene expression profiling, bioinformatic analysis, histology of human female breast cancer samples, genetic manipulation of transplantable tumour cells and transgenic mouse technology. In addition to finding new genes, we aim to analyse to what extent genes already known to play a role in breast cancer metastasis specify which organs breast tumours metastasise to. We will also establish how the currently known genes that are associated with breast cancer dissemination and the new ones we identify fit together into pathways that regulate organ- specific metastasis. These findings will be coupled with the analysis of clinical trials that participants in this consortium are involved in. Further deliverables include the development of improved animal models for the study of breast cancer metastasis, and the development of diagnostic methods for determining whether primary tumours already have metastatic potential. Together, the work packages in this proposal will establish a pipeline of activities that unite basic research into the organ-specific metastasis of breast cancer with target validation and clinical application.&lt;br/&gt;&lt;br/&gt;</t>
  </si>
  <si>
    <t>Clinical Trial Analysis - Genome / Metastasis Exploration</t>
  </si>
  <si>
    <t>Alzheimer's disease (AD) is a progressive neurodegenerative disorder with an ever-increasing incidence in the aged population. However, there is no definitive diagnostic test for Alzheimer's disease. AD patients are only probably detected at a progressed stage of the disease when neurodegeneration already occurred and the possibilities of treatment are reduced. In the proposed project, the Medical University of Vienna in Austria and the diagnostic company Randox Laboratories Ltd. in the UK join their expertise to develop a blood test for AD with the potential scientific background that blood platelets mirror AD-related alteration of the central nervous system.&lt;br/&gt;&lt;br/&gt;In a clinical study the University has already identified 21 new AD-specific platelet proteins by difference two dimensional gel electrophoresis (DIGE). The proposed project combines the brand-new CyDye DIGE proteomic method with innovative Protein Biochip Array Technology of the Company. It aims to develop a Biochip, which detects the AD-specific proteins in blood platelets. An intensive transfer of knowledge between the two partners is necessary to achieve this goal. Mutual exchange of researchers for two years would accelerate the development of a diagnostic AD Biochip. University researchers will participate in production of antibodies and in the setup of a Protein Biochip Array at the Company. Company's researchers will learn platelet preparation, evaluate antibodies and clinical evaluation of the experimental Biochips at the University.&lt;br/&gt;&lt;br/&gt;This exchange of researchers will overcome the gap between academia and industry. The techniques developed in the course of this collaboration will open new possibilities, which go far beyond the proposed project. This includes analysis of platelets from patients with other diseases such as diabetes or cardiovascular disease as well as analysis of other blood cells. Thus, the proposed project will constitute the basis for lasting inter-sectorial research collaboration.&lt;br/&gt;&lt;br/&gt;</t>
  </si>
  <si>
    <t>AD Platelets Diagnostic Test Development</t>
  </si>
  <si>
    <t>Neuronal activation induces a spatially and temporally confined increase in cerebral blood flow. This neuro-vascular coupling forms the physiological basis of functional magnetic resonance imaging. Neuro-vascular coupling has been implicated as a major patho physiological factor in stroke, brain trauma, migraine, Alzheimer's disease, and aging. However, the cellular and sub-cellular mechanisms that govern neuro-vascular coupling are largely unknown. It has been hypothesised that astrocytes may convert neuronal activity into changes in vessel diameter. Indeed, glutamate released by stimulated neurons increases astrocytic calcium levels in brain slices.&lt;br/&gt;&lt;br/&gt;However, the astrocytic calcium surge may induce both vasodilation and vasoconstriction, depending on the triggering techniques and pharmacological pre-treatment. Investigating these open issues in vivo has been hampered by the low spatial resolution of most blood flow measurement techniques. Recently, two-photon laser scanning microscopy (2PLSM) has been shown to accurately and non-invasively measure capillary blood flow in vivo with high resolution. The aim of this project is to use 2PLSM to image synaptic activity in vivo in olfactory glomeruli of transgenic mice expressing pH-sensitive fluorescent proteins that are genetically targeted to the synapse, and to simultaneously measure astrocytic calcium levels and capillary blood flow using fluorescent markers.&lt;br/&gt;&lt;br/&gt;Specifically, the goal is to:&lt;br/&gt;1) determine the temporal and spatial pattern by which synaptic activity leads to vascular changes,&lt;br/&gt;2) identify the changes in vascular diameter triggered by physiological astrocytic calcium elevations and the molecular pathways that underlie them, and&lt;br/&gt;3) investigate how and to what extend neuro-vascular coupling becomes perturbed in aged mice and in an animal model of cerebral ischaemia.&lt;br/&gt;&lt;br/&gt;The project may help to understand the physiological basis of neuro-imaging techniques and the role of neuro-vascular coupling in neurological diseases.&lt;br/&gt;&lt;br/&gt;</t>
  </si>
  <si>
    <t>NEUROscreen is an industry-lead project combining novel neural stem cell bioassays &amp; post-genomic chemical genetics to discover potential drugs of relevance to neurological diseases, regenerative medicine &amp; cancer. Small molecule inhibitors of the growth of clonal, human neural cancer stem cells have the prospect of being unique medicines targeting the elusive cancer stem cell. Chemical modulators augmenting the growth, survival or differentiation of normal brain cells have a prospect as preventative or regenerative medicines for neurodegenerative diseases i.e. Alzheimer's, stroke &amp; Huntington's disease. The consortium will use quality controlled cell lines &amp; genetic engineering technology to design unique bioassays with which the biological modulating capacity of small molecules will be evaluated in a multi-replicate manner. Advanced chemistry will be used for the intuitive design and synthesize of biologically active molecules. Screening will be achieved with cells made to a quality &amp; quantity via innovative bioprocesses &amp; handled with state of the art robotics. The project will enhance the utility of the cell lines by delimiting the in vitro neural potency of the stem cells; ongoing determination of differentiation capacity serves as a rigorous confirmation of utility. The project will focus on specific activities germane to a wider applied research field than its seeding project EuroStemCell. The consortium &amp; project have been designed with a crucial alignment in mind to objectives of the Work Programme/Specific Programme for Integrating &amp; strengthening the ERA i.e. gender &amp; innovation aspects in research, international cooperation (3 countries &amp; a new member state) and fostering ethical awareness in research involving human stem cells. More than 50% of partners represent European small- &amp; medium-sized companies and this balance structures a consortium with greater potential than individual parts &amp; will directly strengthen the ERA foundations.'&lt;br/&gt;&lt;br/&gt;</t>
  </si>
  <si>
    <t>Human Stem Cells - Robotic Screening of Small Molecule Compounds</t>
  </si>
  <si>
    <t>CANCURE provides an interdisciplinary programme to train ESRs in the knowledge, techniques and processes of translational cancer research. The principal focus is prostate cancer but researchers entering this programme will be trained for other translational research. There is an urgent need to train researchers in how best to do such research in a multidisciplinary and integrated approach if they are to develop research teams and projects that will better respond to the challenges posed by advances in systems biology, imaging, functional analysis, high throughput screening and bioinformatics. Because this is a most demanding area of biomedical research, focused on one of the most intractable cancers -known to be slowly growing in half of men by the time t hey reach the age of 40- the proposed training brings together leading specialists from 7 countries.&lt;br/&gt;&lt;br/&gt;Eleven ESRs will be initially assessed, so that courses, skills training and project work can be tailored to their needs. ESRs will be guided and monitored by an Advisory Committee, comprising complementary experts in translational research, experienced university professors, external experts and by specific local mentors. They will attend annual summer workshops, dedicated CANCURE training workshops, inter national training courses, and taught courses that include personal skills, languages and ethics. Best practises will be adopted, such as those recommended by the "Statutes of the EMBL International PhD Programme", in order to work toward Euro-PhDs. The training is focused on enabling ESRs to return to labs or industry, develop integrated multidisciplinary research projects and research teams, use the latest advanced technologies, build on collaborations established through the course and thus enhance Europe's ability to compete in this very tough area.&lt;br/&gt;&lt;br/&gt;</t>
  </si>
  <si>
    <t>Experimental and epidemiological studies have identified natural substances, such as the acetogenin annonacin, that could be associated with mechanisms of neurodegeneration in some forms of tauopathies. Many mutations in the tau gene have also been associa ted with familial cases of tauopathies, such as the frontotemporal dementias with parkinsonism linked to chromosome 17 (FTDP-17). However, it is still not clear what is the relative contribution of genetic and environmental factors to the observed neurodeg enerative changes (neuronal loss and pathological tau aggregation) and how specific genetic backgrounds affect the susceptibility towards the exposure to environmental toxins. The goal of this proposal is to investigate gene-environment interactions using experimental models of Tau-associated neurodegeneration. We propose to determine whether there is a pathogenetic synergy between annonacin intoxication and mutations in the tau gene that lead to FTDP-17. Our proposal will take advantage of the transgenic mouse technology to study the effects of a natural toxin on animal models bearing specific genetic background. The results obtained may also increase our understanding of physiopathogenic mechanisms of major neurodegenerative diseases where a gene-environm ent interaction appears to play a role as is the case of Parkinson's and AlzheimerÂ¿s diseases. The proposed research project has emerged from a consortium of three groups in Europe (Germany, France, Guadeloupe) in cooperation with an experienced researcher from a developing country (Brazil). The realization of the proposed work will strongly strengthen the infrastructure of cooperation between the European partners and will contribute to the human capacity building in the area of neurodegeneration in Brazil .&lt;br/&gt;&lt;br/&gt;</t>
  </si>
  <si>
    <t>Alzheimer's disease (AD) is characterized by a progressive loss of cognition and memory function, and is defined pathologically by the deposition of amyloid peptide and neurofibrillary tangles and by a marked cortical cholinergic depletion. In the sporadic form of AD, multiple mechanisms can lead the formation of tangles and plaques. Aim: The MEMORIES hypothesis driven project gathers together 8 partners from 5 different countries towards the aim of developing, characterising and validating new animal models that have a real potential for becoming a gold standard in the AD field. Background/rationale: AD is a complex neurodegeneration possibly determined by multiple molecular mechanisms. One recent finding demonstrated that it can be linked to an unbalanced signaling and processing of the pro-NGF/NGF and pro-BDNF/BDNF signalling pathways. Moreover, the involvement of SorLA, a member of a novel family of vacuolar protein sorting 10 protein (Vps10p)-domain receptors, in APP processing and trafficking has been recently suggested. On the basis of these molecular mechanisms, new mouse models will be created. Description: towards the MEMORIES aim, a panel of mouse models will be, using a multidisciplinary approach, produced and analyzed for the presence of neurodegeneration. These mice will express specific antibodies neutralizing TrkA receptors or mutated form of pro-NGF. AD11 anti-NGF, which already represent a good model for sporadic AD, will be crossed to mice in which the human APP or Tau are over-expressed or to mice in which pro-convertases or the TrkB or SorLA receptors are knocked-out. Mice will be analyzed using standardized for neuroanatomy and behavioural analysis. Anticipated output: We anticipate that by blocking different signaling pathways will help in ameliorating the current available experimental mouse models, being also useful to develop new therapeutic tools for this disease and strengthen European competitiveness in the war against'.&lt;br/&gt;&lt;br/&gt;</t>
  </si>
  <si>
    <t>Mice Models</t>
  </si>
  <si>
    <t>Degenerative disorders of the nervous system including Alzheimer's, Parkinson's, Huntington's, motor neuron and prion diseases are among the most debilitating illnesses, putting an enormous strain on both social and health care budgets in Europe. As these diseases progress, all but the most primitive functions of the nervous system are lost due to the degeneration and subsequent death of nerve cells. Eventually patients die in a state of incapacitation. Only a small fraction of cases can be accounted for by gene mutations. Altogether, the underlying aetiologies are poorly understood. A hallmark common to these neurodegenerative disorders is the deposition of abnormal protein aggregates. There is currently no treatment available that can halt or prevent, let alone reverse nerve cell degeneration. The APOPIS project is designed to apply the unique information provided by sequencing of the human genome to further the understanding of and to develop treatments for these devaÂ¬ stating diseases. By integrating Europe's leading research centres in clinical research, human genetics, cell biology, genomics, proteomics and bioinformatics, the VERUM Foundation has devised a consortium to identify genes involved, determine their biological functions, establish their role in the patho-physiological processes and identify novel avenues for early diagnosis, treatment and prevention. The chosen approach is based on human population genetics complemented by the identification of modifier genes in model organisms that express both wildtype and mutant variants of known disease-related genes. The consortium meets the prerequisites for such a project: ground breaking research in functional genomics related to human health, creating synergies with and between national research efforts, teaming up with both small biotechnology and pharmaceutical companies for the development of diagnostic tools and new drugs, and providing training and mobility to improve the skills of...&lt;br/&gt;&lt;br/&gt;</t>
  </si>
  <si>
    <t>Alzheimer's disease (AD) is the most common form of dementia in humans. According to the Alzheimer Association there are currently 12 million patients worldwide with estimated social costs for every patient reaching 40,000 per year. At present, no effective treatment is available to stop the progressive neuro-degeneration and associated cognitive decline in AD patients. AD is characterized by the abnormal accumulation of amyloid plaques in the brain.&lt;br/&gt;&lt;br/&gt;These plaques mainly consist of the Amyloid-(A) peptides AÃŸ40/42 derived from the Amyloid Precursor Protein (APP). Immunotherapeutic treatment targeting AÃŸ led to amyloid plaque reduction and had beneficial impact on disease progression in animal models. However, the first phase II clinical vaccination trial in AD patients using full length AÃŸ42 as antigen had to be discontinued due to severe neuroinflammatory side effects including brain infiltration by autoreactive T-cells. In humans most of the amyloid plaque material is formed by N-terminally truncated and modified AÃŸ derivatives. These truncated AÃŸ species are correlated with increasing severity and early onset of neurodegeneration in AD patients.&lt;br/&gt;&lt;br/&gt;In light of the characteristics of amyloid composition in patients, these truncated AÃŸ peptides are highly attractive targets providing neoepitopes not present on parental APP. The Mimotope technology presented in this proposal will be used to create antigens mimicking potentially pathological B-cell epitopes on truncated AÃŸ. A Mimotope-based AD vaccine targeting truncated forms of AÃŸ would therefore induce a safe antibody response exclusively reacting with the pathological AÃŸ molecules but not with parental APP and would avoid the induction of autoreactive T-cells. Thus the MimoVax vaccine will provide an innovative, safe, cost effective and efficient approach to successfully treat AD patients and to limit the severe personal and economic impact of AD on patients, their families and society.&lt;br/&gt;&lt;br/&gt;</t>
  </si>
  <si>
    <t>Vaccine Development in Animal Model (human trials only future promise)</t>
  </si>
  <si>
    <t>Breast cancer is a disease that presents great emotional, social, economical and clinical problems in Europe and the world in general. There is a crucial need to develop more targeted therapies and marker systems for breast cancer. In this ToK Programme, we plan to harness the wealth of transcriptomic and other -omic data emerging from molecular analysis of human breast tumours.&lt;br/&gt;&lt;br/&gt;The ToK Programme will provide advanced training to Experienced Researchers, as well as exchange unique skills between academic and industrial sectors, in the areas of transcriptomic and bioinformatic analysis, along with tissue microarray and RNA interference technologies. This project displays significant interplay between basic and clinical science. Crucially, this project will utilise an effective combination of computational and wet-lab procedures to meet its aims.&lt;br/&gt;&lt;br/&gt;The current consortium brings together 6 participant institutions from academic and industrial sectors across 4 EU countries. The work activities detailed in this proposal are likely to have a significant impact on the development of novel diagnostics and therapeutics for breast cancer, a disease which primarily afflicts women.&lt;br/&gt;&lt;br/&gt;</t>
  </si>
  <si>
    <t>Computational and wet-lab procedures using huma tumour tissue samples</t>
  </si>
  <si>
    <t>It is now well recognised that many human diseases, including cancer and communicable diseases, involve complex (epi-) genetic processes, composed of both hereditable and environmental factors. MC-GARD is aimed at the development of the European Research Area (ERA) and proposes three conferences and two training events. This series of events (SCF) is designed to survey the development and application of techniques for the investigation of human genome from three architectural perspectives and in relation to cancer and heritable diseases. Research in this field is rapidly expanding and will have a large impact on our understanding, prognosis and diagnosis of human disease and prevention. Recent studies of cancer (i.e. glioblastoma, breast cancer), inherited complex diseases (i.e. heart defects, mental retardation) and communicable diseases (i.e. leprosy, HIV/AIDS) have demonstrated the clinical relevance of genetic variations. Additional progresses should be anticipated, with wide-scale SNP projects combined with DNA sequence analysis of large numbers of individuals.&lt;br/&gt;&lt;br/&gt;These developments obscure the distinction between major clinical disciplines encompassing genetics, microbiology, pathology and oncology, and require cross-talk with disciplines such as genomics, epigenetics, cytology, (3-D) image analysis, bioinformatics and statistics. MC-GARD will bring together junior researchers from these diverse disciplines for interaction with leading researchers and clinicians, as well as policymakers, which will allow Europe to make a significant step forward. The societal reasons for organising the events are to further our understanding of disease susceptibility and progression, and translate new tools post-genomically into diagnostics. The conferences will also provide a venue for small to medium-size companies and encourage interdisciplinary contacts. Training events will provide early-stage researchers with hands-on experience in genomics and emerging diagnostic techniques.&lt;br/&gt;&lt;br/&gt;</t>
  </si>
  <si>
    <t>The prevention of human cancer development depends on the integrity of the cellular defence mechanisms that respond to stress.A key player in this defence is the p53 tumour suppressor, which eliminates cancer cells by inhibiting their growth.These p53 functions often affect the efficacy of anti-cancer therapies.While p53 is often mutated in human cancers, it remain normal in about 50% of cases, notably in breast carcinoma. the non-mutated p53 could be activated to suppress tumour progression.Deregulation of p53 modulators, such as Mdm2 or p73, can hampered p53 tumour suppression activities by acting upstream and/or downstream of &lt;a href="http://p53.It"&gt;p53.It&lt;/a&gt; is crucial to understand how p53 modulators contribute to human malignancies.Based on this information, we propose to develop rational theraupetic approaches to manipulate p53 modulators,thereby wakening the sleeping tumour suppressive activities of p53, allowing it to eliminate cancer cells.A carefully structured consortium will interactively build a technology platform to comparatively identify,characterize and evaluate the regulatory roles of p53-modulators and define the mechanisms of their action.Large-scale gene functional analyses will be conducted to identify relevant signalling pathways that impair or mediate tumour suppression by p53.These analyses will include p53 activators and inhibitors, p53 homologues p73/p63,and dissection of p53 targets genes mediating apoptosis and growth arrest.Our links with highly profiled clinical partners and our access to large, well-characterized and clinically documented sample collections will enable the evaluation of diagnostic expression profiles, and their potential prognosis value in cancer.Particular emphasis will be directed towards translating basic knowledge of functional oncogenomics into cancer diagnoses, treatment and identification of new molecular targets for drug discovery and contributing to leadership in European health technology.&lt;br/&gt;&lt;br/&gt;</t>
  </si>
  <si>
    <t>Human Tumour Cells / Tissue Specimen</t>
  </si>
  <si>
    <t>Cancer is a genetic as well an epigenetic disease. A prominent epigenetic alteration is DNA-methylation in the promoter region of the gene that prevents the gene to be expressed. Recently high-throughput methods to analyze the methylation status of genes in a large number of samples simultaneously have been developed. Now, even global DNA-methylation can be studied using stable tumor DNA preparations, rather than the labile RNA preparations required for cDNA microarray analyses. This way, new target genes, which provide the basis to improve treatment strategies, can be discovered. With the aim to catch up with the current genomic information and to implement the epigenetic DNA-methylation analyses in the clinical setting, we formed the present consortium encompassing members of the European Union and associated member states to take a multidisciplinary and innovative approach to study DNA-methylation of breast tumors in order to improve prognosis and treatment possibilities of the patients. The participating centers contribute complementary state-of-the-art proprietary technical expertise, large and well-documented tissue resources, and intense clinical expertise. Recently, members of this consortium have developed epigenetic predictive signatures for breast cancer patients treated with endocrine therapy. This proof-of-principle is the basis for the breast cancer studies proposed in the present project and the main objectives are: 1) By genome-wide DNA-methylation screening identify new therapeutic targets. 2) Develop prognostic and predictive DNA-methylation markers. 3) Confirm these findings at the mRNA and protein level, and in clinically relevant subgroups of breast cancer. 4) Commercialize relevant target genes discovered for prognostic, predictive and therapeutic use. Achievements expected are the improvement of patient prognosis by development of better therapeutic approaches based on new targeted therapies and better therapy selection.&lt;br/&gt;&lt;br/&gt;</t>
  </si>
  <si>
    <t>Identification of new therapeutic targets via DNA-methylation</t>
  </si>
  <si>
    <t>Development prognostic and predictive DNA-methylation markers</t>
  </si>
  <si>
    <t>Europeans dream of dying at the age of over 90 in perfect health."""" Food and nutritional habits are playing a key role in public health and quality of life. Functional foods may contribute to healthier nutrition and may prevent diet-mediated disease. The use of plant extracts containing a mixture of secondary plant metabolites offers an effective tool to enrich food, although the knowledge on identity.. stability and efficacy of such extracts is incomplete. BBC news show broadcasted its """"French Paradox"""" story in 1991. The authors had travelled to Lyon, France, to interview doctors and hear their explanations of why the French affinity for fatty cheeses, foie gras and indulgently heavy sauces still results in one of the lowest rates of heart disease, much lower than that of Americans or Europeans of regions outside typical wine growing areas. Based on these findings we selected the Acronym PARADOX for our proposal. PARADOX is based on results of large epidemiological studies (known to a wider public as the French PARADOX) and recent in vitro tests,. which have proved the efficacy of the complex mixture of compounds in red wine to prevent cardiovascular disease, Alzheimer's disease and dementia, and have shown potent inhibitory action on prostate and breast cancer cell lines. Extraction, standardisation and formulation of protection agents from red wine are the development targets of the PARADOX project. Commercial application of the product in basic foods is the economical goal. Dissemination will be done to the European Food Industry. Task of PARADOX is to obtain a stable extract from red wine skins and seeds, to identify and quantify the leading compounds analytically, to formulate the extract in stable, palatable preparations and to add it into basic food preparations like bread and milk. Further to test the efficacy of such formulated extract in vitro on celllines and in vivowith consumers. """"The influence Europe's onto the world is limited to the knowledge&lt;br/&gt;"""&lt;br/&gt;&lt;br/&gt;</t>
  </si>
  <si>
    <t>Wine Residuum Therapeutic Testing</t>
  </si>
  <si>
    <t>Alzheimer's disease (AD) is the most common neurodegenerative disease. The unmet needs (medical, social and economic) in AD are enormous. This proposal focuses on the development to the preclinical stage of novel chemical entities endowed with specific neuro-protective activity in AD and capitalizes on the most widely accepted view on the etiology of AD. A validated in vitro model of A? neuro-toxicity, established tran-scriptomics and proteomics methodologies and sophisticated bio-informatics tools are used in order to identify proteins causally involved in A?-mediate neuro-degeneration. An efficient drug discovery pipeline, including stringent target validation based on in vitro, in vivo and ex vivo approaches, will be employed to bring two drug candidates to the clinic. &lt;br/&gt;&lt;br/&gt;The differentiators in this proposal lie in the target identification part of the project and in the capacity to materialize fundamental insights of mechanisms of action into drug candidates for clinical testing, and can be summarized as a) the strategy (emphasis on the early, initial response of the neuronal culture to A?; b) the approach (emphasis on the analysis of differential protein phosphorylation in order to identify signal transduction components and on DNA microarray analysis in order to identify the first wave of transcriptional response); c) the analysis, (bioinformatics is employed to merge Proteomics and Transcriptomics data into a coherent view of A?-mediated signal transduction in neurons to generate"pathopathways"); d) the drug discovery expertise to convert knowledge into potential therapies. The partners in this integrated project have been selected for their specific competencies in the different contribution areas, and the presence of an SME as project coordinator will ensure a milestone-driven progression of the project and the translation of scientific findings into the reality of drug discovery.'&lt;br/&gt;&lt;br/&gt;</t>
  </si>
  <si>
    <t>Pre-Clinical Neuronal Cell Culture Testing</t>
  </si>
  <si>
    <t>The project aims to develop an integrated system allowing differential diagnosis of neurodegenerative diseases based on several patented, sensitive and robust technologies. This system uses an ultrasensitive detection of specific direct and indirect amyloid-related markers in the cerebrospinal fluid and in blood, with new derivative products of nano/micro biosciences. Among diseases with amyloid deposits, the NeuroScreen project will focus on Alzheimer and Prion diseases for which some ambiguities still exist regarding their differential diagnosis. At present, their diagnosis must be confirmed by post-mortem cerebral analysis. The experimental work is broken into 7 workpackages management being gathered in a WP0, with the corresponding objectives being achievable within the 36 months of the project: WP1 Design, optimisation and production of the early test; aim: neuroaptamer prototypes, neuro-strips, neuro-magnetic beads, validation of packaging and sterilization process, and stabilised and validated supports. WP2 Alzheimer Diagnostic: Tau-181 and -231 markers; aim: choice of the marker candidate and the prototype to be tested in a multiplex trial. WP3 Dementia diagnostic and Lewy bodies: -synuclein marker; aim: development and validation of a suitable assay for -synuclein oligomers. WP4 Creutzfeldt-Jakob: PRION; aim: validation of aptamers, neurostrips and i-PCR. WP5 Therapeutic follow-up; aim: biological markers for future therapeutic follow-up validation WP6 Integrative section and fundamental knowledge derived from the other WPs; aim: validation of the multiplex assays systems. WP7 Accompaniment and regulatory follow-up. The work will be carried out by a consortium made up of 12 partners, coming from 6 European member-states. A complementary expertise and a multidisciplinary partnership of high quality has been gathered with academics, research centres, 1 technology transfer center, 2 hospitals, 2 industrial SMEs and 1 SME expert in regulatory aspects.&lt;br/&gt;&lt;br/&gt;</t>
  </si>
  <si>
    <t>Rodents and Human Stem Cells</t>
  </si>
  <si>
    <t>Spatial memory and orientation ? knowing what is where and how to get there ? are vitally important for our daily life. Without it we would continuously be searching for our keys and glasses, and we would not be able to find our way back home or navigate t hrough our surroundings. It has been estimated that spatial memory and orientation are among the prime functions affected by normal and pathological aging such as in the case of Alzheimer disease. Partly, this is not surprising because these functions are relatively complex, requiring planning, mental manipulation and synthesis, and decision making. Interestingly, the ability to construct spatial representations of the outside world and to store them in memory has been argued to have formed the driving forc e behind the evolution of all higher cognitive functions in men. While several species of birds, mammals and nonhuman primates appear to posses clear spatial abilities, these never reach the variety and complexity of the human system. This STREP proposal a ims for an ambitious, exhaustive examination of the cognitive organization of spatial memory and orientation; of how this important ability is implemented in the human brain and how this contrasts to similar abilities in other species; of delineating which spatial functions are uniquely human and why they are so. These higher order spatial functions include perspective taking, verbally communicating spatial information, and planning one?s way through complex environments. Today?s modern society places enorm ous loads upon our ability to navigate through the world. Understanding how the human navigational and updating system works has direct practical, social gains. We specifically will try to map the individual differences in spatial ability (e.g. gender, age and cultural) and the needs and preferences different individuals have in dealing with the spatial structure of their environments (women/ men, blind, elderly and brain damaged individuals).&lt;br/&gt;&lt;br/&gt;</t>
  </si>
  <si>
    <t>Excitotoxicity (EXC), neuronal death from excessive stimulation, contributes to a plethora of neurodegenerative conditions including cerebral ischemia and seizure-induced death. Stress activated protein kinases (SAPKs) of the JNK and p38 families have been identified as novel mediators of EXC death which is mainly executed by existing proteins demanding post-translational modifications. STRESSPROTECT members have (a) demonstrated that specific TAT-fused peptide inhibitors of the JNK pathway confer lasting neuroprotection against seizure induced and ischemic cell death with an extended therapeutic window, (b) analysed the individual apoptotic actions of SAPK isoforms, and (c) provided important insights into signalling from glutamate-receptors. STRESSPROTECT gathers the European elite for SAPK signalling in the brain and for neuroprotection against EXC by pharmacological intervention in these pathways, and proposes a novel therapeutic concept against EXC. STRESSPROTECT provides synergistic research activities addressing the organisation and function of SAPKs signalling with molecular genetics, proteomics, signalosome-analysis, and molecular pharmacology including pharmacokinetics. At the end STRESSPROTECT has identified EXC-related SAPK signalosomes and delivered novel inhibitor peptides against SAPK sig-nalling underlying EXC-mediated degeneration. STRESSPROTECT will identify (a) proteins in upstream regulatory complexes induced by EXC, (b) the downstream targets mediating EXC and (c) specific protein-protein interaction sequences as targets for functional inhibition of SAPK signalling; STRESSPROTECT (d) extend the neuroprotective value of existing inhibitory peptides, (e) develop novel TAT-fused peptides inhibiting particular loci in the stress kinase pathways, (f) devise ways of targeting peptides specifically into EXC-affected cells and (g) carefully defines the risk-benefit ratio prospective to implementation in clinical trials.&lt;br/&gt;&lt;br/&gt;</t>
  </si>
  <si>
    <t>Stroke Models</t>
  </si>
  <si>
    <t>Completion of the sequencing of the entire human genome and other major technological advances in bioinformatics have opened up a huge range of scientific challenges that will need to be addressed in order to maintain Europe's scientific and commercial competitiveness and effectiveness in this emerging area of healthcare. An FP6 Network of Excellence, BIOPATTERN, has been established to integrate leading institutes around Europe to form a virtual institute for the study of individualised healthcare. The overall grand vision of BIOPATTERN is to integrate the analysis of nano-level bioinformatic data with micro level biosignal data and macro level patient information data in a pan-European cooperative research effort to combat major disease classes.&lt;br/&gt;&lt;br/&gt;Selected members of BIOPATTERN will form the core of the BIOPTRAIN EST, the aim of which is to establish a complementary wide-ranging training programme of world-class quality in bioinformatic optimisation algorithms. This will bring together academics from University of Nottingham (UK), University of Florence (Italy), Katholieke Universiteit Leuven (Belgium), University College of Boras (Sweden) and Poznan University of Technology (Poland) to form the necessary multi- and interdisciplinary team to deliver a programme narrow in focus (computational algorithms for optimisation of bioinformatic problems), yet broad in influence and perspective (with contributions from many disciplines including computer science, chemistry, biology, medicine, etc.).&lt;br/&gt;&lt;br/&gt;There are two crucial groups of beneficiaries:&lt;br/&gt;(i) the next generation of European scientists will be trained to take advantage of the latest advances in bioinformatics with an aim of creating a vibrant, future-proof and self-sustaining research effort; and&lt;br/&gt;(ii) the European citizen will be targeted to benefit from bioinformatics advances worldwide - we cannot depend on research communities in the USA and elsewhere to meet the specific needs of European healthcare.&lt;br/&gt;&lt;br/&gt;</t>
  </si>
  <si>
    <t>Bioinformatics Network Development</t>
  </si>
  <si>
    <t>The recently invented fluorescence lifetime imaging nanoscopy (FLIN) provides a groundbreaking tool for the study of single molecules (SM) and single molecular motors (SMM) as well as a broad array of phenomena in the NanoWorld. Previous limitations for SM M studies, resolution, short observation times, and photo-dynamic reactions, are now overcome by minimal-invasive picosecond FLIN. FLIN is the extension of the extremely successful fluorescence lifetime imaging microscopy (FLIM) into the nano-domain, with 10 to 100 nm space resolution. FLIN results from the combination of 4pi-microscopy with novel ultrasensitive, nonscanning imaging detectors, based on time- and space-correlated single photon counting (TSCSPC) that allows ultra-low excitation levels. This r esults in long-period (#gt; 1 hour), minimal-invasive observation of living cells and SM/SMM, without any cell damage or irreversible bleaching. Minimal-invasive FLIN (MI-FLIN) with global point spread function modelling allows observation of SMM movement at 1-nm accuracy and 10-nm resolution. Parallel to (i) MI-FLIN/FLIM implementation, the consortium will (ii) improve sensitivity, time- and space-resolution as well as throughput of the TSCSPC detectors, (iii) explore an array of novel applications provide d by MI-FLIM/FLIN, such as nanometer SMM-tracking, (iv) develop a super-background-free TIRF microscope to improve detectability of SM/SMM, and (v) examine the behaviour of four different types of SMM and their dependence on energy-input. Enhanced basic un derstanding of biological and artificial machines and motors will lead to improved model systems and proceed one day to the design of artificial systems, improving the interface of biological and non-biological worlds. Furthermore, biological SMM are invol ved in many disease states such as Alzheimers, Werner syndrome and infectious diseases. Our studies aim to improve understanding of how these motors operate and how they break down in disease.&lt;br/&gt;&lt;br/&gt;</t>
  </si>
  <si>
    <t>Nano-Motor Development</t>
  </si>
  <si>
    <t>Our objective is to create within the Community the ditions for emergence of novel therapeutic approaches to neurodegenerative disease and neurotrauma, which represent an urgent socio-eomic and human need. The NeuroNE sortium (22 academic groups, 6 SMEs and 1 management partner in 9 different countries) will take a multi-disciplinary (functional genomics and proteomics, physiology, chemistry, clinical studies) and multi-faceted (disease mechanisms, biology of cell death and survival, regeneration mechanisms, high-throughput screening, gene- and cell-based therapies) approach to this problem. Among the neurodegenerative diseases, we will focus on Alzheimer's disease (AD), Parkinson's disease (PD), Huntington's disease (HD) and amyotrophic lateral sclerosis (ALS). Spinal cord injury (SCI) will be the main model for neurotrauma. NeuroNE brings together investigators from different backgrounds (basic scientists, active clinicians and therapeutically-oriented SMEs) to work at all levels on a given disease: post-genomic science, molecular and cell biology, animal models, therapeutic strategies and clinical studies. Professional project management will provide efficient integration, realization of scientific objectives and knowledge management. Common infrastructures include shared NeuroNE-funded core facilities in 7 centres, while our web-based database will serve as a European depository for biological research tools. Training will be provided at several levels: by a competitive program of multi-centre postdoctoral fellowships, by mobility of NeuroNE scientists to other centres and platforms, and by the organization of summer schools and laboratory open days. To feed back the benefits of integration into EU society, we have involved patient organizations from the start, identified associated research groups who will benefit immediately from our infrastructures, and opened network meetings to identified scientists from emerging research centres.&lt;br/&gt;&lt;br/&gt;</t>
  </si>
  <si>
    <t>Disease Mechanism + Gene/Cell Regeneration Therapies</t>
  </si>
  <si>
    <t>Tripos Discovery Research Ltd. (TDR) is a contract research company supplying the pharmaceutical industry and is based in Bude, Cornwall. It is one of the largest employers in this Less Favoured Region, and is undergoing significant expansion to meet current business requirements. TDR has developed a synthetic chemistry / computer software based approach to medicinal drug discovery.&lt;br/&gt;&lt;br/&gt;This uses proprietary chemical library design technology (ChemSpaceTM), high throughput synthetic chemistry and sophisticated informatics. Support through a ToK Development Host Scheme is sought to enable TDR to develop it's own pre-clinical lead discovery programs, implement in-vitro biological and pharmacokinetic screening in-house and increase the scope of the research services that it offers.&lt;br/&gt;&lt;br/&gt;TDR has already made important contributions to several recent drug discovery projects and the knowledge that TDR intends to introduce is very complimentary to its current operations. New medicinal drugs are important in improving the quality of life for many people within the EU and produce economic benefits for those companies manufacturing them and for the community through improved healthcare. The pre-clinical lead discovery programs for which TDR is seeking knowledge transfer cover a broad area i.e. biological targets and medicinal chemistry related to the kinase, GPCR and protease families.&lt;br/&gt;&lt;br/&gt;The combination of this knowledge with TDR's existing strengths of high throughput chemistry and library design will provide chemistry based opportunities across a range of targets with potential applications and new drug opportunities in a number of important therapeutic areas (e.g. Cancer, Asthma, Arthritis, Alzheimer's disease). Additionally, and again building on existing TDR strengths, software and in-vitro biochemical techniques for predicting bioavailability and toxicity of synthetic organic compounds will be developed simultaneously.&lt;br/&gt;&lt;br/&gt;</t>
  </si>
  <si>
    <t>The project focuses on developing voltage-sensitive nano-transducers (VSNs) suitable for long-term monitoring of neuronal membrane-potential. The proposed sensing technology seeks to empower the development of treatments against neurodegenerative pathologies, such as Alzheimer's, currently hampered by the photo-bleaching and photodynamic damage associated with conventional voltage-sensitive dyes (VSD). VSNs will exploit the novel concept of electrically tuneable plasmon resonant nano-particles/nano-rods (NP /NRs), nano-sensors that experience plasmon resonance shifts induced by the electric fields sub serving neuronal activation. To this end, a family of capping mono-layers endowed with conformational sensitivity to neuronal electric fields will be engineered by construction of chain-ball sensing arms including charged groups and flexible tethering alkyl chains. Other types of NP/NR-neuron interaction will also be studied as enhancers of voltage-sensitivity, including NP/NR-enabled monitoring of membrane nano-displacements (e.g. cellular swelling), variations of membrane refractive index and local heat production accompanying electrical activity. Transient changes in intensity, wavelength and phase of scattered light from neuron-bound NP/NRs will be studied using dark-field and phase sensitive microscopy combined with ultrahigh dynamic range active pixel sensors. NP/NRs of various sizes, shapes and compositions will be synthesised with a range of tether lengths and charged units. VSNs will be studied when bound to supported lipid bilayers, cultured neurons in isolation and cortical slices by simultaneous electrical control of dual layer and neuronal membrane potential and optical imaging/spectroscopy. To support the development and exploitation of the VSN technology, the optimal experimental setup will be integrated with the multi-electrode neurophysiology system developed and commercialised by one of the partners.&lt;br/&gt;&lt;br/&gt;</t>
  </si>
  <si>
    <t>Development of voltage-sensitive nano-transducers (VSNs) for monitoring of neuronal membrane-potential</t>
  </si>
  <si>
    <t>The general goal of this project is to train young researchers in nanotechnology, to go for a technology leap from purely silicon technology to new and more advanced technologies in the future Europe.&lt;br/&gt;&lt;br/&gt;A broad interdisciplinary training program in the field of nanotechnology is proposed covering three areas,&lt;br/&gt;1) The improvement of analysis methods for nanotechnology,&lt;br/&gt;2) Prototyping of nano-devices and&lt;br/&gt;3) A novel and future process for nanotechnology, i.e. self-assembly.&lt;br/&gt;&lt;br/&gt;The objectives of the training program are:&lt;br/&gt;1: Challenge the limits of high-resolution imaging and explore new types of electron sources.&lt;br/&gt;2: Perform research on new ways to image and understand self-assembly processes.&lt;br/&gt;3: Investigate ways to enhance electron beam lithography and nano-deposition techniques.&lt;br/&gt;4: Research on a new ion source that can produce focused ion beams of any desired atom.&lt;br/&gt;5: Build sensors for bio-molecules from nanotubes and nanowires, using self-assembly and micro-contact printing.&lt;br/&gt;6: Build sensors for bio-molecules using self-assembly of magnetic particles.&lt;br/&gt;&lt;br/&gt;It is expected that the proposed training will meet the stringent needs of a modern science and technology training, which will give the trainees a strong basis to start a research career at international top-level. The training will be in Philips Research Labs in Eindhoven, The Netherlands, mounted in the sector Materials and Process Technology. This sector, where all activities of Philips Research on basic physics, chemistry and nano-technology are concentrated, consists of a staff of 130 highly skilled researchers.&lt;br/&gt;&lt;br/&gt;The program is embedded in a large structure of successful Philips internal projects related to nanotechnology and a network of national- and international contacts with university groups. The requested 6 trainees will be coached by 10 senior-, or principal scientists at Philips Research and by 6 professors from 4 Dutch universities (Delft, Eindhoven, Leiden and Utrecht).&lt;br/&gt;&lt;br/&gt;</t>
  </si>
  <si>
    <t>Nanotechnology Traning Grant (no clear implications for BC AD PC mentioned)</t>
  </si>
  <si>
    <t>The genetic code of humans and multiple other species has been identified. The critical experiments will be to identify the function of these genes in normal physiology and in diseases such as cancer. Genetic animal models have proven to be extremely valuable to elucidate the essential functions of genes.&lt;br/&gt;&lt;br/&gt;In particular, the generation of transgenic mice and so-called gene targeted mice has provided novel insights into gene functions and the pathogenesis of disease. Using gene-targeted mice Penninger's group has identified a master gene, RANKL, of bone loss in arthritis and osteoporosis (Nature, 1999; Nature 1999; Cell 2000) and they identified genes that control heart size (Nature 2002;Cell 2002); cell death (Nature 1999 &amp; 2001); cancer (Nature 2000); or pain (Cell 2002).&lt;br/&gt;&lt;br/&gt;Based on impact factors, his laboratory has been ranked as one of the 10 best laboratories in the world as the only non-US based research group and Prof. Penninger was ranked among the 10 most promising young scientists in the world in all fields of Sciences. After 13 years in North America, the Austrian Academy of Sciences has now made Prof. Penninger and his group an offer to come to Vienna to continue his outstanding work at IMBA, a new Centre of Excellence founded by the Austrian Academy of Sciences.&lt;br/&gt;&lt;br/&gt;Cancer care will be revolutionized over the next decade by the introduction of novel therapeutics that target the underlying molecular mechanisms of the disease. Prof. Penninger will bring his expertise in functional mouse genomics and biochemistry to Europe to create a new European centre of excellence.&lt;br/&gt;&lt;br/&gt;A primary goal is to generate a platform for the development and application of functional genomics in order to understand the pathogenesis of malignancies and to provide new animals models to test and develop novel therapies.&lt;br/&gt;&lt;br/&gt;</t>
  </si>
  <si>
    <t>Pathogenesis Genetics Exploration via Animal Models</t>
  </si>
  <si>
    <t>The completion of the Human Genome Project sparked the development of many new tools for todayÂ¿s biomedical researcher to use in finding the mechanism behind disease. While the goal is clear, the path to such discoveries has been fraught with roadblocks in terms of technical, scientific, and sociological challenges.ACGT brings together internationally recognised leaders in their respective fields, with the aim to deliver to the cancer research community an integrated Clinico-Genomic ICT environment enabled by a powerful GRID infrastructure. In achieving this objective ACGT has formulated a coherent, integrated workplan for the design, development, integration and validation of all technologically challenging areas of work.  Namely: (a) GRID: delivery of a European Biomedical GRID infrastructure offering seamless mediation services for sharing data and data-processing methods and tools, and advanced security; (b) Integration: semantic, ontology based integration of clinical and genomic/proteomic data - taking into account standard clinical and genomic ontologies and metadata; (c) Knowledge Discovery: Delivery of data-mining GRID services in order to support and improve complex knowledge discovery processes.The technological platform will be validated in concrete setting of advanced clinical trials on Cancer. Pilot trials have been selected based on the presence of clear research objectives, raising the need to integrate data at all levels of the human being.ACGT promotes the principle of open source and open access, thus enabling the gradual creation of a European Biomedical Grid on Cancer.  Hence, the project plans to introduce additional clinical trials during its lifecycle.  It is in line with EU priorities and the objectives of the IST program. It targets the fulfilment of urgent needs of the cancer research community, a key area of societal importance and with a view to strengthening the integration of the European Research Area.</t>
  </si>
  <si>
    <t>The aim of the project is the development of a set of radiation detectors for three different applications based on novel Silicon Photo-Multipliers (SiPM), which have numerous advantages over traditional photo-sensors: high sensitivity, high speed, compact ness, robustness, low voltage and power consumption, low cost.&lt;br/&gt;&lt;br/&gt;The selected applications are: real-time dosimetry in mammography, radon concentration measurement and detection of radioactive material for homeland security.&lt;br/&gt;&lt;br/&gt;These demanding applications will demonstrate superior performance and the numerous advantages that SiPM have over traditional vacuum Photo-Multiplier Tubes.&lt;br/&gt;&lt;br/&gt;They open perspectives for a much wider implementation of new technology, thus creating a benchmark for a global upgrade of radiation detectors. Although the project is highly innovative, the long-term experience of the partners ensures success.&lt;br/&gt;&lt;br/&gt;The Consortium is composed of 4 highly innovative SMEs from the Czech Republic, Germany, Ireland and Switzerland, specialized in SiPMs and selected applications, and three RTD-performers from Italy, Poland and Russia with extensive expertise and high research potential in the fields of particle detectors and electronics.&lt;br/&gt;&lt;br/&gt;This consortium ensures full mobilization of European potential and market coverage. These new products will not only significantly increase competitiveness of partners at a world level, but will reinforce the leading role of Europe in the future development of new methods of detection and diagnostics based on this technology.&lt;br/&gt;&lt;br/&gt;Development of these highly innovative instruments will be undertaken according to European standards and will ensure technical support of the new International WHO Radon Project, the European Security Program and the EURATOM Basic Safety Standards Directive on dose control in mammography.&lt;br/&gt;&lt;br/&gt;As a result, society will gain from better control of radiation in the environment and medicine and higher security against illegal transport or use of radioactive materials.&lt;br/&gt;&lt;br/&gt;</t>
  </si>
  <si>
    <t>Silicon Photo-Multipliers (SiPM) Development</t>
  </si>
  <si>
    <t>Linkage studies of cancer families have identified high-penetrance cancer genes such as BRCA1 and BRCA2. However, although these genes have resulted in novel insights into cancer, it is clear that a large component of inherited cancer risk remains unacc ounted for. It has been proposed that common low penetrance cancer susceptibility genes contribute significantly to the genetic predisposition of cancer in a polygenic model of inheritance. Association studies have been suggested as the method of choic e for finding susceptibility alleles of high frequency but low penetrance. Here, we propose to take advantage of accumulating genomic data and two European populations of different history and structure to determine the contribution of candidate cancer susceptibility genes to different clinical forms of breast and prostate cancer. We will use a population based association study in Iceland and the Netherlands to map the risk profiles associated with common polymorphic variants in and near candidate c ancer susceptibility genes in breast and prostate cancer patients. We will also develop methods for statistical analysis of complex genomic data which can be used in this and other projects. The proposed study has the potential to cast light on how gen etic variants affect the risk of cancer initiation and how it affects progression and response to treatment. Finally, the results may serve as a starting point for building models of genetic risk of these cancers.&lt;br/&gt;&lt;br/&gt;</t>
  </si>
  <si>
    <t>An intense line of current investigation in cancer is based on the connection between tumorigenesis and stem cell biology. Some tumours may originate from the transformation of normal stem cells at least in the case of blood, breast, skin, brain, spino-cerebellar and colon cancers. In addition, tumours may contain 'cancer stem cells', rare cells with indefinite potential for self-renewal, that drive tumorigenesis. Interestingly, the same signalling pathways (TGF-beta/BMP, Wnt and Notch pathways) appear to regulate self-renewal in stem cells and cancer cells. Self-renewal occurs through the asymmetric cell division of stem cells, which thereby generate a daughter stem cell and another daughter cell that contributes to populate the developing organ or the growing tumour.&lt;br/&gt;&lt;br/&gt;In the Drosophila nervous system, one of the best understood asymmetric cell division models; asymmetry is mediated by a biased Notch-dependent signalling event between the two daughter cells. ONCASYM Partners have recently showed i) that the process of biased signalling during asymmetric cell division is controlled by endocytosis and ii) that tumours can be induced in mutants with altered stem-cell asymmetric division. In human normal and cancer stem cells, asym. cell division is supposed to take place, but it has not directly been proved yet. Furthermore, the role of biased signalling by endocytosis in these stem cells has not been addressed to date.&lt;br/&gt;&lt;br/&gt;The aim of this proposal is 3-fold:&lt;br/&gt;i) to screen for genes involved in asymmetric cell division of human cancer stem cells,&lt;br/&gt;ii) to characterize the asym. cell division of these stem cells by using these candidate genes as markers and developing novel specific biosensors and&lt;br/&gt;iii) to functionally study the role of the identified candidate genes during asym. cell division of cancer stem cells.&lt;br/&gt;&lt;br/&gt;Our ultimate goal is to untangle the molecular machinery of cancer stem cell asymmetric division thereby providing drugable targets for cancer therapy.&lt;br/&gt;&lt;br/&gt;</t>
  </si>
  <si>
    <t>Human Cancer Stem Cells</t>
  </si>
  <si>
    <t>Cancer remains one of the leading causes of death in the Western world, and while chemotherapy has provided a major improvement in survival for a wide array of malignant diseases lethality remains high in most cancers and side-effects are severe, and include developmental impairment, when used in childhood malignancies, infertility as well as damage to non-malignant tissues with resulting diminished quality of life for a large proportion of survivors.&lt;br/&gt;&lt;br/&gt;Recently, the realization that several tumour types contain rare populations of cancer stem cells (CSCs), which are capable of reforming the tumour upon transplantation while their progeny are not, have opened the possibility of using CSCs as targets for directed molecular therapies that could lead to improved tumour eradication as well as reduced side effects of treatment. The goal of the present project is to perform a thorough characterization of AML, cALL and breast cancer CSCs, as well as a systematic comparison of these with their normal stem cell and progenitor counterparts using gene profiling, to identify putative molecular targets in CSCs.&lt;br/&gt;&lt;br/&gt;In parallel, we will use mouse genetic modelling to obtain information about genes regulated by oncogenic changes in stem- and progenitor cell populations. Directly oncoprotein-regulated CSC targets will be validated in vitro and, where relevant, in vivo. Finally, we will screen small molecule libraries for compounds that antagonize leukemogenic oncoproteins in efficient zebrafish models. These compounds will be tested for activity in mammalian assays, screened against the putative targets identified by gene profiling, and used to affinity-purify additional interacting proteins.&lt;br/&gt;&lt;br/&gt;The final outcome will be a set of identified and validated CSC molecular targets, and a corresponding collection of small molecule inhibitors with activity against the effects of leukemogenic oncoproteins on hematopoietic stem cell/progenitor populations.&lt;br/&gt;&lt;br/&gt;</t>
  </si>
  <si>
    <t>This proposal is designed to add value to the European science community by enhancing the research and training required to improve treatment for chronic kidney disease that is a major threat to health in Europe. If successful, it will enable Professor Rees, an internationally recognised renal immunologist from the UK to translocate to the Institute of Clinical Pathology at the Medical University of Vienna where he would establish a joint teaching and research program with Professor Kerjaschki, the outstanding renal pathologist and cell biologist who heads the Institute. The resulting partnership would exploit their complementary expertise to make the Institute into a world-class European centre for much needed renal research and research training. First, the proposal will enable Professor Rees to develop a research program in the Institute designed to characterise macrophages infiltrating the damaged kidney and exploit their ability to either cause injury or to promote tissue repair depending on how they are activated.&lt;br/&gt;This will be used both, to develop macrophages as endogenous "biosensors" of disease activity in the kidney and to identify novel therapeutic targets. Second, he will organise an outstanding research training program that combines specific training in renal research with generic skills to facilitate researcher mobility throughout Europe. Finally, he will establish a series of international "Frontiers of Renal Immunology" meetings that will enhance research in this area. &lt;br/&gt; The proposal will promote the wider aims of the Marie Curie action and should benefit European science by developing a new multidisciplinary research centre in a much needed area.&lt;br/&gt;&lt;br/&gt;</t>
  </si>
  <si>
    <t>Baculovirus (BV) Autographa californica multicapsid nuclear polyhedrosis virus is a promising new vector for gene therapy: it is inherently safe and can deliver large pieces of DNA to mammalian cells; its own genes are not transcripted in mammalian cells, and it is not known to be associated with any human disease. BV technology has been used for years for producing recombinant proteins, and thus large scale production technology is readily adaptable for the exploitation of gene therapy approaches. Also BV vectors can be used efficiently for producing other gene therapy vectors such as adeno-associated vectors. BV genome is well-known and we have developed several selective targeting approaches engineered into the virus envelope and capsid. &lt;br/&gt;The BACULOGENES project aims to develop clinically suitable methods for the development, production, testing and validation of 2nd generation stabilised and selective BV vectors for the use in direct gene therapy applica! tions. Target diseases for direct in vivo gene delivery with selectively targeted BV will include muscle disorders, age-related macular degeneration and prostate cancer. &lt;br/&gt;The BACULOGENES consortium consists of 8 partners from 6 countries, including pioneers in the use of BVs for mammalian gene transfer applications and 2 major established gene therapy vector producing companies in EU. &lt;br/&gt;The consortium will devote its efforts not only to BV gene therapy applications, but also to the development of large scale production, downstream processing, purification, analysis methods. The quality control and validation assays, and all issues related to regulatory aspects required for the clinical exploitation of BV technology will be covered. The BACULOGENES project will strengthen the European leadership, knowledge and competitiveness in BV technology through the delivery of novel and validated efficient vectors and platform technology for the exploitation of potential clinical applications of gene therapy.&lt;br/&gt;&lt;br/&gt;</t>
  </si>
  <si>
    <t xml:space="preserve">Artificial Virus Development for Gene Therapy </t>
  </si>
  <si>
    <t>TRACKS is a Research and Training Network focussed on the physiological and pathophysiological aspects in humans of a family of enzymes called transglutaminases (TGases). TGases are a widely distributed group of enzymes and have diverse functions in the body such as blood coagulation and wound healing, skin and hair barrier formation, extra-cellular matrix assembly, cell adhesion and intracellular signalling. TGases are drawing increasing interest because of their role in the onset and progression of specific pathologies such as celiac disease and associated autoimmunities, neurological disorders and tissue scarring and fibrosis. In celiac disease, a TG2 is the major autoantigen and is suspected to induce other associated autoimmunites such as diabetes and thyoiditis.&lt;br/&gt;&lt;br/&gt;The involvement of TGases in neurodegenerative diseases such as Alzheimer's disease, Huntington's disease and Parkinson disease and in tissue fibrosis and scarring like in diabetic nephropathy, is thought to result from a deregulation of enzyme activity leading to loss of tissue homeostasis and the cross-linking and post translational modification of a number of different proteins. Since TGases are thought to be at the centre of the pathogenesis of these different diseases they are considered an important target both for the development of new diagnostics and the development of new therapeutic agents.&lt;br/&gt;&lt;br/&gt;The aim of this network is to bring together key groups in Europe both in academic and industry who are actively working in the field of TGase and associated pathologies. By exchange of ideas, trainees, researchers, materials and the organisation of regular meetings, their objective is to gain a deeper understanding of TGases in these different diseases and in so doing develop new diagnostics and therapeutic approaches for their rapid detection and treatment thus providing a European Research Area in the TGases field with collective benefit and competitive advantage.&lt;br/&gt;&lt;br/&gt;</t>
  </si>
  <si>
    <t>Human Cell Cultures</t>
  </si>
  <si>
    <t>https://patents.justia.com/assignee/covalab</t>
  </si>
  <si>
    <t>The efficacy of current treatments for some types of solid tumours is disappointingly poor. Thus, new therapies using novel tumour-selective anti-cancer agents are necessary. A major aim of anti-tumour therapies is to inhibit proliferation and induce death of tumour cells without affecting normal cells. In this regard, members of TNF ligand/receptor family are of interest since they regulate both apoptosis and cell proliferation.&lt;br/&gt;&lt;br/&gt;One TNF family member, TRAIL, is of particular interest since it selectively induces death of tumour cells without affecting normal cells. Currently, TRAIL and TRAIL-specific antibodies are being investigated as anti-cancer agents. However, one drawback to their efficacy is that they bind to multiple receptors, not all of which transduce an apoptotic signal. Previously, we developed receptor-selective TRAIL variants which are potent inducers of apoptosis in various tumour cells, are more efficacious than native TRAIL, and display synergistic effect in combination with other chemotherapy treatments or radiotherapy.&lt;br/&gt;&lt;br/&gt;This proposal will further investigate and characterise TRAIL variants pre-clinically in solid-tumour models and define new treatment protocols in combination with already proven treatments. Furthermore, we will elucidate the role of other TNF receptor family members in signalling in tumour cell survival/death. Biochemical and structural characterisation will identify new targets for molecular cancer therapy and computational design and molecular evolution techniques will be used to develop novel receptor-selective apoptosis-inducing agonists and cell-proliferation antagonists. We will also develop intracellular acting agents which will block the unwanted proliferative signals activated by some TNF members. These will be tested using conventional, viral and cell based delivery strategies which will utilise peptide sequences to specifically target them to tumour cells.&lt;br/&gt;&lt;br/&gt;</t>
  </si>
  <si>
    <t>IMPORTANT: This discovery has later led to the establishment of truly innovative targeted oncology TNF drugs</t>
  </si>
  <si>
    <t>The discovery and development of new drugs is very costly and attrition rates are high. Initiatives to reduce the rate of attrition during later phases are clearly desirable and if successfully implemented will reduce development costs. The InnoMed proposal addresses the complex issues associated with the future of biomÃ©dical research in the EU, and addresses ways of achieving accelerated development of, safe and more effective medicines, aiming to revitalize the European biopharmaceutical research environment. InnoMed's wide consortium base, being led by the European Federation of Pharmaceutical Industry and Associations (EFPIA), guarantee's a commitment from all the stakeholders needed to change the process of drug development in Europe. The course for addressing the necessary changes is to first develop a Strategic Research Agenda (SRA) that will encompass the whole path from discovery of a new drug target to the validation and approval stages of a new drug compound. This will be agreed by all the relevant stakeholders via meetings and workshops. Four key bottlenecks in the drug development process will be addressed: Safety Efficacy Knowledge Management Training and Education This comprehensive strategy with a detailed roadmap will lead to the deployment of a European Technology Platform (ETP). This European Technology Platform will deliver added value to the drug discovery and development process and to individual stakeholders. To ensure the relevance of the ETP InnoMed will validate it using two research proposals, AddNeuroMed, which will develop and validate novel surrogate markers based upon in vitro and in vivo models in animals and humans, using Alzheimer's disease as a testing platform. PredTox will deliver new biomarkers of toxicity and a greater understanding of mechanisms of toxicity. Both of these projects will demonstrate the viability and necessity of the ETP.&lt;br/&gt;&lt;br/&gt;</t>
  </si>
  <si>
    <t>The Kuopio University campus in Finland hosts about 20 neuroscience groups and 50 PhD students in 5 graduate schools. The 2 major basic science facilities (A.I. Virtanen Institute for Molecular Sciences and Department of Neuroscience and Neurology) are located near the Department of Neurology in Kuopio University Hospital. Our feature worldwide is a strong continuum between basic and clinical research that takes questions from lab-bench to bedside and back. The major research interests include studies on 3 neuro-degenerative diseases, that is, Alzheimer's disease, epilepsy, and stroke. Kuopio neuroscience community has established an active research collaboration in the biology of neuro-degeneration and training of postdoctoral fellows and PhD-students. In t his project, 5 senior investigators join their expertise to facilitate and capitalize the benefits of synergy in methodology, infrastructure, data sharing, and research training.&lt;br/&gt;&lt;br/&gt;We have 4 major research goals during 2006-2010 in understanding neuro-degenerative diseases:&lt;br/&gt;(1) identification of novel molecular pathways mediating neuro-degeneration and repair&lt;br/&gt;(2) development of novel in vitro and in vivo models of human neuro-degenerative diseases,&lt;br/&gt;(3) identification of surrogate markers that predict the neurode generative process and its outcome, and&lt;br/&gt;(4) identification novel gene mutations linked to human neuro-degenerative diseases and their function in the neuro-degenerative process.&lt;br/&gt;&lt;br/&gt;We have established training program including 2-3 courses, seminar series, summer schools, international conferences annually, as well as weekly laboratory meetings and day-to-day personal supervising. We aim at continuing scientific excellence and providing first-class training for our PhD students and post-docs, serving as a source of experts for academic research, clinic, and industry, and emphasizing international connections and mobility.&lt;br/&gt;&lt;br/&gt;</t>
  </si>
  <si>
    <t>Development of in vitro and in vivo models of human neuro-degenerative diseases</t>
  </si>
  <si>
    <t>ENACT aims to identify markers of response and tumour antigens that associate with ovarian and prostate cancer and melanoma progression and resistance to immunotherapy. Prospective clinical material will be collected during the life of the programme and new and existing tumour tissue, PBMC and serum banks will be available for use in the study. This common resource of material will be distributed to partners for the immunological, genomic, biochemical and proteomic analysis of tumour cells and host response(s) to immunotherapy. The results will be subjected to bioinformatic analysis in the context of clinical outcome of vaccine-based immunotherapy trials from 5 European clinical centres. Analysis of the results in the context of gender, will allow prominent inter- and intra- tumour/host biomarkers to be identified and translated back into clinical practice. The combined clinical and scientific expertise of the consortium provides added value and links with two on- going 5th Framework cancer programmes that will allow immediate access to melanoma patient data, tumour tissue and cell lines. This study promotes interdisciplinary translational research, which will offer a leading role to partners in 3 Eastern European NAS countries and in SMEs, and will provide a unique technology and science-driven platform for future expansion. We (the consortium) have extensive experience in the management and operation of 3rd-5th Framework projects and this current programme of research builds on previous experience and collaboration by many of the partners, but also increases the repertoire of scientific expertise by the inclusion of new partners, whose research skills are complimentary to the aims of ENACT.&lt;br/&gt;&lt;br/&gt;</t>
  </si>
  <si>
    <t>Synchronization is a ubiquitous phenomenon in Nature, and has been considered as one of the engines of life in complex biological systems. Its study has originated new fundamental insights and analysis tools in both local and global dynamical models stemming from divergent disciplines. This proposal aims at determining the functional role of normal and aberrant synchronization mechanisms in the emergence of higher cerebral functions in health and disease, by using tools borrowed from nonlinear dynamics and complexity theory.&lt;br/&gt;&lt;br/&gt;Specifically, the present proposal addresses the phenomenon of neuronal synchronization, at a wide range of spatial scales, as a major orchestrator of brain integration processes. To that end, it is necessary to understand how local and long-range interactions scale-up to a global activity in the brain. To accomplish this goal, we will recollect and analyze collective brain responses (multichannel-EEG, intracranial EEG, magnetoencephalographic recordings and local field potentials) and single-neuron activity under different normal and abnormal physiological conditions: from cognitive performance (sensory processing, attention, and memory in humans and non-human primates) to pathological mechanisms underlying Alzheimer's disease and epilepsy.&lt;br/&gt;&lt;br/&gt;We will apply linear and nonlinear methods, as well as tools from stochastic analysis and from the theories of complex networks and delayed dynamical systems. Such approaches have proven to be very useful in the characterization of complex systems in generic models, and now will be applied for a better understanding of how higher cerebral functions arise in the normal brain. Results from this approach are expected to contribute in the early diagnosis of Alzheimer's disease and in the anticipation of epileptic seizures.&lt;br/&gt;&lt;br/&gt;</t>
  </si>
  <si>
    <t>Regenerative medicine is critical to the future success of modern medicine and involves using the body's own stem cells and growth factors to repair organs, tissues, and cells. This new discipline is essential if we are to be able to repair tissues damaged in common chronic diseases such as diabetes, arthritis or Alzheimer's disease. Regenerative medicine involves new and ground breaking technologies such as stimulating tissue regeneration in situ, grafting of stem cells to bring about repair, transdifferentiation of one tissue type into another, and creating functional tissues and organs by tissue engineering.&lt;br/&gt;&lt;br/&gt;The Bath Centre for Regenerative Medicine (BCRM), founded at the University of Bath, UK in 2003, is an interdisciplinary and collaborative research network within the University. The BCRM is unique in Europe in the range of expertise and technology that it brings together in an interdisciplinary and cross-faculty collaboration. The BCRM will comprise eleven group leaders by October 2006 including a clinical interface. Fellows will be exposed to the full range of modern intellectual concepts and technical approaches that underpin this growing research area.&lt;br/&gt;&lt;br/&gt;The Centre will provide for each Fellow a high-level research training environment with state-of-the-art facilities, international quality researchers, visiting speakers from throughout the world, opportunities to go to national and international meetings, and training in both specific skills related to their research project and complementary skills that have already been adopted across the University as essential components of research postgraduate training. In terms of the relation between science and society, regenerative medicine highlights many of the key issues: e.g. stem cell research, transplantation surgery and animal experimentation. It is of paramount importance that junior researchers are familiar with these issues and can contribute to the social dialogue in an informed way.&lt;br/&gt;&lt;br/&gt;</t>
  </si>
  <si>
    <t>Regenerative Medicine Networking/Mobility Grant</t>
  </si>
  <si>
    <t>Objectives The Research and Training Network: Language and Brain (RTN:LAB) is composed of researchers dedicated to solving the mysteries of language organization in the brain. Our objectives are: * to integrate and expand current knowledge of brain process es that lead to word recognition; * to form a better understanding of how biological, perceptual, cognitive and environmental effects interact to form language systems in the brain; * to establish an active long-lasting network of collaborations and person nel exchange between leading institutions in cognitive neuroscience and cognitive psychology; * to overcome inter-disciplinary barriers by exchanging complementary skills between different groups. Work plan We propose four complementary research themes tha t eventually will merge to suggest a multi-factorial explanation of language development. First, we will study biological factors underlying the development of language. Second, we will focus on perceptual and cognitive aspects of word recognition. Third, we will evaluate environmental factors on language development. Finally, we will look at lifelong language development. These four research themes will each involve four projects each, where we will use state-of-the-art experimental paradigms borrowed fro m psychology, neuropsychology, and neuroscience. Relevance to the FP6 Marie Curie Research Training Networks objectives Mobility: RTN:LAB will provide students and more experienced researchers with opportunities for collaboration across laboratories, betwe en disciplines and between European states. Gender: 33% of the RTN:LAB are women scientists, and we offer an attitude-change tutorial in gender and science issues as part of the training. Less-favoured-areas (LFA): one research team is from LFA (Oviedo) an d the network joint training course will be held there. Participating teams The RTN:LAB is built on existing collaborations and co-ordinated by the University of York (University of the year 2003 in the UK).&lt;br/&gt;&lt;br/&gt;</t>
  </si>
  <si>
    <t>Excitotoxicity contributes significantly to neuronal cell death in a number of neurological conditions including stroke, head trauma, and Huntington's disease. The recent discovery of the proteins that anchor and interact with glutamate receptors opens for a new strategical approach to cytoprotective therapy. The present project aims at exploiting this conceptual advance to provide a platform for cytoprotective therapies that do not interfere unduly with synaptic transmission.&lt;br/&gt;Glutamate receptor interacting proteins (interactors) serve dual purpose. They determine the level and site of glutamate receptor expression within the cells and connect the receptors to specific intracellular signalling pathways. Both roles are interesting from a therapeutical perspective. Thus, excitotoxicity might be alleviated by modulation of the surface expression of glutamate receptors, as well as by interfering with their downstream signalling.&lt;br/&gt;The first part of the project aims at providing a more complete picture of the functional roles of interactors (WP1-3). It is envisaged that we will be able to identify novel interactors and that we will be in a position to understand, at a molecular level, how the different interactors connect with glutamate receptors and with each other. This part of the project will also elucidate the principles that govern the turnover and surface expression of glutamate receptors and the mechanisms that couple the individual receptors to specific downstream effectors of excitotoxicity.&lt;br/&gt;The second part (WP4 and 5) aims at exploiting the increased insight obtained through the first part of the project to design ways to alleviate excitotoxicity in different model systems. In designing these experiments the complex of glutamate receptor interacting proteins will be viewed as a 'nodal point' in orchestrating the surface expression of receptors and in activating appropriate and inappropriate (excitotoxic) signalling pathways.&lt;br/&gt;&lt;br/&gt;</t>
  </si>
  <si>
    <t>Neural Receptors (Glutamate) Research</t>
  </si>
  <si>
    <t>Cancer is among the most devastating human diseases and a major aim of the biomedical research is to develop anti-neoplastic molecularly targeted therapies. Receptor tyrosine kinases (RTKs) are pivotal targets for anti-cancer therapies because deregulated RTK signals underlie most events of tumour growth, angiogenesis and metastasis. Strategies to block aberrant RTK signalling involve the development of small chemical compounds that selectively interfere with receptor activation. The RTK Met is a prognostic marker for different carcinomas. Its hyperactivity is thought to be a key event into the development of the invasive/metastatic phenotype of neoplastic cells. The aim of this proposal is to develop Met-specific anticancer drugs. First, a collection of pot ential Met chemical inhibitors will be synthesized and tested for their ability of blocking Met-mediated cell scattering in vitro and activation of its downstream signal transducers. In addition, the first genetically defined animal model of Met-mediated t umour and metastasis will be generated by over-expressing Met only in specific cell types (CRE-mediated recombination). These cells will also express the Luciferase gene allowing non-invasive monitoring of primary tumours and metastasis in vivo. Finally, t his novel mouse strain will be used to optimise the in vivo responses of Met-induced cancers to candidate Met inhibitors. One of the main driving forces of this project is the multi-disciplinary approach undertaken to tackle problems of human health like c ancer. Given the complexity of the cancer biology many researchers with different intellectual and technical skills, ranging from chemical to biology, molecular to in vivo, genetics to pathology will converge. This novel research team will lead this propos al to achieve scientific goals that are at the cutting edge of cancer research, and will potentially set new trends to establish European research as having a world-leading role in this field.&lt;br/&gt;&lt;br/&gt;</t>
  </si>
  <si>
    <t>IMPORTANT: This discovery has later led to the establishment of truly innovative targeted oncology HGF Receptor tyrosine kinase (RTK) Met drugs</t>
  </si>
  <si>
    <t>Longitudinal studies nested in biobanks enable more reliable and efficient study designs for molecular epidemiology studies, both for design and evaluation of cancer treatment and cancer prevention as well as for exploring and evaluating etiologic hypotheses. However, several prerequisites apply:&lt;br/&gt;-There must exist very large scale biobanks who should already have several decades of follow-up.&lt;br/&gt;-It must be possible to link biobanks with quality-assured population-based cancer registries to enable population-representative studies with minimal case ascertainment bias.&lt;br/&gt;-Important problems regarding overview, accessibility, quality control, phenotypic characterisation, efficiency and avoiding risks for violation of personal integrity must be addressed.&lt;br/&gt;The present network has joined large biobÃ¤nks with up to 30 years of follow-up and &gt;60.000 prospectively occurring cancer cases and cancer registries with &gt;40 years of population-based registration, to achieve the following goals:&lt;br/&gt;1. Provide the study base for uniquely large population-based prospective studies on cancer.&lt;br/&gt;2. Define and implement a European Quality Standard for Biobanking.&lt;br/&gt;3. Define and promote the implementation of integrity-proof methods for biobank-based research involving well defined and secure third party code-keeping systems.&lt;br/&gt;4. Enable large-scale, population-based research on:&lt;br/&gt;a) evaluation of cancer treatment and role of molecular markers in treatment selection;&lt;br/&gt;b) identification and evaluation of genetic markers associated with increased cancer risk using over-generation linkages;&lt;br/&gt;c) exploration and evaluation of intrauterine exposures associated with increased cancer risk using over- generation linkages;&lt;br/&gt;d) design of optimal strategies for cancer prevention and its evaluation.&lt;br/&gt;5. Establish a Europe-wide network for spreading the awareness of possibilities and best practise quality standards for biobank-based research.&lt;br/&gt;&lt;br/&gt;</t>
  </si>
  <si>
    <t>Population-Based Registries and Biobanks</t>
  </si>
  <si>
    <t>The major objective of the proposal is to develop a new generation of sensors that will create a break-through in the diagnostic quality of X-ray images in health, industry and security. The new sensors will incorporate technology that will enable adaptive imaging. These will lead to optimisation of the recorded information at the same time as minimising the radiation dose or duration of examination; in practice the ideal imaging system. These objectives closely match those stated in the Call FP62002-NMP-1 "to provide a new generation of sensors and systems for health, safety and security of people and the environmentÂ”. To develop this new I-Imams technology the project is decided into three phases. Firstly an analysis of the important cues to diagnostic information in an image and how these might be monitored by an intelligent sensor. Secondly, phases where a new generation of CMOS sensors, the I-Imams sensors, are designed and manufacture that incorporate the appropriate level of intelligence. Finally a quantitative evaluation of the success of I-Imams technology when incorporated into an adaptive imaging system. The project will concentrate on two diverse and challenging medical imaging areas as a proof of principle. The consortium consists of an impressive team of scientists, end users and industrialists. Nine groups from five member states provide the critical mass and the necessary degree of complementarily in the key areas of sensors technology and applications. Each participant plays a vital role in bringing unique skills to the project. The strategic impact of the I-Imams intelligent imaging approach is planned to be:&lt;br/&gt;* improved patient management and lower radiation burden for the population, and for the future&lt;br/&gt;* higher quality control in manufacturing industry with increased throughput leading to less component failures and greater customer satisfaction, and&lt;br/&gt;* total threat detection in security scanning with improved thought.&lt;br/&gt;&lt;br/&gt;</t>
  </si>
  <si>
    <t>X-Ray Scanning Hi Tech Improvement</t>
  </si>
  <si>
    <t>During tumour progression, proliferating tumour cells lose their polarized epithelial phenotype, acquire an invasive phenotype and metastasize to other organs in the body. These processes frequently kill the cancer patient, however, little is currently known about the mechanisms that underlie tumour invasion and metastasis. To discover how cells develop an invasive phenotype, we will study epithelial plasticity, with particular focus on epithelial-to-mesenchymal transition (EMT) both in vitro and in vivo. We will identify the signalling pathways and genes involved and determine how they are regulated and their specific functions. We will then use this information to determine the importance of these processes in carcinoma progression and metastasis. We aim to define new targets for cancer therapy and novel markers for diagnosis and prognosis. The training objectives of this interdisciplinary network are to expose young researchers at the PhD and postdoctoral level to advanced techniques and new concepts that will help them become future leaders in cancer research.&lt;br/&gt;Cancer research is a highly challenging and multifaceted discipline. It is essential that cancer researchers have at their disposal a very wide range of techniques from a number of different disciplines, in particular, biochemistry, cell biology, molecular biology, developmental biology and tumour biology. Our objective is to train the young researchers in as many of these areas as possible through the network. None of the individual labs use all of these approaches, but through secondments, exchanges between the labs and network meetings, the young researchers will be able to become expert in many of these disciplines.&lt;br/&gt;Furthermore, flexibility and independence will be stimulated by exposing the researchers to foreign culture and language as well as to different schools of scientific thought. After participating in the network they will be ready to take on demanding jobs in European academia and industry.&lt;br/&gt;&lt;br/&gt;</t>
  </si>
  <si>
    <t>Mitochondria play an essential role in controlling normal cellular bioenergetics, however, the mitochondrial theory of ageing suggests that these organelles may be detrimental due to excessive production of reactive oxygen species. In addition, under certain conditions, mitochondria control the process of cell death by releasing pro-apoptotic proteins into the cytosol.&lt;br/&gt;&lt;br/&gt;A large collection of proteins in mitochondria contribute to the normal/abnormal functioning of these organelles which in turn has important implications for a number of human diseases such as age-related diseases such as Parkinson's disease, Alzheimer's disease and cancer. A number of functional differences are known to be present in mitochondria from different organ/tissue sources, however, until now no one has performed a comprehensive proteomics analysis of mitochondria from different brain regions and different neuronal localisations.&lt;br/&gt;&lt;br/&gt;In the Department of Biochemistry, Trinity College Dublin, there already exists a nucleus of mitochondrial and neurodegenerative researchers as well as recently established proteomics and imaging facilities. However, experienced researchers with expertise in all of these areas are lacking, therefore, this proposal describes a plan to transfer knowledge from experts in the proteomics field to experts in the mitochondria field in Trinity College Dublin. In return, the Marie Curie Research fellows will receive intensive training in the area of bioenergetics and neurodegenerative diseases.&lt;br/&gt;&lt;br/&gt;An immediate outcome will be the generation of important information concerning the nature of mitochondrial proteins and their relationship to ageing and age-related diseases. Finally, the establishment of a ToK network will allow for transfer of knowledge from European centers of excellence as well as new research collaboration with an associated candidate state, Turkey.&lt;br/&gt;&lt;br/&gt;</t>
  </si>
  <si>
    <t>Cancer cells are induced to develop by pathological disfunction of signalling pathways. These are mediated by interactions between proteins in signalling cascades. As these processes are potentially specific for cancer cells, they offer the unprecedented opportunity to selectively intervene against tumour cells, without causing harm to normal cells. As signalling pathways are mediated by interactions between diverse signalling proteins, a straightforward possibility is to selectively inhibit specific signals is to block specific protein-protein interactions.&lt;br/&gt;&lt;br/&gt;However, the contact areas between these proteins are often large, and most conventional drugs are too small to modulate these interactions effectively. Diverse chemical-, peptide- or whole-protein-based structures can be utilized as highly specific drugs. These are expected to modulate specific signalling pathways effectively, and to have much milder side effects on the patient. This approach is critically dependent on knowing the structures of the targeted proteins. However, in many cases the structures of the proteins concerned defy experimental determination, so we are critically dependent on prediction methods. These are not yet sufficiently accurate, so we are proposing to make a serious attempt a t improving them.&lt;br/&gt;&lt;br/&gt;Three experienced researchers, with complementary expertise at protein structure prediction methods; bioinformatics, structure analysis and experimental validation will be employed. Interaction with wet-lab researchers and previous experience in multidisciplinary environments will critically help the exchange of knowledge, results and experimental approaches. Important results in key areas of both basic science and application to cancer therapy are expected from the implementation of these strategies.&lt;br/&gt;&lt;br/&gt;</t>
  </si>
  <si>
    <t>Software Development for X-Ray/Ultrasound images arising in the radiotherapy treatment of prostate cancer</t>
  </si>
  <si>
    <t>Since 1998, a new concept has emerged, based on the notion that a receptor unoccupied by its ligand is not necessarily inactive. Rather, such a receptor can mediate two different signalling pathways, depending on whether or not it is bound by its ligand. In the absence of ligand, signalling leads to an active process that results in cell death through apoptosis. The survival of a cell expressing such a receptor can therefore be seen as dependent on the presence of the ligand, hence the concept of 'dependence receptors' (DR). &lt;br/&gt;The fact that the different DRs trigger apoptosis in the absence of ligand suggests that they may all act as regulators of tumorigenesis. In addition, expression of DRs is lost or decreased in many tumours, suggesting that they act as tumour suppressors and that their loss represents a selective advantage for tumoral cells. HERMIONE proposes that unravelling the link between different DRs (DCC, UNC5H, KAI1 and RET), downstream molecules and apoptosis will lead to the identification of new potential targets for anti-cancer drugs. HERMIONE will provide a better understanding of the signalling pathways acting downstream of DRs, observe the association of mutations with the onset and progression of tumours (grade, prognosis) and generate murine models in which the apoptotic signalling of the DR is turned off to study the implication of DRs in tumorigenesis in vivo. Through this, HERMIONE will generate knowledge on DR signalling pathways involved in the apoptosis of tumoral cells (colorectal, breast, thyroid and prostate cancers) and use the general concept of DRs to select and perform pre-clinical testing of novel anti-cancer drugs. The HERMIONE consortium gathers leading academics in the fields of DR, death signalling and cancer genetics, a biotechnology SME specialised in the production of reagents, a major pharmaceutical company and a consulting firm specialised in communication and dissemination activities/ project management.'&lt;br/&gt;&lt;br/&gt;</t>
  </si>
  <si>
    <t>BIOCONTROL aims at controlling biological functions at, respectively on, bio-interfaces. It is based on the recent recognition of the importance of structure and properties of bio-interfaces, e.g. biological membranes, for a multitude of life processes. We now know that the evolution of atherosclerosis, cancer, immunity and viral infections, neurodegenerative disorders (Alzheimer, Prion diseases, etc.) and aging depend on perturbations of such interfaces. However, we need to improve our knowledge of the underlying molecular mechanisms in order to design efficient drugs and to meet the challenges in regenerative medicine and tissue engineering. This requires a deeper understanding of processes and interactions at bio-interfaces in terms of biology, biochemistry, biophysics and structure.&lt;br/&gt;&lt;br/&gt;The two major scientific objectives of BIOCONTROL are to:&lt;br/&gt;1) Provide fundamental knowledge of the forces and molecular mechanisms that regulate the interactions and biological processes taking place in and around biological membranes.&lt;br/&gt;2) Construct bio-mimetic surfaces and self-assembled structures that enable external control of biological and biotechnological processes, such as, cell adhesion and cell cycle regulation.&lt;br/&gt;&lt;br/&gt;Real progress in the field can only be achieved by breaking traditional academic borders. This requires the education of new researchers that are trained in cross-disciplinary and collaborative work. Therefore the major educational objective of BIOCONTROL is: Training of a new category of 'life science' experts who can work across disciplines. This will be achieved by an unprecedented interdisciplinary training programme comprising (bio) physicists, biologists, (bio)chemists, surface chemists and computational biologists.&lt;br/&gt;&lt;br/&gt;</t>
  </si>
  <si>
    <t>Breast cancers are prone to metastasise, particularly to the lymphatics, bone, liver, lungs and central nervous system tissues. Once solid secondary tumours are established, the chances of long-term survival fall from over 90% to around 5%. The proposed STREP project "METABRE" will investigate the molecular mechanisms of breast cancer metastasis, including the identification and functional analysis of new genes and proteins that characterise the organ-specific metastatic phenotype in breast cancer cells, and the interaction of cancer cells with the affected organ tissues. METABRE will then develop new pharmacological therapies to prevent or treat metastases, and new diagnostic techniques, based on the identification and characterisation of molecular targets implicated in breast cancer metastasis. The project workplan has eleven workpackages for gene profiling and proteomic analysis of tissue samples, functional analysis of newly identified genes and proteins, mechanisms of angiogenesis and invasion, organ-cancer cell interactions, development of pharmacological therapies, development of diagnostic techniques, and preliminary clinical trials of the diagnostic techniques and one of the therapies under development. The consortium has 12 partners from 8 countries and includes leading academic groups in the metastasis field and 2 pharmaceutical companies. The project achieves the necessary critical mass in terms of personnel, scientific expertise, experimental models and finance in order to meet the objectives.&lt;br/&gt;&lt;br/&gt;</t>
  </si>
  <si>
    <t>Cancer Tissue Samples - Genetic Profiling etc.</t>
  </si>
  <si>
    <t>Multiple Purpose and Deliverables</t>
  </si>
  <si>
    <t>In the EU, approximately 200k men are diagnosed annually with prostate cancer, and this figure is likely to increase due to the ageing population, causing a considerable health care problem. Inherited genetic factors are important in this disease, for example the breast cancer predisposition genes BRCA1 and BRCA2 have been reported to increase significantly the risk of prostate cancer. The European IMPACT study (scheduled to begin in 2005) aims to put in place networks and infrastructures in 23 countries (18 in Europe) to identify a male population harbouring germline mutations in the BRCA1 and BRCA2 genes and recruit them into targeted screening programs for prostate cancer. IMPACT also aims to support future research into the targeted screening and clinical management of prostate cancer in high-risk individuals. The main goal of this proposal (AIDIT) is to stimulate co-operation with Associated Candidate Countries in relation to the IMPACT study. It is intended that a Specific Support Action (SSA) could provide the means to identify and recruit appropriate centres in the ACCs; stimulate the participation of research teams in ACCs and connect expertise in all collaborating countries in this area. Networking and dissemination of the latest results from ongoing prostate cancer screening studies are crucial elements of this proposal, which has the long-term aim of enabling centres in the ACCs to join the IMPACT study, thus establishing a larger consortium and research base. AIDIT is also aimed at raising the profile of the need to improve clinical management of prostate cancer, educating the relevant stakeholders, improving quality of life, reducing early mortality and reducing the financial burden of health care. It will consider relevant gender, ethical and societal issues and will support the implementation of FP6 and, in particular, the Combating Cancer topic of Thematic Priority 1. AIDIT can only occur under an EU SSA.&lt;br/&gt;&lt;br/&gt;</t>
  </si>
  <si>
    <t xml:space="preserve">Targeted PC Screening Network Creation </t>
  </si>
  <si>
    <t>According to WHO estimates, more than 20% of the European population will be aged 60 and above in 2020. The increase in age-associated neurological diseases such as Alzheimer's disease, Parkinson's disease and stroke will creates growing health-economic problems for European society and will have a major impact on the quality-of-life of the individual. Current treatment options for neurological diseases are limited and fail to lead to functional recovery. &lt;br/&gt;Adult neural stem cells (NSCs) hold great promise for restorative therapy because of their privileged location within the central nervous system and their potential to generate new functional brain cells including neurons. &lt;br/&gt; The recruitment of NSCs for repair poses multiple challenges. In the adult brain, NSCs are largely quiescent and divide only infrequently. Although their proliferation increases in e.g. injury or stroke, the number of newly generated cells appears to be insufficient to compensate for the cell loss. A better understanding of the regulation of NSC quiescence and proliferation is necessary for the development of therapeutic strategies that aim at the mobilization of NSCs for repair. In the adult hippocampus, quiescent NSCs are constantly recruited into proliferation to generate new neurons. &lt;br/&gt; In the proposed project we will exploit this model system to characterize the molecular control of NSC quiescence and proliferation. Our preliminary data has identified PI3-kinase signalling as a candidate pathway in this process. Using a combinatio n of molecular and cell biology, genetics, and pharmacology, we will examine the role of PI3-kinase signalling in the control of the proliferate activity of NSCs. &lt;br/&gt; In addition, we will use transcriptome and proteome analysis to identify downstream targets of PI3-kinase signalling in quiescent and proliferating NSCs. These studies will contribute to the understanding of basic NSC biology and will identify new candidate drug targets for NSC-based therapies.&lt;br/&gt;&lt;br/&gt;</t>
  </si>
  <si>
    <t>Neuronal Stem Cell Exploration</t>
  </si>
  <si>
    <t>For this effort all top European cancer research groups working on the association between defects in the tricarboxylic acid cycle (TCAC) and cancer form a consortium to 1) profoundly characterize the human phenotypes to enable identification and efficient cancer prevention, and 2) to unravel the underlying molecular mechanisms. Recent breakthrough findings by the consortium participants and others have shown that defects in at least four TCAC genes - fumarate hydratase (FH, fumarase), and succinate dehydro genase (SDH) B, C, and D - can confer susceptibility to cancer. We shall take these studies forward by characterizing the natural history of the syndromes in large European materials. Simultaneously, we shall perform functional studies to elucidate the cel lular events induced by these defects by systems biology approaches including functional studies in cell lines, model organisms, and transcription profiling of TCAC deficient and proficient tumors and models. TCAC defect associated expression patterns will be utilized to examine other cancer types for such defects. We have evidence that modifying genes play a key role in TCAC defect associated tumorigenesis, and candidate regions have been identified. Following gene identification, the possible role of thes e modifiers in low penetrance cancer predisposition in the general population will be examined. The rationale to form this consortium is simple and strong. The consortium brings together the key European cancer researchers studying TCAC associated tumorige nesis. Studying separately the tumorigenic effects of FH and the different units of SDH would be ineffective, and formation of the consortium will ensure that Europe will maintain the initiative in this new and exciting field of research. The deliverables arising from the workpackages will contribute to the common goals; prevention of TCAC associated cancers, and learning the lessons these lesions can teach to cancer #&lt;br/&gt;&lt;br/&gt;</t>
  </si>
  <si>
    <t>Preventive Purpose</t>
  </si>
  <si>
    <t>There are over a million survivors of breast cancer in Europe today and this number is increasing rapidly due to increased incidence, improvements in treatment, and screening programmes. A recent overview of radiotherapy for early breast cancer showed that mortality from breast cancer was reduced in women given radiotherapy. This benefit was largely offset by the finding that women given radiotherapy experienced an increased risk of mortality from other causes, particularly cardiovascular disease. For breast cancer, improvements in radiotherapy techniques in recent years have reduced radiation doses to the heart. Many radiotherapy regimens still involve cardiac doses that may range up to a few Gy, and it seems likely that some cardiovascular risk remains with these regimens. There is thus an urgent need to obtain additional quantitative information on the size of the risk, so that it can be taken into account in the decision as to whether or not to treat a woman with radiotherapy and, if treatment is to be given, which radiotherapy regimen to use. Results from this study will provide information about the size of the cardiovascular risk from both past and present breast cancer radiotherapy regimens. This will be achieved by: (i) conducting large follow-up studies of women with breast cancer in Sweden and Denmark; (ii) developing methods to assess the radiation dose to the heart from different breast cancer radiotherapy regimens; (iii) conducting nested-case control studies within the two cohorts to establish a dose-response relationship for cardiac dose and cardiovascular risk. The information obtained about the risk of cardiovascular disease following low doses of radiation will also be of considerable practical use in other areas of radiological protection, and may be expected to contribute to the development of standards.&lt;br/&gt;&lt;br/&gt;</t>
  </si>
  <si>
    <t>Radiation Therapy in Breast Cancer - Clinical Trials</t>
  </si>
  <si>
    <t>Chromatin is epigenetically modified to regulate gene expression. Upstream signals induce complex patterns of enzyme-catalyzed modifications of DNA and histones, key protein components of chromatin. These epigenetic modifications create docking sites for other regulators and form a code that specifies transient or permanent (and heritable) patterns of genome function. In addition, epigenetic enzymes modify the activity of major transcription factors. Emerging evidence causally links altered epigenetic functions to oncogenesis, suggesting that chromatin regulators and upstream pathways are critical targets for developing novel anti-cancer drugs (epi-drugs). The demonstration that the in vivo anti-cancer activity of histone deacetylase inhibitors (HDACi's) is causally linked to induction of cancer cell-selective apoptosis has provided proof-of-principle for the potency of epi-drugs. This Consortium (EPITRON) will define and validate the concept of "epigenetic cancer treatment" from the mechanism to animal models accurately reproducing human leukemia, and extend this concept to solid tumors, in animal models of breast cancer. We will follow a multidisciplinary and integrated approach, i) define the mechanism of the anti-leukemic action of existing epi-drugs and the role of individual epi-enzymes, ii) molecularly define the tumor selectivity of HDACi-induced TRAIL death ligand, iii) validate TRAIL action in mouse models and establish "reporter mice" to monitor the in vivo activity of epi-drugs iv) generate novel epi-drugs and nuclear receptor ligands, iv) search by genome-wide epigenetic technologies novel epi-targets with emphasis on leukemia and leukemogenic oncoproteins, v) analyse the potential of epi-drug sensitization and crosstalk, and vi) analyse the response mechanism of epi-drugs in breast/colon cancer. This work will uncover the basis of cancer-selective apoptosis and provide novel types of validated tumor-selective weapons.&lt;br/&gt;&lt;br/&gt;</t>
  </si>
  <si>
    <t>TNF-related apoptosis-inducing ligand (TRAIL) signalling pathway</t>
  </si>
  <si>
    <t>Over the past few years, evidence has accumulated supporting the hypothesis that cancer robustness may be attributed to a small portion of the tumour mass, the cancer stem cells (CSCs). This leads us to propose a more target-oriented treatment for cancer. Our approach is geared towards the addition of Master Switch factors in the microenvironment of the CSCs that will lead to their differentiation into non-proliferative and non-malignant cells. These master switch factors are normally present in the normal stem cell niche to regulate homeostasis. 	Our proposal is subdivided in in vitro studies, in silico modelling and in vivo testing (transplantation in animal models) of stem cells representing two types of solid tumours: brain and breast cancers. To achiev e our goal, the master switch factors will be identified and delivered locally, in and around the tumour. For that purpose, we will use microbeads loaded with the Master Switch protein(s) to deliver, only locally, a high concentration of the differentiatin g factor(s), recreating a normal microenvironment. Since it relies on the addition of proteins in the environment of the cancer stem cells, we will use a lab-on-chip system to cultivate and study a small number of CSCs in a controlled microenvironment. Fin ally, it is known that not all tumours even of a same type respond in the same way or at the same speed to an identical treatment. We therefore propose to develop biomathematical models of the behaviour of the CSCs based on parameters identified first in v itro and later in vivo. This biomodelisation will help generating the control board, a realistic predictive model aiming at the custom-tailoring of the tumour treatment. 	We will then be able to propose a conceptually novel treatment that will include an a pproach, the facilitation of CSC differentiation, an evaluation method using biopsies in combination with the lab-on-chip and detailed treatment procedures based on predictions by the control board.&lt;br/&gt;&lt;br/&gt;</t>
  </si>
  <si>
    <t>Diverting cancer stem cell to non-malignance</t>
  </si>
  <si>
    <t>Micro RNA exploration</t>
  </si>
  <si>
    <t>Mobility Grant Marie Curie</t>
  </si>
  <si>
    <t>Cancer patient data, tumour tissue and human cell lines</t>
  </si>
  <si>
    <t>Cancer Vaccines Resistance Exploration</t>
  </si>
  <si>
    <t>Non-human primates play an important role in biological and biomedical research in Europe. This group of animals provides models, which are essential in the research area of genomics and biotechnology for health. Numerous aspects of biomedical research in this field depend on the availability of living animals or biological material with primate origin for the successful development of new strategies against human diseases.&lt;br/&gt;&lt;br/&gt;This includes infectious diseases (e.g. HIV, hepatitis, malaria), neurological diseases (e.g. Alzheimer's or Parkinson Disease), cancer research, the development of new therapeutics (vaccines, gene therapy), and transplantation research. The European primate centres exist because the high ethical demands of research on primates as well as the complexity of research on these species is best met through specialized, highly competent and adequately funded central facilities across Europe. This Integrated Infrastructure Initiative proposal will network the publicly funded European primate centres that combine research and breeding, covers the central aspects of primate research in biological and biomedical research and is aimed at advancing knowledge and competence in the areas of research, animal keeping and breeding. Due to the plethora of biological and biomedical research activities in the centres extensive knowledge and infrastructure resources already exist.&lt;br/&gt;&lt;br/&gt;Moreover, the centres have extensive experiences in primate housing and breeding. With an efficient network the existing knowledge and resources will be integrated and will enable an improvement of the basic and applied biological and biomedical research with primates and of housing and breeding conditions for primate. The proposals objectives focus on animal welfare, standardisation of procedures and methods, enhanced availability of non-human primates and training for those working with primates.&lt;br/&gt;&lt;br/&gt;</t>
  </si>
  <si>
    <t>Primate Breeding</t>
  </si>
  <si>
    <t>The relative risks of breast cancer for women exposed to external radiation in childhood, adolescence and early reproductive years are among the highest known radiation related risks for any cancer type. A number of genes increase breast cancer susceptibility and are known to be involved in detection and repair of radiation-induced DNA damage. DNA repair mechanisms play an important role in the cellular response to radiation exposure and hence on the risk of radiation induced cancer. Mutations or polymorphisms in these genes may therefore render cells more sensitive to radiation-induced cancer. The overall objective of the current contract is to conduct an epidemiological study designed to examine the role of low dose radiation exposure in the aetiology of breast cancer in young women and study its possible interaction with genetic susceptibility. A supplementary objective will be to study the possible modifying effects of other other risk factors for breast cancer, including reproductive factors and cancer therapies other than radiation. Because of the low prevalence of mutation carriers and because of the generally low levels of ionising radiation exposure in the general population, population-based studies of breast cancer risk are unlikely to be informative for this purpose. The current project therefore focuses on the conduct of complementary multi-national nested case-control studies of breast cancer in different populations chosen on the basis of high prevalence of radiation exposure and/or high prevalence of known mutations in susceptibility genes to maximize the power to study the effects of radiation exposure on the risk of breast cancer and its interaction with relatively rare genetic mutations. Overall, it is estimated that approximately 1000 cases of breast cancer and their matched controls from 8 European countries will be included in the case-control studies.&lt;br/&gt;&lt;br/&gt;</t>
  </si>
  <si>
    <t>Radiation Exposure Risk Assessment for Oncogenesis</t>
  </si>
  <si>
    <t>The TRANSFOG project aims at the systematic identification and functional characterization of novel cancer genes with high potential diagnostic and therapeutic value. The TRANSFOG Partners will bring together world recognised competences and resources to reach the following, integrated research objectives: 1) identification of novel candidate cancer genes through cancer-oriented genomic screenings, using tumour tissues as well as cellular and animal models, to generate a prioritized panel of genes involved in breast, colon and lung cancer progression and metastasis; 2) Full-length cDNA collection of the identified candidates, and setup of systems for high-throughput in vitro and in vivo gene delivery; 3) Collection of retroviral expression plasmids encoding small interfering RNAs, for systematic downregulation of candidate genes; 4) identification of new molecular targets for cancer therapy, which will involve adaptation of existing cell-based and model organisms assays to a high throughput configuration, for systematic analysis of gene gain- and loss-of function of the identified candidate genes, using vectors developed under Activities 2 and 3, and selection of genes for preclinical, proof-of concept validation of novel therapeutic targets; 5) Proteomic analysis of signal transduction and protein-protein interaction; focussed on the candidate cancer genes; this will allow better dissection of aberrant cancer signalling pathways. 6)Validation of the diagnostic potential of the identified cancer genes, towards the clinical use of diagnostic molecular signatures; 7) Generation of a shared informatic platform for data handling and gene functional annotation. This will greatly increase Europe competitiveness, provide a huge structuring effect on the ERA in the field of functional oncogenomics, and depict several new molecular targets for anticancer drugdiscovery and for advanced cancer diagnosis.&lt;br/&gt;&lt;br/&gt;</t>
  </si>
  <si>
    <t>We focus on hereditary cancers of the digestive system associated with microsatellite instability, hereditary non-polyposis colorectal cancer (HNPCC) and familial gastric cancer (FGC). Microsatellite instability is the result of a defective mismatch repai r (MMR) system. Germline mutations in MMR genes are found in families with HNPCC, characterised by development of colorectal cancer and extracolonic malignancies, particularly cancer of the endometrium. Evidence is accumulating that also a subset of FGC i s MMR-related as families have been identified with tumours showing microsatellite instability. MMR gene mutations have not yet been identified in these families. In HNPCC, identification of MMR gene mutations has helped in identifying individuals at risk when a clear pathogenic mutation was found. Many families, however, in particular those with less penetrant HNPCC, remain genetically unresolved. Furthermore, in a large proportion of families mutations are identified whose pathogenic nature is uncertain (unclassified variants). Although we have made great progress in the genetic delineation of this cancer syndrome, it has hardly improved early diagnosis or treatment of cancer. To improve genetic testing we will (1) determine the role that known MMR genes play in both cancer syndromes and identify new MMR-related genes underlying HNPCC or FGC; (2) set up comprehensive functional assays to determine the role of unclassified variants in MMR related genes; (3) identify tumour cells at very early stages in faec es by enhancing the sensitivity of MSI determination; (4) profile mutations accumulating in tumours as a consequence of MMR deficiency in order to get a better insight in tumour development, which can be instrumental in clinical management/tumour treatment . Our proposal will thus improve genetic testing, improve early detection of polyps/tumours in individuals at risk for these cancer syndromes and improve clinical management of HNPCC and FGC patients.&lt;br/&gt;&lt;br/&gt;</t>
  </si>
  <si>
    <t>Genetic screening as a preventive tool</t>
  </si>
  <si>
    <t>The goal of cancer therapeutic cell vaccine is to prevent progression and tumor recurrence. Adoptive therapy in adjuvant settings will complement classical anti-cancer treatments. In this technology the patient's blood monocytes are transformed into effector monocyte-derived dendritic cells (dendritophages) which fight the patient's own disease. The therapeutic cell drug comprises dendritic cells loaded with cancer-specific antigens to activate the patient's immune system after re-injection.&lt;br/&gt;&lt;br/&gt;This project aims to demonstrate at a multinational level, the immune and clinical efficacy, reproducibility and feasibility of anticancer cell vaccine by sequential steps: Choosing the best dendritic cell vaccination strategy by adequate pre-clinical studies (DC differentiation and maturation, tumor antigens selection and loading, dose delivered, site and vaccination schedule). Monitoring the immune response in correlation to clinical response after defining the most relevant immuno-monitoring techniques. Demonstrating the immunological and clinical efficacy of DC immunotherapy in prostate cancer.&lt;br/&gt;&lt;br/&gt;This will require to set up the quality control criteria and data base design for the production of the cellular product, and after optimisation to start a multicenter phase II clinical trial to evaluate the cell drug on progressing prostate cancer patients. The collaboration of 4 academic teams (German, Australian, Austrian, Italian) and of 2 SMEs (French, Italian) working in synergy will allow the validation of a new vaccine technology targeted to dendritic cells for cancer therapy.' In response to urgent medical and societal needs for novel immunotherapies for cancer and chronic infections and for prophylactic vaccination, optimised delivery systems for vaccine targeting to dendritic cells will be developed and clinically evaluated.&lt;br/&gt;&lt;br/&gt;The approach will rely on two new antigen delivery vectors, the detoxified adenylate cyclase toxoid (ACT) and the porcine parvovirus-like particles (PPV-VLP) which were recently shown to target dendritic cells very efficiently and specifically, allowing highly efficient presentation of delivered antigens to T cells. These vaccine vectors enable the induction of strong, specific and protective immune responses and have an established record of safety and efficacy in preclinical animal models. Under this project, academia experts in immunology, vaccinology, molecular biology and structural biology have joined forces with toxicologists, clinicians and vaccine production experts of two companies, in order to translate these novel vaccine technologies from research into clinical application. Based on the preclinical record of ACT-based vaccines in animal models, the leap into safety and efficacy Phase l/ll human clinical trial will be made with an ACT-based construct delivering the tyrosinase A.2 epitope as a therapeutic vaccine for metastasic melanoma. Simultaneously to GMP batch production, development and clinical testing, in-depth analysis of the cellular and molecular mechanisms and of the structural basis of ACT interaction with dendritic cells will be conducted, by placing particular emphasis on gaining new knowledge for further improvement of the delivery capacity of the ACT molecule towards enhanced efficiency and broader versatility in clinical use. The PPV-VLP vector will be developed in parallel by defining its cellular receptor and trafficking inside dendritic cells,preclinical efficacy and toxicology, in order to bring this alternative vaccine carrier to the level of clinic.&lt;br/&gt;&lt;br/&gt;</t>
  </si>
  <si>
    <t>Cancer Vaccine Development</t>
  </si>
  <si>
    <t>Genetic Risk of Prostate and Breast Cancer Exploration on Human Tumour Tissue  Samples</t>
  </si>
  <si>
    <t>In the European Union ~ 200.000 men will be diagnosed with prostate cancer and that number is likely to increase due to the aging population. If the disease is truly localized, patients can be cured by radical local treatment. However, if the malignant process has locally or distantly spread, no curative medical intervention is currently available.&lt;br/&gt;&lt;br/&gt;Since the early 1940-ties hormonal therapy has been the main stay in an attempt to control prostate neoplasms, but unfortunately this is only of palliative nature and tumour progression due to the expansive growth of cancer cells that are unresponsive to the currently available hormone therapies is inevitable. Prostate cancer has a strong tendency to spread to the bone, hence in order to combat the disease we have to explore the pathways that lead to hormone therapy unresponsive bone metastatic disease.&lt;br/&gt;&lt;br/&gt;It has become clear that in the majority of advanced prostate cancers the androgen receptor signalling pathway is active even in the absence of androgens. EC research teams have a leading role in AR research and will integrate their efforts to exploit androgen receptor mediated signalling as a therapeutic target. These teams will join forces with investigators that study the interaction between prostate cancer cells and the bone micro-environment. The exploration of the pathways leading to hormone therapy unresponsive bone metastatic disease will use functional genomics and expression profiling as technology platforms.&lt;br/&gt;&lt;br/&gt;These will also be used to identify new targets. This will ultimately lead to the establishment of assays to identify new (lead) compounds. These new drugs can be tested for their efficacy in models for bone metastatic prostate cancer; hence translation of our knowledge into therapeutic strategies will also be integrated in this consortium to effectively combat prostate cancer.&lt;br/&gt;&lt;br/&gt;</t>
  </si>
  <si>
    <t>Institute for Medical Research (IMR), Belgrade, Serbia is a national leading centre in biomedical research. One of its major areas of expertise is establishment, development, standardization and implementation of new diagnostic and therapeutical approaches in combating various diseases. Malignancies are one the major causes of mortality in Serbia with the increasing trend. It is proposed here that IMRs' accumulated knowledge and experience, further reinforced through specific support actions (thematic priority 1. of FP6 - Life sciences, Genomics and Biotechnology for Health and FP6-2004-INCO-WBC/SSA ), is used in combating with this dramatic trend, by implementation of up-to-date diagnostic and therapeutic products and procedures.&lt;br/&gt;&lt;br/&gt;The above mission requires engagement of various experts in basic research, laboratory practice and clinics. Therefore mobilization of the critical human and material recourses in Serbia, as well as networking with other EU research centres will be accomplished. Both, visits by distinguished experts in health care and biotechnology from EU, as well as training of Serbian researchers in EU centers are planned. In order to reach EU medical diagnostic and therapeutic standards, IMR S&amp;T capacities will be reinforced by availability of modern equipment. This project will attract the best young researchers and create new jobs.&lt;br/&gt;&lt;br/&gt;</t>
  </si>
  <si>
    <t>The aim of this proposal is to provide interdisciplinary training for early stage researchers in state-of-the-art molecular oncology. The recent growth of proteomics, genomics and other large-scale approaches has generated an enormous wealth of data that has transformed cancer research. Current cancer research is thus a multidisciplinary field of research involving disciplines such as biology, medicine, computer sciences, physics and chemistry, for example. However, the new strategies and experimental technologies not only have generated a stream of novel data, but in addition they have created an unprecedented demand for scientists with ample cross-disciplinary training in the various fields involved in cancer research. Addressing this urgent demand, the ONCO-TRAIN programme has the strategic objective to offer a comprehensive and highly multidisciplinary training programme in molecular oncology. Eight 3-year fellowships will be offered to perform Ph.D. studies in molecular pathology, molecular oncology, structural biology, experimental therapeutics and biotechnology. The research training is accompanied by complementary training designed to the needs of early stage researchers with the aim to strengthen the development of additional skills and to widen their career development prospects. This comprehensive and integrative training programme will contribute to the creation of a new European cadre of molecular cancer researchers with technical excellence, originality and breadth of vision.&lt;br/&gt;&lt;br/&gt;</t>
  </si>
  <si>
    <t>Radiation protection of low dose ionising radiation is currently based on linear extrapolation from high doses. Estimates of risk from radiation exposure are based on the mean exposure to a population. The effectiveness of radiotherapy (RT) for many tumours is dose limited to minimise late effects in normal tissue. Clinical observations of adverse effects indicate large variations in individuals. Strategies linking normal tissue and various phenotypical responses at high doses to predict individual risk of normal tissue response have not been successful.&lt;br/&gt;&lt;br/&gt;The internationally leading, EU funded GENEPI-ENTB provides a valuable resource on normal tissue effects in a large cohort of RT patients. The objective is to couple analysis of cellular responses at low dose with the GENEPI bio-bank, providing an ideal opportunity to address whether differential genome-wide expression responses induced at low dose and inter-individual genetic differences are associated with the development of severe, normal tissue effects.&lt;br/&gt;&lt;br/&gt;The team of leading European clinical and basic scientists will address the objective by concentrating on non-irradiated skin biopsies or T-cells from breast cancer patients in the GENEPI databank by:&lt;br/&gt;i) identify two groups of patients (non- and over responders) who are statistically different in their normal tissue response to RT,&lt;br/&gt;ii) taking into account national regulations, ethical guidelines and patient consent, non-irradiated skin biopsies and blood will be collected to establish fibroblast and T-cells and used to&lt;br/&gt;iii) undertake genotyping and functional analysis after low dose and&lt;br/&gt;iv) retrospective analyse for correlations between the genetic and functional findings to the severity of normal tissue responses.&lt;br/&gt;&lt;br/&gt;The knowledge obtained from combining the data from approaches with the GENEPI bio-bank will contribute to better quantification of non-cancer health risks of radiotherapy and identify potential genetic components to environmental and medical exposure.&lt;br/&gt;&lt;br/&gt;</t>
  </si>
  <si>
    <t>Radiosensitivity and Risk to Normal Tissue after Radiotherapy</t>
  </si>
  <si>
    <t>Human tissue and blood samples</t>
  </si>
  <si>
    <t>Heat treatment of foods is a key process in the agro-food industry; it mainly results in the development of a large range of flavours and tastes through the Maillard reaction. However, some of these Maillard products called Neo-Formed Contaminants are currently suspected to have deleterious health effects. The recent discovery of neo-formed acrylamide in a variety of fried and baked foods has highlighted the fact that agro-food enterprises and especially SMEs are poorly prepared to face this emerging issue. Because of a lack of knowledge and inappropriate analytical and technological tools, SMEs are presently not able to control the impact of the different steps of the process on the NFC level.&lt;br/&gt;&lt;br/&gt;In this context, the ICARE project is dedicated to:&lt;br/&gt;- Reinforce the technological basis of the agro-food sector in order to understand and control NFC formation in industrial foodstuffs;&lt;br/&gt;- Develop a rapid and cost-effective analytical method in order to enable SMEs to monitor the NFC level all along the production line&lt;br/&gt;- Increase the knowledge base of SMEs by providing them a customized training&lt;br/&gt;- Perform pre-normative research in order to provide EU regulatory authorities with a fast method for NFC quantification &amp; a data base of NFC levels in food and their impact on health.&lt;br/&gt;&lt;br/&gt;ICARE will provide European agro food SMEs with appropriate means to produce foods with reduced NFC rate and valorise such added-value products: guidelines of manufacturers' practices, alternative solutions to heat treatments, analytical methods to control the process and quantify the NFC levels, related training for lAGs and SMEs, clinical data and economical studies providing elements to implement a communication strategy toward consumers. The proposed 3-years project will bring together 5 European lAGs representing 9200 SMEs that will be highly responsible for the training and dissemination activities, 14 SMEs and 7 RTDs.&lt;br/&gt;&lt;br/&gt;</t>
  </si>
  <si>
    <t>Food Intake Carcinogens Prevention</t>
  </si>
  <si>
    <t>The European Cancer Proteases Consortium (EUCPC) proposes multidisciplinary research into innovative approaches for cancer therapy and diagnosis based on the DEGRADOME - the repertoire of extracellular proteases through which cells regulate their local environment. Extracellular proteases remain an attractive target for intervention against cancer, even if first generation anti-protease drugs were disappointing in clinical trials. We now appreciate that proteases have complex roles with distinct functions at different stages of tumour development and progression, and may have conflicting effects on malignancy. We now propose to put these recent insights into pre-clinical and clinical settings. Using four common human malignancies - breast, prostate, colorectal and skin cancer - the EUCPC will employ a combination of strategies involving cell and mouse models, patient tissues, molecular profiling and modelling techniques, as well as physical and molecular imaging of tumours using MRI and PET. The 28 academic and 5 SME Participants combine expertise in genomics, bioinformatics, protein-protein interactions, proteomics, gene expression, molecular diagnostics and pathology, knockout mice and mouse models of cancer, synthetic chemistry, protein structure, drug development and tumour imaging. The EUCPC will facilitate access to shared technologies, data analysis and knowledge dissemination. In this 4 year Integrated Project the EUCPC aims to: 1) Define new molecular targets for drug design. 2) Develop novel specific interventions that are based on thorough knowledge of the pathophysiological roles of target proteases and related molecules, and understand how and when to use them. 3) Identify new molecular diagnostic and prognostic indicators of patient risk that can improve health care delivery based on an individualized, patient-oriented approach to therapy. 4) Provide new ways to enhance visualization of tumours in the clinic.&lt;br/&gt;&lt;br/&gt;</t>
  </si>
  <si>
    <t>Human and Animal Cancer cell samples</t>
  </si>
  <si>
    <t>The dietary factors play an important role in the ethiology of cancer. An inverse association between colorectal cancer and the soy consumption has been reported. Several compounds contained in soybean protein have been described as cancer preventive agent s. One of these compounds, which is named Lunasin, was discovered of serendipitous manner by Prof. de Lumen's group.&lt;br/&gt;&lt;br/&gt;The first results obtained from in vitro studies have provided a promising future for this peptide as basis of new nutraceutical products derived from a food source. However, multidisciplinary analyses should be needed to confirm these preliminary results. These analyses will be carried out during the performance of the proposed project "LUNAMICE". This project aims to test the efficacy of Lunasin to delay or prevent the development of colon tumours and determine its chemopreventive mechanism of action. The first objective of this project is increasing the yield of the Lunasin production by optimising and applying different immunoanalytical, chromatographic and electrophoretic techniques. Obtaining Lunasin in high amounts will allow carrying out the following bioavailability assays as well as the proposed nutritional studies with different carcinogenic animal models.&lt;br/&gt;&lt;br/&gt;Finally, the project aims to determine the action mechanism of Lunasin by several differential expression studies. The data should result in the revelation of potential surrogate biomarkers such as epigenetics and chromation modifications associated with colon cancer formation. This multidisciplinary project will provide the candidate with a high knowledge of food chemistry and biochemistry, nutrition, proteomics and genomics, and will contribute to her complementary skills. The benefits gained will be the final requirements for becoming an independent and mature professional in food, nutrition and biosciences. All this experience acquired by the researcher will be very helpful for her scientific career once she comes back at Spain.&lt;br/&gt;&lt;br/&gt;</t>
  </si>
  <si>
    <t>Up to 40% of people ever get cancer in Europe and at middle age 40% of the deaths are due to cancer. Since up to 40% of cancers may also be preventable primary prevention remains essential. Entry-points for preventive interventions were identified based on known risk factors for cancer, partly overlapping with other chronic diseases. Yet, with the exception of hygienic and occupational measures and discouraging smoking, primary prevention was not very successful, especially in lower SES-groups, and avoidable exposure to risk factors demands more attention. This project aims to underpin national and European policies to prevent cancer by providing estimates of the potential impact of interventions on determinants of cancer incidence on the future burden of cancer in Europe. Specifically, we aim to: - Estimate the prevalence and quantitative impact of major lifestyle (smoking, excessive alcohol use, fruit and vegetable consumption, overweight and physical activity) and socio-economic determinants on cancer incidence, concerning cancers of the oral cavity, larynx, lung, oesophagus, stomach, pancreas, colo-rectum, bladder, kidney, breast, endometrium and prostate, comprising 60% of the incidence. - Assess the potential to reduce exposure to these determinants by reviewing evidence of effectiveness of interventions and policies as well as barriers to implementation. - Estimate the future burden of cancer across Europe based on autonomous trends and various scenarios of implementation of effective interventions.This coordination action will generate intensive interaction with national and international researchers and policy-makers, who will provide input to scenario development and reflect on its outcome so that ambitious policies can be rolled out. A special website will be designed allowing for interactive development of scenarios and enabling member states to adapt to their needs and circumstances.&lt;br/&gt;&lt;br/&gt;</t>
  </si>
  <si>
    <t>Burden of Cancer Estimate</t>
  </si>
  <si>
    <t>The recording of complete genome sequences provides for the first time opportunities to comprehensively characterize the flow of information from genetic variation at the DNA level, over messages expressed as RNA, and on to their protein products, and to functions of the cell. By eavesdropping on these processes it will be possible to identify genetic variation underlying malignancy, diabetes, and other common diseases, and to monitor and ultimately explain molecular processes involved in these and other important conditions. Recent years have seen rapid growth of techniques for high-throughput analyses of genes, transcripts, proteins, and cells using microarrays, but current methods still capture only a small fraction of the information embodied in the molecules. This project brings together leading European laboratories, and one US lab.&lt;br/&gt;&lt;br/&gt;The purpose is to build an infrastructure to develop a next-generation toolbox for large-scale molecular analyses in the following six interrelated analytical modes:&lt;br/&gt;1) parts of whole genomes will be rapidly scanned for any alterations;&lt;br/&gt;2) extensive sets of genetic variants will be traced in large numbers of individuals;&lt;br/&gt;3) patterns of gene expression will be recorded at unprecedented quantitative and sequence resolution;&lt;br/&gt;4) expression and interactions of large sets of proteins will be measured in array formats;&lt;br/&gt;5) novel molecular tools will enable analyses at the ultimate level of single DNA, RNA, or protein molecules;and&lt;br/&gt;6) arrays of viable cells will permit extensive functional analyses to characterise complex processes in high throughput.&lt;br/&gt;&lt;br/&gt;The suite of microarray-based technologies developed in the course of this program will be of strategic value throughout biological research and for the biotech and pharmaceutical industries. Gradually the techniques will also become available in clinical medicine to guide diagnosis and therapy; and in agriculture and environmental monitoring.&lt;br/&gt;&lt;br/&gt;</t>
  </si>
  <si>
    <t>https://www.olink.com/patents/</t>
  </si>
  <si>
    <t xml:space="preserve">https://patents.google.com/patent/EP1553189A1/en </t>
  </si>
  <si>
    <t>The aim of this project is to provide structured research training for early stage researchers in the field of Neurosciences, with special emphasis on Alzheimer's disease (AD). Due to the demographical development of societies in industrialized countries, the number of AD patients will increase dramatically within the next years.&lt;br/&gt;&lt;br/&gt;Thus, the demand for well-trained scientists in pharmaceutical companies and academic research units focussing on AD is expected to rise. To be able to meet the future requirements, a consortium of AD scientists from 9 universities have gathered to implement a Marie Curie Early Stage Training, named NEURAD (acronym for "neuron" and "AD") together with one pharmaceutical company and two SMEs.&lt;br/&gt;&lt;br/&gt;The common theme of the consortium is to study the early patho-mechanisms of AD, the consequences for the physiology of neuronal networks and for deficits in memory, with the implementation and verification of novel therapeutic approaches for AD being one of its main targets.&lt;br/&gt;&lt;br/&gt;The fellows will be trained in four complementary modules.&lt;br/&gt;&lt;br/&gt;Mandatory:&lt;br/&gt;- Interdisciplinary experimental training in another university based laboratories within the consortium for at least 6 months.&lt;br/&gt;- Multidisciplinary courses in AD research and management skills during an annual two-week summer school as complementary training.&lt;br/&gt;- An intersectional 3 months research training in a laboratory of the pharmaceutical partners.&lt;br/&gt;&lt;br/&gt;Optional:&lt;br/&gt;- One-month clinical internship in a clinical memory unit. These actions will manifest the mobility of the fellows in a European perspective, and implement the truly interdisciplinary, interscectional and multidisciplinary character of the NEURAD initiative.&lt;br/&gt;&lt;br/&gt;</t>
  </si>
  <si>
    <t>Training, Courses - Networking and Mobility Grant ONLY - NO research money</t>
  </si>
  <si>
    <t>Networking and Mobility Grant ONLY - NO research money</t>
  </si>
  <si>
    <t>Although peroxisomes are essential for life,the various functions and dynamics of this organelle in health and disease are only poorly understood.Most inherited peroxisomal disorders in humans have a low incidence but collectively they represent an enormo us burden on affected individuals,families and society.A detailed understanding of biogenesis and function of this organelle is required for developing therapeutic &lt;a href="http://strategies.To"&gt;strategies.To&lt;/a&gt; bridge the gap between the scarce knowledge about peroxisomes and their impor tance for living organisms,we will establish genomic, proteomic and metabolomic platforms focussed on peroxisomes.We will identify novel peroxisomal matrix and membrane proteins and gather comprehensive knowledge about their functions.Using this informat ion,we should be able to decipher the molecular mechanism of so far uncharacterised peroxisomal disorders and open up novel diagnostic and therapeutic opportunities. Genome-wide gene expression and biochemical analyses of 14 different mouse models of per oxisomal deficiencies will reveal why differing phenotypes occur even when the same metabolic pathway is disturbed.Mouse genetics will be used to evaluate the role of peroxisomes in different cell types during development and in adulthood.Because evidence is emerging for a role of peroxisomes as modulators in diseases of complex inheritance,such as arteriosclerosis,cancer and Alzheimer's disease,we will screen appropriate databases to detect dysregulation of genes encoding peroxisomal proteins.Tissue micr oarray analysis,cDNA chip and quantitative RT-PCR analysis will be used to verify the results with the final goal to develop diagnostic tools.The role of peroxisomes in Alzheimer's disease and in chronic metabolic liver diseases will be analysed and the biogenesis and dynamics of this organelle deciphered.Only with this integrated ED project we will be able to elucidate the role of peroxisomes in living organisms in the near future.'&lt;br/&gt;&lt;br/&gt;</t>
  </si>
  <si>
    <t>The overall goal of the projects in which the current proposal is embedded is to investigate the roles of different neuro-modulator systems in sensory processing and memory. For example, work in our laboratory has indicated that the effects of cholinergic modulation in the olfactory system go substantially beyond its generally assumed role as a modulator of attention. A major advantage of the olfactory system as a model system to study cholinergic neuro- modulation is that it receives a unique cholinergic projection from the horizontal limb of the diagonal band of Broca; as a consequence, specific manipulations to this projection will affect only the olfactory system. On the other hand, the olfactory bulb is unique among cortical brain structures in that it contains intrinsic dopaminergic neurons that mediate all dopaminergic modulation therein; no centrifugal dopaminergic fibres project into the bulb.&lt;br/&gt;&lt;br/&gt;The olfactory system presents a unique opportunity to investigate the respective roles of intrinsic versus extrinsic neuro-modulation in stimulus processing. Similarities in early onset olfactory deficits observed in patients with Alzheimer's and Parkinson disease suggest that the specific roles of the two modulators may easily be confounded in some olfactory tests. Because odour perception cannot be measured without odour learning, effects on detection thresholds and effects on learning are difficult to disambiguate. To further investigate the respective roles of these modulators, we are currently testing how both types of modulation affect odour processing.&lt;br/&gt;&lt;br/&gt;As is the custom in our laboratory, complementary behavioural, electrophysiological and computational modelling studies will be performed; it is the combination of these three approaches that allows us to systematically investigate how changes in neural responses due to experimental manipulations lead to changes in perception.&lt;br/&gt;&lt;br/&gt;</t>
  </si>
  <si>
    <t>Rat Models + Computational ones</t>
  </si>
  <si>
    <t>Translation of genetic knowledge from the Human Genome into disease-specific therapy for untreatable congenital and acquired diseases is now reality. However, the gene therapy vectors currently used in experimental settings can be developed for safe clinical application only if fundamental problems are solved: ie the limitation of vector dose by attachment targeting and expression control and a decrease of non-specific toxicity. Minimisation of vector immunogenicity (stealthing) is necessary to reduce bloodstream and immune-mediated reduction of effective vector concentration. In the GIANT project, targeting and stealthing of both viral and non-viral vectors will be used to select candidates for testing in Phase I clinical studies. GIANT will concentrate firstly on one uniform model system and disease target (prostate carcinoma) for vector testing standardisation and in vitro, preclinical and clinical vector comparison. We will use a clinically approved vector backbone of adenoviral constructs re-targeted to prostate cancer via surface antigens, and hybrid prostate targeted promoters. The consortium includes a GMP vector production facility and clinical facilities with scientific and ethical permission to carry out human cytotoxic gene therapy trials, guaranteeing the immmediate translation of selected vectors into the clinical testing. The biomaterials obtained will serve to develop new assays for vector distribution, efficacy and monitoring of the immune response against various vector systems. The GIANT participants have a long record of EU-based scientific collaboration and expertise in ethically approved clinical vector generation. The SMEs own international patents on retargeting vectors and target discovery methods, providing a technology platform for further exploration of promising targets and innovative approaches to facilitate treatment of...&lt;br/&gt;&lt;br/&gt;</t>
  </si>
  <si>
    <t>Mice models and Human Cell Lines</t>
  </si>
  <si>
    <t>Alzheimer's disease (AD) is one of the most common neurodegenerative disorders, which currently affects 4 million subjects in the European Union. The prevalence of AD is expected to increase substantially the next decades due to the aging population. AD severely affects the quality of life of patients and their relatives. It also poses a major burden to the health care system. Abnormalities in beta amyloid processing are a key feature of the disease. Therapeutic strategies, which modify beta amyloid processing, are currently under development. The development of these drugs, however, is hampered by the lack of accurate diagnostic criteria for AD in the early stage and the lack of potential markers of treatment response. Recent studies indicated that beta amyloid oligomers play an important role in the early pathophysiology of AD. The aim of the present project is to investigate whether beta amyloid oligomers in cerebrospinal fluid, plasma, and serum can be used for the early diagnosis of AD and whether they can be used as a marker of treatment response. In it will be investigated whether genes known to be involved in beta amyloid processing influence levels of these markers.Oligomers will be measured using two techniques. The first is based on ultrasensitive immuno-polymerase chain reaction and will be developed during the project. The second is based on a combination of immunoprecipitation and ELISA and has already been developed by one of the partners. Measurements will be performed in cerebrospinal fluid, serum, and plasma samples of 100 subjects with AD, 250 subjects with mild cognitive impairment (a prodromal stage of AD), 100 subjects with other types of dementia, and 50 control subjects. In order to investigate the potential of beta amyloid oligomers to be used as marker of treatment response, cerebrospinal fluid samples and blood samples will be collected 9 and 18 months after baseline in 60 subjects with AD and 60 with mild cognitive impair&lt;br/&gt;&lt;br/&gt;</t>
  </si>
  <si>
    <t>Clinical Trial AD</t>
  </si>
  <si>
    <t>The smooth action of signal transduction cascades is essential prerequisite for higher organisms, and failure here is the major cause of cancer. Crucial for these cascades is assistance by the molecular chaperone Hsp90. It supports protein folding for a su bset of proteins, most of which are oncogenes, and is a cancer drug target itself. Just over 100 substrates are identified to date, more than 50 are kinases, but the specific folding problem of kinases is elusive. We will focus on Cdk kinases, which contro l the cell cycle. They are a homologous family, some of its members require Hsp90, others do not. We set out to establish a new innovative concept to this fundamental question of explaining Hsp90 specificity by selective modulation of kinase stability. We use a multidisciplinary approach combining biopysics, biochemistry and cell biology, applying advanced protein engineering techniques and cutting edge NMR spectroscopy.First we will analyse the stability of Hsp90-dependent and independent Cdk kinases for full length proteins, kinase domains and fragments thereof, and we will test whether their activation or inactivation influences stability. Second, we will determine under which conditions Cdks bind to Hsp90. We will analyse whether activation processes an d stability influence Hsp90 binding. Third, we want to determine the conformation of Cdk kinase in the Hsp90-bound state. We will map the binding site of Hsp90 in Cdks, and we will follow the kinase's structure throughout the Hsp90 chaperone cycle. Fourth, we will map the binding site of the kinase substrate within Hsp90 and monitor its conformational changes. Finally, we will go into the living cell to identify the structural elements that affect stability of Cdk kinases in vivo. We expect to provide a new paradigm for the chaperoning of oncogenic kinases that will inspire basic research and delivers vital progress for cancer studies.'&lt;br/&gt;&lt;br/&gt;</t>
  </si>
  <si>
    <t>Transgenic Mice Model</t>
  </si>
  <si>
    <t>A revolution in breast cancer care is likely as we move from empirical towards molecular oncology. For Europe to lead this revolution, the Breast International Group is planning a "sister" network of excellence -TRANS-BIG- dedicated to multinational translational research linked to prospective clinical trials. At the heart of TRANS-BIG is a large, non drug-oriented, molecular-based adjuvant trial for node negative patients, preceded by a validation/standardisation phase linking the genomic analysis of frozen tumour specimens to patient outcome. These exploratory and clinical studies intend, through DNA microarray gene expression, to identify patient subgroups that could be spared toxic/expensive adjuvant treatment. Such treatment tailoring for the highest incidence cancer in women might significantly decrease its economic burden. This trial aims to prospectively validate the 70-gene poor prognosis signature identified by Dutch researchers as a potentially better discriminator of outcome than traditional clinical/pathological factors. Additionally, traditional pathology analysis and bioinformatics/statistics will be centralised, contributing to standardisation/integration within the network. In light of rapidly evolving technologies, TRANS-BIG will ensure appropriate collection and storage of patient tumour/blood samples, allowing for future analysis such as proteomics and the development of user-friendly and commercially available tools in collaboration with several European SMEs. With a dedicated Ethical-Legal Committee TRANS-BIG will comply with all national/international regulations governing such research. Spreading of excellence will be achieved in partnership with Europa Donna and FECS, the latter coordinating a traineeship programme to provide opportunities for European researchers to acquire skills in breast cancer research/associated technologies.&lt;br/&gt;&lt;br/&gt;</t>
  </si>
  <si>
    <t>Identification of BC patient subgroups that could be spared toxic/expensive adjuvant treatment</t>
  </si>
  <si>
    <t>Disturbances in ion channel function lead to serious diseases of the nervous system, skeletal and cardiac muscle, and intestine which makes ion channels important drug targets for the pharmaceutical industry. Calcium currents through L-type voltage-gated C a2+ channels (L-VGCCs) play a key role in the cellular signalling in brain, heart, smooth muscles, sensory (e.g. inner ear, retina), and endocrine cells (e.g. pancreatic islets). In distinct cells of these organs, the pore forming 1-subunits Cav1.2 and/or Cav1.3 conduct Ca2+ currents that are required for their function. To address the important question about the differential contribution and functional communication of these L-VGCC isoforms and their potential role in other tissues an already existing net work of collaborating scientists will be complemented by excellent researchers providing the required advanced research methods and front-end ion channel expertise. As Cav1.2 and Cav1.3 show an overlapping expression pattern in a variety of tissues and sub unit-specific antagonists or agonists are not available so far, genetic tools are urgently needed to dissect the specific roles of both Cav1.2 and Cav1.3 in normal and pathological function. This consortium will complement its existing mouse models by new ones and will apply state of the art molecular biological, electrophysiological, Ca2+ imaging techniques and behavioural analyses to reveal the physiological role and pharmaco-therapeutic potential of these channels with a special focus on various diseases (e.g Alzheimer, epilepsy, arrhythmias, diabetes, tinnitus, deafness). The long standing and complementary expertise of the network partners will not only advance our understanding of the role of individual L-VGCC subtypes in health and disease but also provides an excellent opportunity for an integrative and interdisciplinary but appropriately focussed training in the field of signal transduction in general and ion channels in particular.&lt;br/&gt;&lt;br/&gt;</t>
  </si>
  <si>
    <t>International Hereditary Cancer Centre (IHCC), Szczecin, Poland is institution organised in order to perform basic and clinical studies on hereditary cancer. During 11 years of its activity, IHCC achieved several world-class goals. One of them is registrat ion of more than 3000 of families with strong aggregation of different types of malignancies. In around 1000 of them it was possible to find constitutional mutations in one of major cancer susceptibility genes such as BRCA1, BRCA2, MSH2, MLH1, MSH6, APC an d others. However, in around 2000 of registered families constitutional mutations have not been detected. In order to achieve it and to use the enormous unique potential of IHCC in identification of new cancer susceptibility genes, it is crucial to develop in this centre linkage analyses - one of the most powerful methodology of finding genes involved in pathogenesis of inherited disorders. World-class scientists - D. Goldgar from Lyon and P. Peltomaki from Helsinki (known fortheir great contribution in wor k on identification of BRCA1, BRCA2 and MSH2 genes) expressed their interest instudies with the use of linkage analyses aimed to identify novel cancer susceptibility genes in families registered by IHCC with strong aggregations of breast and colorectal can cers.The complementary experiments will be performed on 47 large families (including 6 with biological samples available from at least 10 affected relatives) at IHCC (by experienced researcher recruited for 2 years and a few members of IHCC permanent staff ), Lyon and Helsinki (by two outgoing post-doc fellows from IHCC) under supervision of D. Goldgar and P. Peltomaki and project co-ordinator.&lt;br/&gt;&lt;br/&gt;</t>
  </si>
  <si>
    <t>Linkage analyses aimed to identify novel cancer susceptibility genes</t>
  </si>
  <si>
    <t>DNA damages that are not repaired during cell proliferation represent initiating events that may result in neoplasia. Exposure from polycyclic aromatic hydrocarbons (PAHs) from some foods is sufficiently high to permit direct studies of such DNA lesions in humans. This potential health hazard - its modulation by genetic factors, synergists and protective substances - constitutes the main focus for this proposal. The intent is also to provide new methods for assessing oxidative and other types of DNA damage as well as basic knowledge on different DNA repair mechanisms. The impact from exposures via food to PAHs will be studied in women characterized by different ethnicity and life styles from the general population in Poland, Serbia and Italy, as well as in subjects living in two environmental catastrophe zones in Serbia. Arsenic enhances the genotoxic effects of PAHs in model systems, and the proposed investigation of the effects of combined exposures to PAHs and high levels of arsenic in drinking water is unique, as is the assessment of individual DNA repair capacity, which offers a possibility to identify particularly sensitive groups with respect to this type of carcinogens. In humans the utility of various biomarkers derived from model systems, and that are relevant for tumour induction by PAHs, will be directly assessed by monitoring chromosomal and DNA damage in buccal cells and lymphocytes. The comparative studies to be conducted in the mouse on inhibition of PAH-induced genotoxicity by selected plant constituents provide an input to a subsequent investigation in humans. In this study the inhibiting effects of anticarcinogens with respect to DNA damage and chromosomal aberrations induced by exposure to PAHs will be assessed directly in isolated lymphocytes and buccal cells from human volunteers in an intervention cross-over study. In the area of public health, efforts will be made to promote a healthier diet for the general population.&lt;br/&gt;&lt;br/&gt;</t>
  </si>
  <si>
    <t>Food Intervention</t>
  </si>
  <si>
    <t>Research area (AD/BC/PC)</t>
  </si>
  <si>
    <t>Programme 1</t>
  </si>
  <si>
    <t>Programme Title</t>
  </si>
  <si>
    <t>Project Topic</t>
  </si>
  <si>
    <t>Project Topic Name</t>
  </si>
  <si>
    <t>ID</t>
  </si>
  <si>
    <t>Acronym</t>
  </si>
  <si>
    <t>Title</t>
  </si>
  <si>
    <t>Objective</t>
  </si>
  <si>
    <t>Total Cost</t>
  </si>
  <si>
    <t>EC Max Contribution</t>
  </si>
  <si>
    <t>Total number of patents per project</t>
  </si>
  <si>
    <t>Humans</t>
  </si>
  <si>
    <t>Specific Programme "Cooperation": Joint Technology Initiatives</t>
  </si>
  <si>
    <t>European Platform To Facilitate Proof Of Concept For Prevention In Alzheimer’s Disease (EPOC-AD)</t>
  </si>
  <si>
    <t>European Prevention of Alzheimer’s Dementia Consortium</t>
  </si>
  <si>
    <t xml:space="preserve">_x000D_
Background:_x000D_
The secondary prevention of Alzheimer’s dementia (AD) is achievable if we can identify individuals at risk of disease progression defined by biomarker evidence of AD pathology and no or only minimal clinical symptoms and engage them in a standing adaptive clinical trial, of the highest quality, testing multiple interventions. To achieve this, EPAD will also provide the analytical infrastructure to make correct observations regarding an intervention’s value as an agent for secondary prevention. All this must exist in the right ethical, legal and social context. It must also be sustainable by being of value to numerous partners and stakeholders in the long term. The EPAD Consortium has been carefully designed to achieve the aim of secondary prevention of Alzheimer’s dementia._x000D_
Current and recent drug development programmes in AD have been limited through the collection of heterogeneous samples of patients with advanced brain disease and an inability to measure effectively an index of disease course modification._x000D_
Recruiting participants from clinics and the community for AD prevention trials with limited clinical background is both a risky and cost-inefficient strategy. Creating a disease register of people consented to enter secondary prevention trials delivers a degree of readiness that ensures better knowledge of a participants suitability and a more rapid throughput of screening for the trials. The EPAD Consortium has the necessary reach and influence from its partners to develop such a ‘readiness’ cohort._x000D_
By delivering an earlier, risk stratified population with run-in data in the EPAD Cohort across both clinical and biological domains; we can ensure a more homogenous population for study. We can also track changes in disease status as the basis for deciding on an intervention or combination of interventions likelihood of success in larger Phase 3 confirmatory trials._x000D_
Most of the scientific community still consider A&lt;U+F062&gt; dysregulation as central to AD so targeting this pathological process is a rational first step in what will be a standing trial. Other disease processes can be targeted when candidate interventions and intermediate phenotypes to reflect success are available._x000D_
EPAD High Level Structure:_x000D_
The IMI-EPAD Consortium will form the third part to a proposed IMI–AD Platform (with IMI-EMIF-AD and IMI-Aetionomy) to produce a globally important superstructure for the secondary prevention of Alzheimer’s dementia._x000D_
IMI-EPAD brings together all the major cohorts in Europe purposed for the exploration of disease processes and risks for dementia. In drawing from over 40 cohorts with almost 250,000 participants in 11 countries we have the basis for the EPAD Register from which we can draw the EPAD Cohort. Expertise in basic neurodegenerative sciences, epidemiology, statistics and trial design ensures that the standing proof of concept adaptive trial will have the optimal chance of delivering meaningful and definitive answers on an interventions likely success in confirmatory trials._x000D_
In establishing the International Scientific Synergy Group (ISSG) we have ensured that our work is visible to similar international initiatives and vice versa hence, through pooling know how and sharing data we can collectively overcome this devastating global disease._x000D_
EPAD Work Packages and National Leadership:_x000D_
We have created 8 work packages with 4 of these bound together in the EPAD Delivery Cluster which includes the scientific bedrock (WP1), the statistical engine room (WP2), the aggregation of suitable subjects (WP3) and trial delivery (WP4). These trial delivery activities are supported by project management (WP5), dissemination (WP6), business model and sustainability (WP7) and ethics, legal and social implications (WP8). All WPs are tightly integrated with the EPAD Steering Committee with inter-dependencies tightly managed.  _x000D_
This structure will ensure optimal candidate selection and trial delivery by way of creating_x000D_
</t>
  </si>
  <si>
    <t>A European Medical Information Framework (EMIF) Of Patient-Level Data To Support A Wide Range Of Medical Research - Information Framework / Knowledge Management Service Layer</t>
  </si>
  <si>
    <t>In response to the need to tackle increasingly complex medical research questions, a growing amount of human health data is being collected, either in routine Electronic Healthcare Record (EHR) databases, through research-driven cohort studies, in biobanks or related efforts. However, data sources are typically fragmented and contain information gaps which prevent their full exploitation. EMIF aims to address this by developing a common Information Framework that enables improved access to these data sources, enhancement through linkage of the different sources and collection of additional new information. EMIF will focus on two specific research objectives in order to guide the development of the Information Framework:  identification and evaluation of biomarkers i) of the risk for metabolic complications in obesity; ii) of Alzheimer’s Disease onset in the preclinical and prodromal phase, which in both cases will identify high-risk individuals for future intervention trials. To achieve this, a variety of data sources ranging from small-scale information-rich disease cohorts for biomarker discovery to large EHR data for population characterisation and biomarker validation will be utilised. An extreme phenotype approach will utilise the subpopulations at the extremes of a particular trait distribution using large-scale metabolomics and proteomics for biomarker evaluation. The development of the Information Framework will involve addressing data standards, semantic interoperability as well as ethics, data privacy, legal issues and the development of an IT platform for multi data sources access. The Information Framework will be designed to support the current research objectives, but more generally studies using human health data. The project consortium is a partnership between Academia and EFPIA and comprises a large number of world-renown experts in data access and linkage and the Metabolic and AD therapeutic areas, with many being involved in other related projects</t>
  </si>
  <si>
    <t>Specific programme: "Ideas" implementing the Seventh Framework Programme of the European Community for research, technological development and demonstration activities (2007 to 2013)</t>
  </si>
  <si>
    <t>ERC Synergy Grant</t>
  </si>
  <si>
    <t>Formation of amyloid-like protein aggregates is the hallmark of a number of neurodegenerative diseases, but how the aggregation process is linked with cytotoxicity and cell death remains unclear. The goal of this pro¬ject is to elucidate the basic mechanisms of aggregate toxicity and how it affects the biological system in its entirety. We will analyse cell culture and mouse models of Huntington’s disease, amyotrophic lateral sclero¬sis and Alzheimer’s disease using a trans-disciplinary approach combining cellular biochemistry, quantita¬tive proteomics and 3D cryo-electron tomography. The effects of aggregating protein species (APS) formed by designer proteins and authentic disease proteins will be compared to define general and disease-specific toxicity mechanisms. The main aims of this project are:_x000D_
1. To determine the sequence of cellular events occurring during toxic protein aggregation. Live cell imaging and single molecule fluorescence fluctuation measurements will be employed to monitor how APS evolve from diffusible oligomers to large inclusions and quantitative proteomics will define signatures for cells with different forms of aggregates._x000D_
2. To identify the mechanisms of aggregation toxicity through a systematic interactome analysis of APS in cell culture and mouse brain. The cellular localization of APS and their potential association with membrane structures and cellular machinery will be determined by cryo-ET._x000D_
3. To elucidate why cellular protein quality control fails in neurodegenerative disease. Specially designed proteostasis sensors will be used to monitor the status of the protein folding machinery as aggregate pathol¬ogy develops. The potentially protective pathways of inclusion body formation will be explored using cryo-ET and laser capture dissection coupled with highly sensitive proteomics._x000D_
Understanding aggregation toxicity will be invaluable in developing novel therapeutic strategies for some of the most debilitating diseases of our time.</t>
  </si>
  <si>
    <t>Specific Programme "Cooperation": Information and communication technologies</t>
  </si>
  <si>
    <t>Virtual Physiological Human</t>
  </si>
  <si>
    <t>Medicine is undergoing a revolution that is transforming the nature of healthcare from reactive to preventive.  The changes are catalyzed by a new systems approach to disease which focuses on integrated diagnosis, treatment and prevention of disease in individuals. This will replace our current mode of medicine over the coming years with a personalized predictive treatment . While the goal is clear, the path is fraught with challenges.P-medicine brings together international leaders in their fields to create an infrastructure that will facilitate this translation from current practice to personalized medicine. In achieving this objective p-medicine has formulated a coherent, integrated workplan for the design, development, integration and validation of technologically challenging areas of today.Our emphasis is on formulating an open, modular framework of tools and services, so that p-medicine can be adopted gradually, including efficient secure sharing and handling of large personalized data sets, enabling demanding Virtual Physiological Human (VPH) multiscale simulations (in silico oncology), building standards-compliant tools and models for VPH research, drawing on the VPH Toolkit  and providing tools for large-scale, privacy-preserving data and literature mining, a key component of VPH research. We will ensure that privacy, non-discrimination, and access policies are aligned to maximize protection of and benefit to patients. The p-medicine tools and technologies will be validated within the concrete setting of advanced clinical research. Pilot cancer trials have been selected based on clear research objectives, emphasising the need to integrate multilevel datasets, in the domains of Wilms tumour, breast cancer and leukaemia. To sustain a self-supporting infrastructure realistic use cases will be built that will demonstrate tangible results for clinicians.The project is clinically driven and promotes the principle of open source and open standards.</t>
  </si>
  <si>
    <t>Specific Programme "Cooperation": Health</t>
  </si>
  <si>
    <t>Translating the hypoxic tumour microenvironment</t>
  </si>
  <si>
    <t>Recent research suggests that the hypoxic micro-environment of tumours is one of the major drivers of metastatic spread of cancer. Furthermore, hypoxic tumour micro-environments may result in treatment resistance of cancer cells, therefore causing a double effect of reducing the potential of a successful treatment of the cancer patient. This project seeks to clarify the roles and functions of the hypoxic tumour micro-environment in relation to the survival of solid tumours likely to metastasise. We will gain new knowledge about molecular mechanisms behind hypoxia-driven metastasis, like the epithelial-mesenchymal transition (EMT) by several routes: (a): mechanisms related to cell growth- and cell proliferation (UPR, mTOR, CA9, HIF, Notch, and VHL), (b): angiogenesis and lymphangiogenesis, (c): metabolism and pH-regulation (d): the handling of reactive oxygen species (ROS). We will generate animal models for the study of the role of hypoxia in metastases and develop a bio-bank of tumour and blood samples for molecular diagnostic studies. We will identify and develop advanced imaging techniques and biomarkers and identify micro-metastases in bone marrow of patients to assist in the selection of appropriate stratification of the actual primary tumour’s and metastases’ micro-environmental conditions. We will also create a machine-learning based classifier of tumour hypoxia. The consortium has the necessary expertise to perform proof-of-principle clinical testing of new treatment strategies. We will thus perform clinical tests of new drugs developed to attack the regulatory mechanisms selected from the pre-clinical work and possible synergisms of combined treatments. We will also test new radiotherapy strategies for treatment of primary as well as metastatic tumours. Cancer types chosen for clinical studies are non-small-cell lung carcinoma, squamous cell carcinoma of the larynx, prostate cancer, primary breast cancer and rectal cancer.</t>
  </si>
  <si>
    <t>Ageing cohorts</t>
  </si>
  <si>
    <t>CHANCES aims at combining and integrating on-going cohort studies in order to produce evidence on ageing-related health characteristics and determinants in Europe, and their socio-economic implications. 15 cohorts participate, covering populations from 18 EU Member States, 4 associate countries, and 3 additional countries. The combination of these different studies would lead to an integrated approach to the study of health in the elderly.  CHANCES will address 5 main types of health related characteristics: (i) incidence of chronic conditions, disabilities and mortality; (ii) prevalence of chronic conditions and disabilities; (iii) health-related determinants of chronic conditions and disabilities; (iv) ageing-related characteristics as determinants of chronic condition, disabilities and mortality; and (v) social and economic implications of chronic conditions, disabilities and mortality in the elderly. Analyses will be conducted in subjects aged 50-59, 60-69 and 70\ years. Health-related determinants comprise (i) socio-economic factors (e.g., education, income), (ii) environmental factors (e.g., occupational exposures), (iii) lifestyle factors (e.g., tobacco smoking, alcohol drinking), and (iv) nutritional factors (e.g., BMI, dietary patterns), in addition to biomakers and genetic factors. 4 major groups of chronic conditions and disabilities will be studied: (i) cancer; (ii) diabetes and cardiovascular diseases; (iii) fractures and osteoporosis; (iv) cognitive function and Alzheimer disease. Information on other conditions and disabilities (e.g., eye diseases, chronic respiratory conditions) will be also collected if available. Mortality will be assessed in terms of age-specific rates a well as DALYs. A health module will be developed, to be applied to other population surveys. Additionally, the study will generate a unique resource for additional studies on health and its determinants in the elderly. Provisions will be made to allow for this work to be extended.</t>
  </si>
  <si>
    <t>Epidemiology of gene-environment interactions involved in carcinogenesis</t>
  </si>
  <si>
    <t>The overarching goal of COGS is to identify individuals with an increased risk of breast, ovary and prostate cancer. Furthermore, we will evaluate the effect of inherited genetic variation on tumour characteristics and clinical outcome. We will do this through quantifying the role of genetic and environmental/lifestyle risk in the largest data set ever generated. In all, we will include over 200,000 individuals in the COGS project. We will use detailed knowledge of the architecture of genetic susceptibility and interactions with environmental/lifestyle factors which will result in much more accurate individual risk prediction and improved intervention strategies.   We are taking advantage of a unique possibility by incorporating seven existing consortia into one large project – COGS. Members of these consortia have collaborated successfully over the past years and results have been presented in world leading scientific journals such as Nature, Nature Genetics and Journal of the National Cancer Institute. These papers reflect that collaboration has been ongoing and that is has so far been very successful.  We will also build on an existing European Commission project, TRANSBIG, thus adding value to already spent money.  Results generated through COGS will lead to an improved understanding of the biological processes that underlie carcinogenesis, that in turn could guide new therapeutic strategies. Results will also lead to the development of new tests for risk prediction for breast, ovarian and prostate cancer.</t>
  </si>
  <si>
    <t>Structure-function analysis of membrane-transporters and channels for the identification of potential drug target sites</t>
  </si>
  <si>
    <t>Cys-loop receptors (CLRs) form a superfamily of structurally related neurotransmitter-gated ion channels, comprising nicotinic acetylcholine, glycine, GABA-A/C and serotonin (5HT3) receptors, crucial to function of the peripheral and central nervous system. CLRs cover a wide spectrum of functions, ranging from muscle contraction to cognitive functions. CLR (mal)function is linked to various disorders, including muscular dystrophies, neurodegenerative diseases, e.g. Alzheimer’s and Parkinson’s, and neuropsychiatric diseases, e.g. schizophrenia, epilepsy and addiction. CLRs are potentially important drug targets for treatment of disease. However, novel drug discovery strategies call for in depth understanding of ligand binding sites, the structure-function relationships of these receptors and insight into their actions in the nervous system. NeuroCypres assembles the expertise of leading European laboratories to provide a technology workflow, which enables to embark on this next step in CLR structure and function. A major target of this project is to obtain high-resolution X-ray and NMR structures for CLRs and their complexes with diverse ligands, agonists/antagonists, channel blockers and modulators, which will reveal basic mechanisms of receptor functioning from ligand binding to gating and open new avenues to rational drug design. In addition, the project aims at understanding receptor function in the context of the brain, focusing on receptor biosensors, receptor-protein interactions and transgenic models. This major challenge requires application and development of a multidisciplinary workflow of high-throughput (HT) crystallization and HT-electrophysiology technologies, X-ray analysis, NMR and computational modeling, fragment-based drug design, innovative quantitative methods of interaction-proteomics, sensitive methods for visualization of activity and localization of receptors and studies of in vitro and in vivo function in animal models of disease.</t>
  </si>
  <si>
    <t>Specific Programme "Cooperation": Nanosciences, Nanotechnologies, Materials and new Production Technologies</t>
  </si>
  <si>
    <t>Substantial innovation in the European medical industry: development of nanotechnology-based systems for in-vivo diagnosis and therapy (in coordination with topic HEALTH-2007-2.4.1-7 and HEALTH-2007-1.2-3  in Theme 1 "Health")</t>
  </si>
  <si>
    <t>The search for effective therapies and early detection strategies for Alzheimer’s Disease (AD), the major cause of dementia in Europe, is imperative. It is known that ß-amyloid (Aß) peptide plays a central role in neurodegeneration. In AD brain, Aß is released in a soluble form that progressively becomes insoluble forming aggregates; extracellular plaques mainly composed of Aß are a hallmark of post-mortem brains. These premises strongly suggest brain Aß as a possible target for therapy and diagnosis of AD. In addition, it is known that brain and blood Aß pools are in equilibrium via the blood-brain-barrier (BBB). Accordingly, it has been reported that removal of blood Aß may withdraw the excess of brain Aß by a “sink” effect. Thus, blood Aß is another potential target. The aim of this project is to utilize nanoparticles (NPs) specifically engineered for targeting brain Aß, for the combined diagnosis and therapy (theranostics) of AD. NPs (liposomes, solid lipid NPs, polymeric-NPs) will be multiple-functionalized with: i) a large arsenal of molecules (specific lipids, antiamyloidogenic drugs, polyphenols, heteroaromatic compounds, unnatural peptides and peptidomimetics, antibodies) interacting with Aß in all aggregation forms, ii) PET or MRI contrast agents detecting such interaction, iii) molecules stimulating BBB crossing via the transcytotic route. Several artificial and cellular models will be used to fine-tune such features and to improve NPs biocompatibility, non-immunogenicity, non-toxicity and physical stability. Eventually, absorption, distribution, metabolism and excretion will be studied using animal models of AD. Different routes (i.v., oral, nasal) and protocols (two-step, NPs cocktails, aerosols) of administration will be utilized to boost NPs brain delivery. The prediction is that NPs will detect, disaggregate and remove Aß brain deposits. In any case, NPs will interact with blood Aß, withdrawing the excess of brain peptide by a “sink” effect.</t>
  </si>
  <si>
    <t>Large-scale functional genomics efforts to identify molecular determinants of cancer</t>
  </si>
  <si>
    <t>All cancers arise due to somatically acquired mutations in their genomes which alter the function of key cancer genes. Understanding these critical mutational events underlying cancer development is paramount for advancing prevention, early detection, monitoring and treatment of the disease. Breast cancer is the most common class of cancer diagnosed in women worldwide with more than one million cases diagnosed annually. It is responsible for &gt;400,000 deaths per year making it the leading cause of cancer deaths in women and is the most common cause of all deaths in women aged &gt;40yrs. Breast cancer is a heterogeneous disease with a number of subtypes. We propose here to generate complete catalogues of somatic mutations in 500 breast cancers, of the ER\ve HER2- subclass, under the International Cancer Genome Consortium model by high coverage, shotgun genome sequencing of both tumour and normal DNA. All classes of mutations are expected to be detected including base substitutions, insertions, deletions, copy number changes and rearrangements. These catalogues of mutations will afford us statistical power to identify cancer genes that are mutated at a frequency of greater than 3% in this class of breast cancer. Complementary catalogues of epigenomic changes (genome-wide DNA methylation) will be generated for the same cancer samples together with transcript expression profiles. Integrated analyses of these data will be carried out and compared to parallel datasets from other classes of breast cancer and other types of cancer. The potential clinical utility of these findings for detection and monitoring of minimal residual disease will be investigated. Finally, data will be made rapidly available to all scientific researchers with minimal restrictions. The results of this exhaustive and comprehensive set of studies will have an enormous impact on our understanding of the causes and biology of breast cancer and will lead to major advances in detection, prevention and treatment of breast cancer</t>
  </si>
  <si>
    <t>Development of nanotechnology-based systems for detection, diagnosis and therapy for cancer</t>
  </si>
  <si>
    <t>The aim of the MultiFun consortium is to develop and validate a novel and minimally-invasive nanotechnology system to improve cancer diagnosis and treatment. MultiFun nanotechnology is based on multifunctionalised magnetic nanoparticles to selectively target and eliminate breast and pancreatic cancer (stem) cells. The improved magnetic features of the MultiFun magnetic nanoparticles will lead to potential medical applications such as contrast agents and magnetic heating inductors. Moreover, magnetic nanoparticles can be functionalised with ligands to increase their affinity towards cancer cells in order to facilitate diagnosis of tumours by MRI. Targeting peptides and antibodies will be employed, including antibodies against cancer stem cells leading to early cancer detection by MRI means. The same nanoparticles will be used simultaneously as functional nanocarriers and heating inductors in order to provide a combined therapeutic modality. The synergistic effects of drugs, peptides, small RNAs and heat will be evaluated to determine the effectiveness of different therapeutic combinations. Interestingly, the use of ligands will favour the specific application of the therapeutic modalities to cancer (stem) cells, increasing the effectiveness and reducing side effects. Thus, MultiFun multimodal therapeutic approach is designed to efficiently remove cancer cells, including cancer stem cells, from the tumour site. The toxicity of functionalised magnetic nanoparticles will be assessed in vitro and in vivo to warrant a safe use and shed some light on the risks. The distribution and activity evaluation of functionalised nanoparticles will be performed in human breast and pancreatic cancer xenograft models. The use of novel magnetic nanoparticles for biomedical applications provides opportunities for new instrumentation: 1) detection and quantification of magnetic nanoparticles in blood, urine and tissues, and 2) magnetic heating induction for raising cell temperature.</t>
  </si>
  <si>
    <t>Neurodegenerative Disorders</t>
  </si>
  <si>
    <t>PHARMA-COG aims to develop a new integrated model to accelerate the development of drug cindidates for MS, PKD and AD. The innovation relies on a 'multidimensional matrix' approach, integrating all available and renewed inputs (biomarkers/animal, human models/physiological and pharmcological challenges, Phase 0/1/1b to reduce the attrition rate, to allow an early and pertinent GO/NOGO decision before entering phase II trials for both symptomatic treatment and disease modifiers approaches.  The hypothesis is that effective long term drugs will normalize markers artificially modified.  The general objective is to test the efficiency of the 'matrix' on drug candidates for the enhancement/protection of cognitive functions. the final objective is to improve the detection and selection of new drugs candidates within a shorter teim-frame._x000D_
Our consortium gathers 13 academics and clinicians, 8 SMEs, 1 European patient organization (Alzheimer Europe) as well as 1 regulatory body (EMEA), coming form six different EU Members States.  Excellence Centres gather representatives of the different sectors: biomarkers (proteomics, transcriptomics), pharmacodynamic markers ( electrophysiology, psychophysiology, morphological and functional imaging), preclinical model specialists (cellular, transgenic mouse, monkey), clinicians, and clinical pharmacologists._x000D_
By the end of this (-year project, the following achievements are expected; definition of the most predictive combination of pharmacodynamic markers; validation of parallel models (in healthy volunteers, ApoE 4 subjects,patients and animals) to establish effective exposure ranges and support proof of mechanism studies. The predictive value of the 'matrix' will be evaluated using different pharmacological target acting drugs.  Suugestions for revised/new recomendations and guidellines will help to standardize the pre-clinical and clinical phases of drugs' development in neurodegenerative diseases.</t>
  </si>
  <si>
    <t>Development of nanotechnology-based systems for molecular diagnostics and imaging</t>
  </si>
  <si>
    <t>Medical diagnosis is currently undergoing a major revolution due to the fast discovery of molecular biomarkers, and the development of multimodal “metabiomarker” signatures. Progress, however, is hindered by low abundance of many biomarkers of interest in body fluids, in absolute concentration and with regard to other biomolecules. The aim of the present project is to apply these progresses in biotechnology, nanoparticle synthesis, and nano-instrumentation to the development of fully integrated lab-on chip instruments able to perform elaborate multimodal biomarker analysis on a routine basis and at the ultrasensitive level required to allow minimally invasive tests. In particular, we aim at overcoming a major bottleneck on the path to this objective, which was identified in a previous project in the “HEALTH” priority: no satisfactory solution currently exists to bridge the several orders of magnitude between the nanoscale volumes at which ultrasensitive new generation sensors operate, and the often millilitre volumes of samples in which the molecules of interest must be found. For this, we shall combine innovations in pre-concentration, micro and nanofluidics, self-assembly, micro-nanofabrication, and nanodetection. The project will develop a generic, multipurpose, platform of compatible enabling technologies, and integrate them into devices. In order to maximize impact and societal benefit, the project will be validated on an application of major interest for health, namely the early detection of biomarkers for neurodegenerative diseases (including Alzheimer), with special emphasis on subtyping of these diseases for improved treatment strategies. The consortium includes a multidisciplinary group of technology developers, three leading biomedical groups in clinical neuroscience for definition of specifications and end-user pre-clinical validation, and three research-oriented SMEs in biotechnology, nanosensing and microfluidics.</t>
  </si>
  <si>
    <t>Standardisation and improvement of pre-analytical procedures for in vitro diagnostics</t>
  </si>
  <si>
    <t>In vitro diagnostics have allowed a great deal of progress in medicine but are limited by two factors: (a) the lack of guidelines in collection, handling, stabilisation and storage of biosamples which limits the reproducibility of subsequent diagnoses, and (b) its scale is restrained to the cellular level. To address this first point, this IP, SPIDIA, built of clinicians, academics, tool and assay developers, aims to develop quality guidelines for molecular in vitro diagnostics and to standardize the pre-analytical workflow in related procedures. Regarding the second point, SPIDIA aims to develop modern pre-analytical tools for diagnostics improving the stabilisation, handling and study of free biomolecules within blood, plasma, serum, tissues and tumours. Recent discoveries have revealed that RNA, DNA or proteins, released from pathological sites, like tumour cells or Alzheimer’s disease (AD) brain lesions, into the blood or as a secondary blood based response to the disease can serve as biomarkers for early and reliable molecular diagnosis of such debilitating diseases. Further discoveries have shown that the cellular profiles of these molecules and structures in clinical samples can change during transport and storage thus making clinical assay results and pharmaceutical research unreliable or even impossible. It will therefore be a decisive prerequisite for future and current diagnostic assays to develop standards and new technologies, tools and devices that eliminate the human error in the pre-analytical steps of in vitro diagnostics. At this crucial moment in the development of molecular diagnostics, SPIDIA proposes an IP that reunites 7 private research companies (including 4 SMEs), 1 private research institute, 6 public research organisms, including universities, hospitals and biobanks, one management SME and an official European Standards Organisation. This strong consortium is balanced and empowered to maximise the impacts of in vitro diagnostics on human health.</t>
  </si>
  <si>
    <t>Oncology – Target Validation</t>
  </si>
  <si>
    <t>Traditional preclinical discovery methods, particularly for target validation, poorly predict drug efficacy, causing a high attrition rate in costly late-stage clinical trials. The PREDECT consortium will focus on complex but transferable, next generation in vitro and in vivo models for breast, prostate and lung cancers. Models will be investigated for their improved potential to validate novel therapeutic targets. Known targets, in canonical pathways, will be interrogated for induction of phenotypic, proteomic and transcriptomic changes using inhibitors. A strategy of seeking a ‘dynamic reciprocity’ of concordance between the steady and perturbed states of in vitro complex cultures, tissue slices and in vivo tumour models will be pursued by systems biology analyses. Comparison with historic gene expression and genomic data from relevant clinical materials should permit the emergence of faithful models for target validation and beyond. _x000D_
_x000D_
PREDECT is coordinated by Servier and AstraZeneca, and the managing entity of IMI JU funding is the University of Helsinki. The team assembles world-class biologists, clinicians and computational scientists from 8 prestigious EU institutes, 3 SMEs and 8 EFPIA members to develop and critically assess models for target validation. The interaction between pharmaceutical and academic participants will be proactive, through postdoc co-supervision and work package co-piloting. _x000D_
_x000D_
We propose to develop and generate a repository of advanced complex models in 3 complementary areas: (i) in vitro 2D/3D organotypic (co-)cultures, stirred bioreactor aggregates and tissue slice systems; (ii) novel (orthotopic) grafts of human and mouse tumour samples; and (iii) genetically-engineered and mosaic mouse models. The deliverables of PREDECT are expected to shift paradigms in target validation, permitting greater predictivity of drug efficacy in patient cohorts.</t>
  </si>
  <si>
    <t>The breakthrough objective of NANOTHER is to develop &amp; characterise a novel nanoparticle system that will be used as a therapeutic agent or diagnosis tool for breast cancer, colorectal cancer &amp; bone metastasis. Theranostics, the development of nanoparticles with both functionalities, will also be carried out using the hyperthermic effect to kill tumour cells or to release the selected drug . The nanoparticles used in NANOTHER will be selected based on previous studies. Therefore, only polymeric micelles core-shell nanoparticles and magnetic nanoparticles will be included in the study. The nanoparticles will be functionalised by attaching targeting molecules, depending on the type of cancer to be treated or diagnosed. Labels for diagnosis will include fluorescent or contrast phase probes, which will later be imaged and analysed with the appropriate equipment optimised during the project. Therapeutic agents will be loaded on to the nanoparticle, including drugs like doxorubicin, and new marine pharmacological compounds already in clinical trials. One of the most innovative aspects of this proposal is the use of siRNA as the therapeutic agent. The use of magnetic nanoparticles as a theranostic mechanism is also an innovative aspect of the proposal, as these nanoparticles can be activated to kill tumour cells detected depending on a positive or negative diagnostic. The project has been structured in seven different sub-projects including aspects like toxicology, biocompatibility of the nanodevices, and also efficacy and biodistribution of the system. In vitro (cellular models) &amp; in vivo assays (small animals; mice) will be used for the study of diagnosis &amp; therapy. The latter will be kept to the minimum necessary to study the efficiency &amp; biodistribution and always taking into account the three Rs &amp; national / EU norms. The NANOTHER consortium includes 18 top-level partners from 8 EU countries as the critical mass required to achieve ambitious project objectives.</t>
  </si>
  <si>
    <t>Developing An Aetiology-Based Taxonomy Of Human Disease - Approaches to Develop a New Classification for Neurodegenerative Disorders</t>
  </si>
  <si>
    <t>Aetionomy – Organising Mechanistic Knowledge about Neurodegenerative Diseases for the Improvement of Drug Development and Therapy</t>
  </si>
  <si>
    <t>IMI’s Call 8 is geared to develop knowledge frameworks for ‘druggable mechanisms’ for two domains of pathophysiology. In response to this call, we propose (I) the development of a generic AETIONOMY pipeline to capture and infer over mechanistic knowledge of pathophysiology, and (II) the focused application of this pipeline to derive clinically significant mechanistic taxonomies of neurodegenerative diseases. These taxonomies will represent multi-scale structural and functional understanding of the causal mechanisms of and possible treatments in PD and AD. In particular, knowledge integration about neural substrates and their functional correlates will be generated through a pipeline that co-ordinates:_x000D_
_x000D_
I. the manual knowledge acquisition of mechanistic neurological knowledge from clinical experts,_x000D_
_x000D_
II. the semi-automated calculation of functional indices derived from clinical examination datasets, neuroradiological images and clinical and experimental investigation results,_x000D_
_x000D_
III. the large-scale acquisition of further evidence about functional relationships between knowledge created in  i &amp; ii by mining electronic health records and the literature,_x000D_
_x000D_
IV. the automated detection of significant correlations inferred from knowledge derived from steps i to iii above._x000D_
_x000D_
To that end, AETIONOMY has assembled a seasoned consortium of expert clinicians and scientists to build upon (A) previous work within the consortium, which comprises unpublished and published work (ontologies such as ADO, the Alzheimer´s Disease Ontology, in press in “Alzheimer´s &amp; Dementia”; disease models such as the comprehensive CellDesigner model for PD build by partner LCSB) and (B) considerable public domain resources generated by large international communities (e.g. the Neuroscience Information Framework), and (C) results from ongoing IMI projects (e.g. DDMoRe, OpenPHACTS, eTRIKS, EMIF), providing a unique combination of tools and expertise to discover the core criteria that make for a good drug target and, in so doing, classify patients according to these criteria.</t>
  </si>
  <si>
    <t>Integrative systems biology and comparative genomics for studying human ageing and/or most common age-related diseases</t>
  </si>
  <si>
    <t>In spite of valuable approaches applied to get a broad understanding of genetic, epidemiologic and molecular and system-level biological principles of human aging, cognitive decline remains as one of the greatest health challenges of the old age, with nearly 50% of adults over 85 afflicted of Alzheimer’s disease. Furthermore, drug development has not performed as expected in clinical trials, at least in part because of an insufficient mechanistic understanding at the systemic level in human. AgedBrainSYSBIO is a timely and straightforward project based on the integration of available transcriptomics, proteomics and metabolomics data, addition of relevant novel sets of data, their modeling and experimental testing in both human, mouse and drosophila. The concept is to identify subsets of pathways with two unique druggable hallmarks: (i) the validation of interactions occurring locally in subregions of neurons and (ii) a human and/or primate accelerated evolutionary signature, using six interacting approaches: (1) the identification of interacting protein networks from recent Late-Onset Alzheimer Disease- Genome Wide Association Studies (LOAD-GWAS) data, (2) the experimental validation of interconnected networks working in subregion of a neuron (such as dendrites and dendritic spines), (3) the inclusion of these  experimentally validated networks in larger networks obtained from available databases to extend possible protein interactions, (4) the identification of human and/or primate positive selection either in coding or in regulatory gene sequences,(5) the manipulation of  these human and/or primate accelerated evolutionary interacting proteins in human neurons derived from induced Pluripotent Stem Cells (iPSCs) and modeling prediction challenged in drosophila and novel mouse transgenic models. This work will finally allow (6) the validation of new druggable targets and markers as a proof-of-concept towards the prevention and cure of aging cognitive defects.</t>
  </si>
  <si>
    <t>Predicting individual response and resistance to cancer therapy. FP7-HEALTH-2010-two-stage</t>
  </si>
  <si>
    <t>We will exploit the DNA damage response (DDR) to assess and predict individual susceptibility and response focussed on breast cancer and breast cancer therapies. The 1st targeted therapy based on the DDR is inhibition of PARP by olaparib, which induces synthetic lethality in cancer cells with a specific DDR defect. Our members discovered olaparib, which is currently in Phase II trials. Its use in DDR deficient cancers represents a truly personalised healthcare approach. Due to the complexity of the DDR more therapeutically exploitable cases of synthetic lethality are to be discovered, which may be applied to specific tumours and patients. To this end our objectives include: To determine key differences in the DDR between cancer and normal cells, because they constitute important targets for directed individual therapy; establish the roles of DDR mechanisms as these relate to damage induced by anti-cancer therapies to explain inter-individual variation in therapy response; define how different DDR pathways compensate for one another, because this may suggest how targeting one DDR component with a drug could have marked cytotoxic effects on a cancer but not on normal cells; develop and validate markers for functionality of the DDR in fresh tumour biopsies, directly from the clinic, for selection of patients for personalised treatment._x000D_
Collectively, this consortium has an unrivalled depth and breadth of expertise. We have access to a wide range of new and emerging technologies, while we bring complementary strengths to the project with regard to topics, models, materials, techniques and clinical links, which include the two largest cancer hospitals in Denmark and the Netherlands. Thus, the consortium represents the ‘state-of-the-art’ and has the scope to evolve their knowledge of the DDR into new and exciting areas for assessment of individual susceptibility and prediction of individual responses to cancer therapies, as well as development of new anti-cancer therapies</t>
  </si>
  <si>
    <t>Strengthening the cancer patient's immune system</t>
  </si>
  <si>
    <t>A successful vaccine against cancer is most likely to work through the induction of potent CD8\ T cells that can successfully kill tumour cells. But achieving this has proved difficult and only low level responses are induced by current vaccine approaches. Nonetheless, two therapeutic immunisation strategies have shown partial success in targeting prostate cancer, and one recently reached licensure._x000D_
Recently, advances in infectious disease vaccinology have identified an exceptionally potent heterologous prime-boost immunisation strategy that has repeatedly induced T cell responses far greater than those observed in cancer immunotherapy. We will test this simian adenovirus – MVA approach for the first time in cancer immunotherapy, targeting prostate tumours. We will use an MVA vector encoding the oncofetal antigen 5T4, that has been used safely already in over 500 patients. We will add a priming immunisation with a simian adenovirus aiming to enhance immunogenicity to therapeutic levels. We will use a new accelerated clinical trial design aiming to detect efficacy in relatively early stage prostate cancer patients, exploiting sensitive histological, biochemical and magnetic resonance imaging measures of vaccine efficacy. We will combine this with detailed immunomonitoring, and assess a new predictor of vaccine performance._x000D_
In parallel, we will undertake detailed pre-clinical comparisons of 5T4 to other leading prostate cancer antigens, including five newly identified prostate-specific antigens, using a well-characterised murine prostate tumour model, exploiting new technologies for maximising CD8\ T cell induction with viral vectors._x000D_
This SME-led collaboration of two universities with exceptional expertise in vaccinology and immunotherapy, two SMEs with expertise in viral vectored prime-boost immunisation and antigen discovery, and a global pharmaceutical company, will provide complementary abilities to accelerate development of this promising vaccine therapy.</t>
  </si>
  <si>
    <t>Investigator-driven supportive and palliative care clinical trials and observational studies</t>
  </si>
  <si>
    <t>The eSMART programme of work will demonstrate the effects of a real-time, mobile phone based, remote patient monitoring intervention on key patient outcomes and delivery of care provided to people with cancer during and after chemotherapy. Utilising the remote patient monitoring system, the Advanced Symptom Management System (ASyMS), will reduce the symptom burden experienced by patients receiving chemotherapy, improve their quality of life (QoL) during acute treatment and survivorship, and result in changes in clinical practice and improved delivery of care for patients with cancer. eSMART involves 11 European and one American partner as well as cancer care clinicians from all partner countries. A two-group, multicentre, repeated-measures randomised controlled trial (RCT) will be conducted across 16 sites in Europe, 1108 patients will be recruited. Adult (&gt;18 years) patients diagnosed with breast, colorectal cancer or haematological cancers, commencing first-line chemotherapy and planned to receive at least 4 cycles of chemotherapy will be invited to participate. Work will take place in four consecutive phases. Members of the European Cancer Patient Coalition have an integral role as advisors at every stage of the programme to provide advice and feedback and ensure that work is conducted in line with patients’ perspectives and needs. eSMART will demonstrate how delivering patient focused, anticipatory care via technology can improve outcomes for people with cancer whilst simultaneously addressing the increasing demands on acute services across Europe by; enhancing  patient outcomes and quality-of-life improvement; promoting of advances in cancer care; reducing social and economic barriers in cancer care; accelerating interoperability and collaboration across Europe and enhancing the economic stimulation of the National Health markets.</t>
  </si>
  <si>
    <t>Restorative approaches for therapy of neurodegenerative diseases</t>
  </si>
  <si>
    <t>Mitochondrial dysfunction is a major hallmark of various neurodegenerative disorders including Alzheimer’s disease, Parkinson’s disease, Huntington’s diseases or Amyotrophic Lateral Sclerosis (ALS). However linking mitochondrial dysfunction to the pathogenesis of some of these diseases still needs to be elucidated. Furthermore, in pathologies where this link is already established, the question remains whether specific targets or mechanisms involved in mitochondrial dysfunction will be amenable to therapeutic intervention. MitoTarget is an ambitious project aimed at providing solid data to better understand and exploit the circumstantial evidence linking mitochondrial dysfunction with neuronal dysfunction culminating in neurodegenerative disease. A 36 months translational research program will bring together a unique partnership between basic scientists, a seasoned team of clinical investigators and a SME that has identified a first-in-class compound, TRO19622, that targets mitochondria and has powerful neuroprotective and neuroregenerative activities. In parallel, and orchestrated by the SME that is the coordinator of the project, MitoTarget will bring together a more comprehensive insight into the mechanisms leading to mitochondrial impairments and establish their clinical relevance in a severe orphan neurodegenerative disease, ALS. If successful, it is expected that from this proof of principle a new class of therapeutic agents targeting the underlying mitochondrial dysfunction in neurons or their supporting cells will emerge. Results of the project have the potential to create a new paradigm for the drug discovery for neurodegenerative diseases.</t>
  </si>
  <si>
    <t>Investigator-driven clinical trials  for therapeutic interventions in elderly populations</t>
  </si>
  <si>
    <t>A European multicentre double-blind placebo-controlled phase III trial of nilvadIpine in mild to moderate Alzheimer’s disease</t>
  </si>
  <si>
    <t>Alzheimer’s disease (AD) is an ever-increasing public health concern among the aging population and is the most common form of dementia affecting more than 15 million individuals worldwide and around 5 million Europeans. The direct and indirect costs of AD and other dementias amount to more than €440,000 million each year (www.alz.org, 2010)._x000D_
_x000D_
Even modest therapeutic advances that delay disease onset and progression could significantly reduce the global burden of the disease and the level of care required by patients. While there are symptomatic-based drug therapies available for AD, these medications do not prevent the disease process itself. There is therefore an imperative to develop new treatments for AD that have disease modifying effects._x000D_
_x000D_
This double-blind placebo controlled study will test the efficacy and safety of nilvadipine in 500 subjects with mild to moderate AD over a treatment period of 18 months. There is a strong scientific rationale for this study: Nilvadipine, a licensed calcium channel enhances Aß clearance from brain and restores cortical perfusion in mouse models of AD. Nilvadipine is safe and well tolerated in AD patients and clinical studies with this medication have shown stabilization of cognitive decline and reduced incidence of AD, pointing to both symptomatic and disease modifying benefits. Male and female patients with mild to moderate AD aged between 50 and 90 with a range of medical morbidities and frailty will be included in the study. If this trial is successful, nilvadipine would represent an advance in the treatment of AD patients and would have a major impact on the health and social care costs incurred in Europe by this neurodegenerative disorder. Furthermore, the creation of the NILVAD network will support future clinical trials and research innovation in AD across Europe.</t>
  </si>
  <si>
    <t>Long-term side-effects of radiotherapy impact on the quality-of-life (QoL) of cancer survivors. These side-effects could be reduced if predicted in advance. Previous work identified clinical and biological predictors but a major, coordinated approach is needed to validate them so they can be used clinically. The EU has ~17.8 million people living with a prior diagnosis of cancer of whom ~7 million received radiotherapy. In the long-term, potentially 20% of those suffering with mild to severe side-effects (~1.4 million) might benefit from alleviation of symptoms, with resulting reductions in the cost of care in the EU._x000D_
REQUITE aims to develop validated clinical models and incorporate biomarkers to identify before treatment cancer patients at risk of side-effects and use the models to design interventional trials aimed at reducing side-effects and improving QoL in cancer survivors who underwent radiotherapy._x000D_
REQUITE will:_x000D_
1. carry out a multi-centre, longitudinal, observational study to collect standardised data and samples in breast, prostate and lung cancer patients;_x000D_
2. validate biomarkers with published evidence of predictive value;_x000D_
3. replicate published clinical models and incorporate replicated biomarkers to create validated predictive algorithms;_x000D_
4. use the prospectively validated models and biomarkers to design interventional trial protocols aiming to reduce side-effects and improve QoL in high-risk patients._x000D_
REQUITE builds on collaborations with a proven history of data sharing, enlarged to a consortium with expertise in patient recruitment, knowledge management, biomarker testing and predictive model development. SME involvement for biomarker assays will facilitate future clinical implementation and commercial exploitation. The outcome of this project will be validated predictive models for three common cancers and trial protocols using the models to investigate interventions aimed at reducing long-term side-effects and improving the QoL of cancer survivors.</t>
  </si>
  <si>
    <t>Cancer genotyping has identified a number of correlations between mutations in specific genes and responses to targeted anti-cancer drugs, with many mutations occurring in kinases or downstream signaling components. While there are several ongoing large-scale genome re-sequencing studies for the major cancer types, there is no systematic effort to investigate kinase mutations in distinct biological subtypes of these cancers. Here, we will explore the rate of activation of all kinases (the “kinome”) in two poor-prognosis subtypes of breast cancer for which there are currently no targeted therapies available, namely “triple negative” (TN) breast tumors lacking the estrogen-, progesterone- and HER2 receptors, constituting 15% of breast cancers, and invasive lobular carcinomas (ILC) of the breast, which represent 10% of breast tumors. Thus, we lack effective targeted therapies for one quarter of all breast cancer patients. In this project, we will identify and validate novel kinase targets for therapy for these TN and ILC subtypes. Kinase targets will be identified via a 5-pronged approach: i) direct re-sequencing of the kinome of 150 TN and 150 ILC tumors, ii) determination of abundance and activation status of kinases in these tumors by reverse phase protein array and tissue microarray technologies, iii) determination of copy number variation by SNP arrays, and iv) mRNA quantitation of the kinome using DNA microarrays and v) RNA sequencing to provide complementary information such as evidence of alternative splicing, translocations and RNA editing within the expressed kinome. Potential kinase targets for therapy will be validated in preclinical models using RNA interference. Finally, we will perform a phase I/II clinical trial to test the efficacy of a selective PI3K inhibitor in breast cancer. The project will deliver proof-of-concept for novel therapeutic interventions, together with matched molecular diagnostic approaches for patient stratification, for up to 25% of breast cancer patients.</t>
  </si>
  <si>
    <t>Genome-based biomarkers for patient stratification and pharmacogenomic strategies</t>
  </si>
  <si>
    <t>Individualisation of cancer therapy based on standardized biomarker assays is one of the most demanding challenges in cancer medicine. In the RESPONSIFY consortium, we will integrate information on response prediction from different breast cancer types and methodologies into biomarker tests for targeted therapies in the clinical routine setting. Those tests will be developed for commercialisation using the expertise of the involved SMEs and industrial partners._x000D_
To reach this aim, we will use different genome based strategies to identify and characterise new biomarkers as well as validate biomarkers from previous projects. Genome based strategies include new molecular techniques such as genome wide next generation sequencing, epigenetics, gene and exon expression analysis, as well as kinome arrays, in-situ proteomics and quantitative PCR using FFPE tissue. A clearly defined marker finding-training-validation-approach will be the backbone of RESPONSIFY to reach a high level of evidence for commercial diagnostic tests. The established therapy stratification criteria will be further validated within clinical trials using the expertise of the clinical study groups._x000D_
The clinical study group will develop a web-based data integration and processing system to standardise integration of clinical trial data and biomarker results in one system which will be further used for clinical biomarker driven trials._x000D_
Health economic characteristics of combined testing and treatment strategies will be determined to inform decision makers, using state-of-the-art cost-utility analysis. Optimising the use of current therapy options and avoiding treatments patients will predictably not respond to, may improve cost-utility parameters to levels acceptable for most health systems._x000D_
For rapid evaluation of response parameters, the major focus will be on neoadjuvant therapy._x000D_
The RESPONSIFY project will lead to validated tests based on formalin-fixed paraffin embedded tissue to predict resistance</t>
  </si>
  <si>
    <t>Development of effective imaging tools for diagnosis, monitoring and management of mental disorders</t>
  </si>
  <si>
    <t>Postoperative delirium (POD) is characterized by the progressive deterioration of sensory/cognitive function after surgery with incidences of up to 30-80%. It is frequently followed by postoperative cognitive dysfunction (POCD) which tends to persist over time. In elderly patients, POCD resembles chronic dementia and appears to accelerate the cognitive decline in Alzheimer dementia. POD is strongly associated with subsequent dementia after 3.2 and 5.0 years of follow-up: odds ratio = 12.52 [95% CI, 1.86-84.21] corrected for baseline dementia, severity of illness, age. In an aging society like the EU, the socioeconomic implications of POD/POCD are therefore profound. At present no treatment exists and there are no established molecular or imaging biomarkers that allow risk and clinical outcome prediction. We will establish valid biomarkers panels for risk and clinical outcome prediction of POD/POCD in N=1200 surgical patients according to the regulatory requirements of the European Medicines Agency. Thus, a valuable database will be created not yet existing worldwide. Neuroimaging investigations, which directly provide information on brain structure/function, will include structural magnetic resonance imaging (MRI), diffusion tensor imaging (DTI), arterial spin labelling (ASL), functional magnetic resonance imaging with simultaneous electrophysiology (fMRI/EEG) and glutamate MR-spectroscopy (MRS). These investigations will be complemented by genetic/gene expression analyses (sequencing of cholinergic candidate genes/corresponding transcripts) and analyses of plasma and cerebrospinal fluid markers (inflammatory/metabolic). Supported by bioinformatics approaches, integration of neuroimaging data with knowledge from molecular biomarkers (multivariate expert system) is expected to allow patient stratification. This will greatly support decision-making before surgical intervention (balancing benefits and risks) as well as the development of novel therapies in POD/POCD.</t>
  </si>
  <si>
    <t>Boosting the translation of health research projects' results into innovative applications for health</t>
  </si>
  <si>
    <t>The Mutanome Engineered RNA Immuno-Therapy (MERIT) project aims to clinically translate and industrially validate a pioneering RNA-based immunotherapy approach to target the individual tumour antigen signature. MERIT focuses on previous inventions, fits into the overall business and innovation needs of the partners, and addresses triple-negative breast cancer patients with high medical need. The MERIT concept, including patents and potential products, was developed using EU FP6 funding. The innovative therapeutics will pave the way for generation of scientific knowledge and technologies and will stimulate the development of new products, tools, patents, and innovative marketable applications._x000D_
The concept behind MERIT is to implement a highly innovative Next-Generation-Immunotherapy drug platform enabling Next–Generation-Sequencing-guided stratified medicine and clinical-grade individualized RNA vaccines. Every patient’s tumour expresses many shared tumour-specific antigens and bears a highly individual molecular “signature” comprising 10’s to 100’s of non-synonymous mutations, many of which are immunogenic. We will use clinical-grade RNA to produce a) a warehouse of therapeutic vaccines targeting shared antigens and b) custom therapeutic vaccines targeting patient-specific mutations. Upon success, partner BioNTech will move the therapeutics to advanced clinical trials and commercial applications for the benefit of triple negative breast cancer patients and other solid tumours.</t>
  </si>
  <si>
    <t>Specific Programme "Cooperation": Food, Agriculture and Biotechnology</t>
  </si>
  <si>
    <t>Impact of diet on ageing</t>
  </si>
  <si>
    <t>THERAPEUTIC AND PREVENTIVE IMPACT OF NUTRITIONAL LIPIDS ON NEURONAL AND COGNITIVE PERFORMANCE IN AGING, ALZHEIMER’S DISEASE AND VASCULAR DEMENTIA</t>
  </si>
  <si>
    <t>Major objective: It is our aim to develop a lipid based diet that is able to delay or prevent onset of Alzheimer’s disease and related diseases and has a stabilizing effect on cognitive performance in aging. Multiple lines of evidence suggest that there is a large overlap between risk factor of these three diseases. Importantly, there is equally strong evidence that prevention and treatment of these diseases can be efficiently addresses - especially in their first and their priclinical stages - by closely related or identical bio-molecules. Predominantly these molecules appear to belong to the class of lipids which are part of the human diet. However, very often they are consumed in far lesser than recommended amounts. Bearing in mind that all of these diseases have a long pre-clinical phase in which the disease remains undetected specifically designed nutrition may be requirred for effective prevention or for those who already progressed into the first clinical stage of the disease. Moreover, frequently the within the elderly population pathological changes by two or all of these diseases occur in combination thus targeting only one would be insufficient. Taking these aspects into consideration, dietary supplementation, composed to maximize benefit for all three of these in the elderly common diseases, appears to be the most suitable approach to provide a general health perspective improvement for this age group in the EU population.</t>
  </si>
  <si>
    <t>Development of technologies with a view to patient group stratification for personalised medicine applications</t>
  </si>
  <si>
    <t>CLINICAL NEED_x000D_
Every year in the EU ~45,300 and 330,000 women are diagnosed with ovarian and breast cancer respectively &amp; 28,800 and 90,000 of these two groups of women will die as a consequence of these diseases. Currently there are no tools available that allow for:_x000D_
a) Effective screening of ovarian and/or breast cancer of sufficient sensitivity and specificity to avoid potential over-diagnosis, or;_x000D_
b) Stratification of patients into optimal personalised therapy regimes in ovarian/breast cancer._x000D_
_x000D_
EpiFemCare ADVANCES_x000D_
Progress in personalised cancer medicine will only be possible with the development of bioassays involving the analysis of easy accessible biomaterials that contain stable target molecules reflective of disease. We will establish and clinically validate a series of blood tests based upon DNA methylation technology that will facilitate both early detection and prediction of therapeutic outcome in breast and ovarian cancer._x000D_
_x000D_
CONSORTIUM_x000D_
Our pan-European academic-industrial consortium demonstrates diverse clinical, scientific &amp; industrial expertise. We have access to the latest state of the art technologies and, integrally, the best available cohort and clinical trial sample sets required to ensure the success of the EpiFemCare program. GATC-Biotech and Genedata are Europe’s leading providers of DNA sequencing and bioinformatics for biomarker development and have developed serum DNA based prenatal tests. The clinical partners have access to unique cohort and clinical samples collected from &gt;200,000 women well in advance of disease (UK Collaborative Trial of Ovarian Cancer Screening) or before and during treatment (SUCCESS Trial)._x000D_
_x000D_
IMPACT_x000D_
As a result of refined and improved patient stratification, EpiFemCare will:_x000D_
-	Reduce the late stage presentation of ovarian &amp; breast cancer by 50%_x000D_
-	Reduce the requirement for 50% of breast cancer patients to have adjuvant therapies_x000D_
-	Reduce female cancer related fatalities as well as treatment-related morbidity by 20%</t>
  </si>
  <si>
    <t>EURATOM: Nuclear fission and radiation protection</t>
  </si>
  <si>
    <t>Contribution to low-dose risk research in Europe</t>
  </si>
  <si>
    <t>Combining epidemiology and radiobiology to assess cancer risks_x000D_
in the breast, lung, thyroid and digestive tract after exposures to ionizing radiation with total doses in the order of 100 mSv or below</t>
  </si>
  <si>
    <t>Recent epidemiological studies suggest that cancer risk after exposures with doses comparable to the dose limits for occupationally exposed workers may be larger than assumed by ICRP in the derivation of these limits. The value of cancer risk from such exposures and its dependence on tissue, radiation type and individual factors is largely unknown. The innovative approach proposed here combines epidemiology and radiobiology in order to quantify cancer risks after low-dose or low-dose-rate exposures to ionizing radiation. Key factors of radiation induced carcinogenesis such as genomic instability will be measured in cancer tissues and blood samples from members of the following radio-epidemiological cohorts: French Haemangioma Cohort, Mayak Worker Cohort and thyroid cancer cases after the Chernobyl accident. Inter-cellular communication after exposure to low-dose radiation exposure and its influence on apoptosis, cell proliferation, differentiation and genomic instability will be explored with 2D cell cultures and 3D tissue models. This includes research on stem cells, which will be isolated from healthy human breast tissue. The results of the radiobiological studies will be integrated in the development of models of carcinogenesis for evaluation of major epidemiological cohorts: Atomic Bomb Survivors, French-Swedish-Italian Thyroid Cancer Cohort, Mayak Worker Cohort, Swedish Haemangioma Cohort, UkrAm Cohort on thyroid cancer after the Chernobyl accident, and UK National Registry for Radiation Workers. Cancer risk will be determined for the breast, lung, thyroid and the digestive tract after low-dose-rate exposure to low-LET radiation (external gamma radiation and internal radiation from 131I) and to high-LET radiation (alpha-particles from incorporated plutonium). Lifetime cancer risks including individual risk factors will be calculated to establish a new basis for deriving dose limits and estimating cancer risks including those from medical diagnostic exposures.</t>
  </si>
  <si>
    <t>Tools for the identification and the detection of biomarkers in clinical samples and patients. FP7-HEALTH-2010-two-stage.</t>
  </si>
  <si>
    <t>The aim is to develop tools for imaging and characterising protein/protein and protein/RNA interactions in cancer using Designed Ankyrin Repeat Proteins (DARPins). DARPins are small, ultrahighly stable, antibody-like proteins that bind specific targets with high affinity in monovalent form and are readily engineered for site-specific chemical modification. The exemplar protein family will be EGFR, with focus on HER2-mediated processes in cancer._x000D_
1. EGFR-reactive DARPins will be used to characterise HER2 homo- and hetero-dimers using 4 novel technologies: Single Molecule Fluorescence, Proximity Ligation, super-resolution microscopy and FRET/FLIM. The collected data will be analysed with information on clinical outcome to determine which HER2 interactions are associated with resistance to HER2 targeted treatments._x000D_
2. Protein/RNA complexes will be isolated and characterised.  These complexes may be new biomarkers for breast cancer and their characterisation is aimed at elucidating mechanisms of transcriptional regulation in response to anti-HER2 treatment._x000D_
3. Protein networks associated with EGFR signalling by imaging clusters of at 50-100 different proteins in a single cell or tissue section.  This will be achieved with a robot, using large dye-conjugated tag libraries, and automatically bleaching a dye after imaging and re-labelling with another._x000D_
4. Whole body imaging (Phase I/II) clinical trial will use radiolabelled anti-HER2 DARPins to improve specificity and sensitivity of quantitative PET/SPECT/CT. The trial aims to image HER2 positive metastatic cancer and provide circulating tumour cells (CTCs) and biopsies for more detailed analysis._x000D_
5. Multivariate data obtained by the new technologies will be analysed with a range of bioinformatic tools, including artificial neural network methods, to determine novel biomarkers that aim to classify breast cancer patients at an individualised level._x000D_
The outcome is to increase the tool panel of clinicians.</t>
  </si>
  <si>
    <t>Adapting Breast Cancer Screening Strategy Using Personalised  Risk_x000D_
Estimation</t>
  </si>
  <si>
    <t>While early detection of breast cancer by screening appears effective, many women derive little or no benefit from screening, due to the way it is currently organized: as a one-size-fits all approach irrespective of personalised risk factors. It is known, however, that some women are at a much higher risk of getting the disease than others, and that mammography is unsuitable for cancer detection in women with dense breasts. The aim of this project is to develop personalised methods to tailor breast cancer screening to the individual needs of the woman. We will propose methods to stratify women at the highest risk to MRI; those with intermediate risk and/or dense breasts to follow-on ultrasound. A risk model will be developed that includes both breast cancer risk and the risk of missing cancers in mammograms. In this model, breast density plays a key role, as one of the largest known risk factors and the factor making mammograms ineffective. Two SMEs focusing on breast density are involved, where academic partners bring unique databases with over 80,000 screening mammograms and associated risk profiles. These are essential for model development, and subsequently for the development of products that benefit all women. Personalised screening is only economically feasible if it is based upon cost-effective strategies. While current methods in breast MRI imaging and breast ultrasound are promising, more efficient protocols must be developed to use these modalities routinely in screening. With leading SMEs and clinical partners, screening procedures will be optimized by developing automated image analysis tools to guide workflow and quality assurance. More efficient MRI protocols will be investigated to reduce time and cost, while the use of novel MRI imaging sequences without intravenous contrast will be explored. Cost-effectiveness of the stratification models will be assessed by combining the risk model with cost and effectiveness of alternative screening strategies.</t>
  </si>
  <si>
    <t>Neurodegenerative diseases all cause damage to the circuitry of the nervous system, with loss of connections, axons and neurons. The loss can be gradual, as in Alzheimer’s disease, rapid as in stroke, or intermediate as in the delayed neuronal loss after stroke. Following damage, the nervous system is able partially to compensate through the formation of alternative connections and pathways, a process known as plasticity. Adults are therefore able to regain considerable function after stroke, and to compensate for the synapse and cell loss of Alzheimer’s disease until it reaches a critical level. Children undergo a period of enhanced plasticity in most parts of the CNS at the end of development, known as critical periods. During these periods their ability to compensate for damage to the CNS is in many cases much greater than in adults. The overall concept behind this application is that restoration of the function in neurodegeneration can be achieved through plasticity (the formation of new functional connections, withdrawal of inappropriate connections, modulation of synaptic strength). Promoting increased plasticity in selected parts of the adult nervous system back to the level seen in children is a powerful method of enhancing recovery of function in animal models. Plasticity-promoting treatments could therefore be beneficial in a wide range of conditions that damage the CNS.  The PLASTICISE project integrates scientists from four scientific areas 1) Development of methods to promote plasticity 2) Development of models of neurodegenerative disease 3) Imaging of plasticity at the macro and micro level 4) Study of recovery of function through plasticity in human patients with brain disorders. The concept that unites the partners is the belief that treatments that enhance plasticity will become one of key medications that will improve neurological function in the damaged human nervous system. The purpose of the project is to bring this moment closer.</t>
  </si>
  <si>
    <t>Specific programme "People" implementing the Seventh Framework Programme of the European Community for research, technological development and demonstration activities (2007 to 2013)</t>
  </si>
  <si>
    <t>Marie Curie Action: "Networks for Initial Training"</t>
  </si>
  <si>
    <t>New and recent developments have revolutionized the prostate cancer research and clinical arenas, requiring the next generation scientists to have comprehensive knowledge and expertise in basic, clinical and applied research. PRO-NEST offers young researchers a European integrated, multi-disciplinary training programme to become an independent and all-round scientist and team leader in (prostate) cancer research. This network is driven by recognised and experienced scientists from 17 academic and industrial partners. The joint PRO-NEST research programme focuses on the understanding of the molecular events responsible for the initiation and progression of prostate cancer as well as on the development of novel biomarkers and therapeutic targets, with the ultimate goal to improve the diagnosis, prognosis, treatment and prevention of this major European health problem. The fellows will strongly contribute to this programme by their individual research projects that will be carried out in a high standard and collaborative scientific infrastructure under the supervision of experts in the field. In this way, they will become technical specialists in a dedicated area of cancer research. The scientific and complementary skills of the fellows will be expanded and deepened by secondments and by theoretical and practical network-wide training courses on basic and clinical aspects of prostate cancer, biomarkers, technology, valorisation, scientific writing and presentation, project management, communication skills and job application skills. In an international conference entitled ‘The European prostate cancer research floor on stage’ organised at the end of PRO-NEST, the fellows are given the opportunity to present themselves to potential coming academic and industrial employers._x000D_
The expertise, ‘state of the art’ tools and technological skills provided by each of the partners are competitive at the world scale, and form the comprehensive basis of top-level research and training in PRO-NEST. The available support from professional organizations and the existing collaborations in large research consortia ensures the successful realization of the PRO-NEST goals.</t>
  </si>
  <si>
    <t>Today's treatment of metastatic breast cancer is guided by characterisation of the primary tumour while 90% of deaths due to breast cancer occur as a consequence of metastases. Given important differences in molecular characteristics between metastases and primary tumour tissue, characterization of metastatic tumours instead of the primary tumour may provide better treatment guidance for patients with metastatic disease. Metastatic tumours are however difficult to assess using currently available techniques. We propose to clinically validate molecular methods and develop a clinically validated system for characterization of circulating tumour cells, used as proxies for the metastatic tumour, to guide treatment decisions in women with metastatic breast cancer. Two unique methods will be combined, single cell molecular characterization and improved circulating tumour cell sampling and identification, provided by the participating SMEs. Together with leading academic scientists and one industrial partner, the consortium is ideally suited to evaluate the clinical utility of the proposed methods and to validate the methods in order to reach the final development stage before the product will be introduced to the market, which constitutes a significant commercial potential for the SME-partners in the project.</t>
  </si>
  <si>
    <t>Activatable or smart in vivo imaging agents reporting on physico-chemical or molecular changes relevant to the diagnosis and/or monitoring of diseases</t>
  </si>
  <si>
    <t>In this project we seek to develop new smart imaging molecular tools for combating neurodegenerative diseases such as Alzheimer’s disease and prion diseases. Emphasis is put on translational applied research for the development and validation of novel properly functionalized luminescent conjugated polymers (LCP) that via modern imaging technology can give rise to entirely new and innovative methodology for studying neurodegenerative diseases. The objectives include the development of novel imaging agents that can be utilized for biomedical research, diagnosis, monitoring and prognosis, and for support and guidance of therapeutic interventions for Alzheimer’s disease and prion diseases. The consortium is composed of expert groups in experimental optics, polymer synthesis, magnetic resonance imaging (MRI), synthesis of functionalized magnetic nanoparticles, amyloid structure, AD mouse models, clinical AD, and prion diseases. At the same time this project establishes strategic links between mainly SME based Industries, expert researchers at universities and principal users in terms of hospitals. The project consortium will develop and share an efficient plan for dissemination and exploitation of the project results.</t>
  </si>
  <si>
    <t>Development of a hybrid imaging system</t>
  </si>
  <si>
    <t>The HYPERImage project will develop a novel hybrid system for simultaneous whole-body PET/MR imaging for humans. It will advance the required Time-of-Flight (ToF) PET technology, and the software for MR mediated compensation of motion artefacts. The hybrid system will be validated in pre-clinical and initial clinical studies, for exemplary applications in cardiovascular diseases, and in breast cancer as one of the most relevant applications in oncology. For latter application, the concept will be extended from pure imaging towards image-guided therapy. Positron Emission Tomography (PET) is the most sensitive molecular imaging modality. Hybrid PET/CT systems using Computer Tomography (CT) to provide the anatomical reference for lesion localization have evolved to be the best choice for a number of applications in cardiology and oncology. However, PET/CT has drawbacks and limitations: CT is associated with radiation dose and lacks soft tissue contrast, and PET suffers from restrictions in small lesion detectability, both due to motion artefacts during the scan, and due to detector limitations. A hybrid combination of ToF-PET with a 3T MR has the potential to overcome these shortcomings, by fully exploiting the superior soft-tissue contrast of MR in combination with a new MR-compatible solid-state PET detector technology, and a sophisticated motion compensation enabled by concurrent acquisition of both MR and time-stamped PET data. In addition, the versatility of MR allows imaging of supplementary functional parameters like temperature, elasticity, and diffusion, enabling this new hybrid imaging concept to open up new fields of applications in therapy guidance and therapy response monitoring. The consortium consists of one large company, one SME, three academic partners and two research institutes from five different EU countries. It combines leadership in technology with pioneer experience in using biomedical imaging  for diagnosis and therapy monitoring.</t>
  </si>
  <si>
    <t>This proposal offers to combine X-ray CT (XCT) and Fluorescence Molecular Tomography (FMT) into a hybrid, quantitative system and method. The project builds on state-of the-art knowledge that only recently became available in different European states as represented by the partners herein. In return it delivers the first such hybrid system worldwide.  The system will operate by 1) co-registering XCT images with highly performing FMT images for merging anatomical, functional and molecular contrast and by 2) combining XCT information into the FMT inversion to provide a system with superior imaging performance. XCT-based correction, as explained in this proposal, can improve FMT performance in a more radical way than corresponding “correction methods” used for improving PET or SPECT images. In this way FMT-XCT can reach the imaging accuracy of radio-nuclei-based tomography hybrid systems. By using fluorescence, FMT-XCT can then enable high flexibility in targeting physiology and molecular function, especially in multi-spectral mode, and high dissemination potential because virtually any biomedical laboratory has access to fluorescence reporting, compared to radio-nuclei based research that requires access to radiochemistry and cyclotron facilities.  FMT-XCT aims in advancing small animal imaging and drug discovery with a view towards the clinical application on non-invasive breast cancer imaging. For this reason, focus herein is given to imaging breast cancer and response to therapy. Overall the technology is ideally suited for commercial translation and has the potential to become the method of choice for in-vivo imaging in most biomedical laboratories and in select clinical applications. While it appreciates the value of nuclear imaging methods, this proposal will hopefully raise the funding necessary to establish on European ground a new potent paradigm of in-vivo imaging with high dissemination and application potential and large social and health-care impact .</t>
  </si>
  <si>
    <t>Specific Programme "Capacities": Research potential of Convergence Regions</t>
  </si>
  <si>
    <t>Any research topic covered by the EU FP7</t>
  </si>
  <si>
    <t>The ITRIBIS project is envisaged to improve research at the Institute of Biomedicine of Seville (IBiS) and to help this center to become a reference of biomedical translational research applied to prevalent diseases in Southern Europe. It also aims to boosting the transfer of results to the clinical setting and to the local biotechnological companies, thereby resulting in the production of tangible benefits for the region. The ITRIBIS is focused in a major translational research line, cell degeneration (brain, heart, cancer), accompanied by another, more specific, focusing on antimicrobial resistance.  These research lines comprise the four main areas in which IBiS is currently organized. The Institute is tightly linked to the University Hospital Virgen del Rocio (HUVR), one of the largest in Spain. ITRIBIS will improve IBiS research quality and potential through several specific actions: [1] Recruitment of six senior scientists with the following professional profiles: a) A clinician and a basic scientists working on the molecular bases of Alzheimer disease, with proven experience in phase I/II clinical trials. The doctor will direct the “dementia clinic” of the HUVR, and the researcher will develop epidemiological and experimental studies on neurodegenerative diseases, particularly on those of ischemic and vascular origin. b) Two basic/translational scientists working on cardiovascular research and one on antimicrobial resistance. c) An expert scientist in bioinformatics, to lead the new bioinformatics platform. [2] Reinforcement of the IBiS Core Facilities through the acquisition of research equipment and the recruitment of five technicians that will develop the areas of Bioinformatics, Imaging, Proteomics, and Data storage. These measures will complement and potentiate the existing facilities of the center. [3] Exchange of know-how and experience with several partner institutions distributed in Europe (Karolinska Institute, Sweden; Munich Technical University, Germany; European Molecular Biology Laboratory, Germany, and its subsidiary European Bioinformatics Institute, United Kingdom; Institute of Cancer Research, United Kingdom; the Fribourg University, Switzerland; and LabEX LERMIT, University Paris Sud, France, among other). The partnership will include two-way trans-national visits and scientific training. [4] Elaboration of an Intellectual Property plan to potentiate current efforts to improve innovation and the effective transfer of scientific knowledge. Dissemination activities will be carefully planned in order to maximize IBiS and ITRIBIS project visibility. The ITRIBIS initiative has the institutional support of regional authorities as well as the Spanish National Research Council (CSIC). Measures will be implemented to ensure proper scientific and technical management and follow up of the project.</t>
  </si>
  <si>
    <t>The overall objective of this proposal is to develop and validate a quantitative, minimally invasive diagnostic tool for early and conclusive detection, diagnosis and monitoring of disease and disease progression of breast and prostate cancer. A methodology will be developed making use of a combination of the probably most exciting recent advances in the field of light microscopy, for fluorescence-based optical imaging of individual sample cells. It includes advances which will take the spatial resolution far beyond the fundamental limits of optical resolution, the sensitivity down to an ultimate single-molecule level, and multi-parameter detection schemes significantly increasing the fluorescence information by which these cellular images can be analysed. Apart from detecting and identifying tumour markers in the samples, tumour-specific spatio-temporal molecular distributions within the intact sample cells will be exploited. This is to date an almost unexploited dimension of diagnostic information. By combining and supporting these novel optical methods with state-of-the-art affinity molecule biotechnology, , tumor biomarkers, fluorophore chemistry, and bioinformatic validation tools, all possible means will be exploited to extract a maximum amount of information out of very small amounts of sample material. We thereby expect that an improved, early and reliable diagnosis of breast and prostate cancer will be possible, from amounts of sample material small enough that a minimally invasive procedure such as Fine-needle aspiration (FNA) can be used. In addition, by the minimally invasive FNA-based sampling, serious sampling-related side-effects, such as seeding and spread of cancer cells can be completely avoided. Given the high incidence of breast and prostate cancer, and the utmost importance of an early and conclusive diagnosis for the prognosis of these diseases, the relevance of this project can not be overestimated.</t>
  </si>
  <si>
    <t>Development of tools for sensitive and specific in vitro detection of proteins and their interactions for diagnostic, prognostic and monitoring purposes</t>
  </si>
  <si>
    <t>6.1 million people currently live with a form of dementia in the European Union with an addition of 1.4 million new cases every year. Combination of psychological testing, brain-imaging and exclusion of other neurological disorders makes the diagnosis of Alzheimer’s disease complicated and time consuming (taking up to 20 months). A rapid, sensitive and specific immunoassay for protein markers inside blood would largely improve early diagnosis and lead to a better treatment of dementia. Homogeneous assays based on FRET from one dye labeled specific antibody (AB1) to another (AB2) within an “AB1-biomarker-AB2” immune complex are an ideal basis to meet these diagnostic requirements. As the detection of several protein markers is obligatory for a highly sensitive and specific diagnosis an optical multiplexing approach with dyes of different colors is a smart solution. Semiconductor quantum dots (QDs) are the ideal candidates due to their size-dependent absorption and emission wavelengths. Moreover, they possess unique photophysical properties that overcome conventional fluorescence dyes. In combination with lanthanide complexes (LCs), that display long luminescence lifetimes and well separated emission bands, QDs render a powerful multiplexing tool for highly sensitive diagnostics even for large immune complexes. FRET applications using QDs are to date restricted to academic research and a profound understanding of QD-based FRET is not available. For a comprehensive analysis the use of LCs is mandatory, because they are the only known donors for efficient FRET to QD acceptors. NANOGNOSTICS strives for a profound understanding of QD-based FRET, the synthetic creation of highly efficient QD immune sensors for detection of several Alzheimer-specific protein markers and the development of a modular high-throughput-screening immuno analyzer for the integration of QD-based multiplexing immunoassays into early diagnosis for improved patient outcome in dementia therapy.</t>
  </si>
  <si>
    <t>Marie-Curie Action: "Initial Training Networks"</t>
  </si>
  <si>
    <t>'The Marie Curie ITN 'Cancer Diagnostics: Parallel Sensing of Prostate Cancer Biomarkers' (PROSENSE) aims at training a new generation of young scientists in the interdisciplinary techniques and methods required to meet the major challenges in the development of diagnostic tools for prostate cancer. It will bring together training by experts from the biosensor technology area and those from life sciences and medicine that work on cancer biomarker research._x000D_
_x000D_
PROSENSE is a coordinated research training network involving university groups, R&amp;D sections of small and medium enterprises, research institutes, hospitals and the R&amp;D section of a large enterprise from the biomedical field. PROSENSE is a unique programme bringing together training across disciplines and across sectors, complemented by researcher career development tools. The scientific aspects of PROSENSE are centred around the themes of: 1) Development and study of biomarkers; 2) Detection techniques development; 3) Probe immobilisation and characterisation; 4) System integration and validation._x000D_
_x000D_
A full programme of cross-disciplinary and cross-sectoral secondments, traning and events will enable PROSENSE to promote interaction, knowledge exchange and collaboration in the multidisciplinary field of biosensor design with the aim of developing improved devices for prostate cancer diagnosis, prognosis and treatments. It will increase understanding of clinical relevance of prostate cancer biomarkers and elucidate how the concurrent analysis of biomarkers can inform therapy; improve sensitivity, selectivity, robustness and speed of biosensing technologies for the simultaneous screening of biomarkers; develop lab-on-a-chip devices requiring minute amounts of clinical samples and increase likelihood of viable fit-for-purpose prostate cancer biosensing products.'</t>
  </si>
  <si>
    <t>There is a strong need in biomedical research, especially in the case of complex heterogeneous diseases such as cancer, to achieve an all-comprising harmonization of efforts: To integrate the available data and knowledge in comprehensive models supported by interoperable infrastructures and tools, to standardize methodologies, and to achieve wide-scale data sharing and reuse, and multidisciplinary collaboration. INTEGRATE aims to build solutions that support a large and multidisciplinary biomedical community ranging from basic, translational and clinical researchers to the pharmaceutical industry to collaborate, share data and knowledge, and build and share predictive models for response to therapies, with the end goal of improving patient outcome. Moving away from empirical medicine, towards evidence-based personalized care has the potential to both dramatically improve patient outcome and to reduce costs. INTEGRATE will deliver reconfigurable infrastructure components; tools for sharing and collaboration; standards-based data models; and repositories of data, models and knowledge. The INTEGRATE environment will enable: Collection, preservation, management and reuse of data collected within multi-centric clinical trials. These unique comprehensive datasets will be made available through uniform interfaces to support information sharing and collaborative knowledge generation. Multi-disciplinary collaboration, providing an environment and tools that support researchers across domains, institutions and industries to jointly contribute to research objectives, develop common methodologies and complex analyses, and efficiently make use of each other's expertise and results. Collaborative definition and development of relevant clinical questions and more efficient validation of potential biomarker results and predictive models in clinical trials. Collaborative development, preservation and sharing of multi-scale realistic and validated predictive models of response to novel therapies and anti-cancer drugs. We will propose methodologies for model development, a modelling framework, and predictive multi-scale models in the context of breast cancer. INTEGRATE will also provide standards-based interoperability to existing research and clinical infrastructures to support efficient information reuse and integration.</t>
  </si>
  <si>
    <t>Brain disorders impose an increasing economical and social burden in the member states of the European Union (EU). For most neurodegenerative diseases and many neuropsychiatric disorders no efficient treatment is available and no cure exists. In the next coming years the number of particularly elderly people suffering from brain disorders will tremendously increase. Predictions from the turn of the century about the exponential increase of dementia patients turned out to be correct and Alzheimer’s disease alone is underway to become the most expensive and most pressing health problem in the EU. The complexity of these diseases requires a more integrative view of the multiple interactions between genes and environment, synaptic processes and neuronal cicuitry. This is, however, not only achieved by training more young scientists in the relevant disciplines. The plastic properties of the brain can only be exploited by scientists that are trained to deal with this complexity and that are familiar with state of the art technology as well as with the principles at different levels of analysis. In consequence it is advisable for a training network to study more than one disease and to train scientists with a wide range of skills and background knowledge. The NPlast consortium consists of four partners from the private and seven partners from the public sector and will provide a research training program for fifteen young scientists. The program covers a broad spectrum of disorders and interventions ranging from synaptopathies and trafficking deficiencies to Alzheimer’s disease, and from altering gene expression programs to manipulations of the extracellular matrix of the brain to preserve or restore synaptic function. The key objective of the NPlast training network is to investigate neuroplastic principles that can preserve or restore function and that can be used to ‚rejuvenitate’ the brain in the elderly as well as to treat neuropsychiatric conditions in adults.</t>
  </si>
  <si>
    <t>TreatPolyQ – Industrial Academic Initial Training Network towards treatment of Polyglutamine Diseases</t>
  </si>
  <si>
    <t>Protein aggregation is a hallmark of many late onset neurodegenerative disorders including Parkinson’s Disease (PD), Alzheimer’s Disease (AD), amyotrophic lateral sclerosis (ALS), prion diseases as well as the group of polyglutamine diseases (polyQ). The aim of this proposal is to create a network of European partners bridging important basic mechanisms involved in proteinopathies, research of model diseases and treatment approaches. The “TreatPolyQ” network will focus on two main representatives of the polyQ diseases: Huntington’s disease as the most common polyQ disease as well as spinocerebellar ataxia type 3 (SCA3) as the most frequent autosomal-dominantly inherited ataxia. Patients suffer from a multitude of neurological symptoms including movement abnormalities with late onset and in a progressive manner. Up to now, no treatment or cure is available. The network will be consisting of a rare combination of experts from basic and translational research, including a Nobel prize laureate, four industrial partners (two medium, and two small companies, all incorporated as full participants) and academic leaders of the field. The network not only focuses on one special aspect of a disease but spans several important disease-associated mechanism as well as promising treatment strategies for HD and SCA3 (protein transport, protein folding, protein degradation via both the ubiquitin-proteasome system and autophagy), likely to be important across a range of neurodegenerative diseases. In order to implement these research projects, extensive collaborations and temporarily personnel secondments of the involved researchers will take place, enhancing interdisciplinary transfer of knowledge. Beyond the personalized local training plan for each employed researcher within the Network, there will be 4 structured courses covering aspects ranging from structural biology to protein degradation to model organisms and drug development, including soft skill training.</t>
  </si>
  <si>
    <t>Breast cancer is frequent and life threatening, but curable if detected early. Early detection and comprehensive characterisation of findings require optimized imaging and image understanding to maximise detection of significant disease while preventing overdiagnosis. Personalised predictive modeling of breast cancer allows treatment stratification, preventing unnecessary and unsuccessful treatments. VPH-PRISM addresses these key topics with integrated multidisciplinary, multi-scale ICT modeling of breast tissue microstructure in the context of environmental, genetic, and clinical factors.&lt;br/&gt;Key challenges include establishment of combined biomarkers from the automated analysis and spatial correlation of digital pathology and advanced breast imaging. Tissue characterisation includes the peritumoral stroma, a key in tumour progression and therapy response. Comprehensive clinical breast cancer phenotypes are extracted from prospectively collected multidisciplinary data. Interactions of environmental and genetic factors with specific breast tissue patterns are analysed in three large ongoing population-based imaging cohorts. A standard breast model enables efficient, combined statistical modeling of sparsely sampled and heterogeneous, large-scale data across disciplines, scales, structures, time and patients.&lt;br/&gt;Using the developed tools and models, and the data collected, we will:&lt;U+0095&gt; improve estimates of tumour spread to aid surgery and assess chemo- and radiotherapeutic response&lt;U+0095&gt; optimise multi-modal imaging methods through biophysical forward modeling of image formation for more efficient phenotyping and imaging biomarkers&lt;U+0095&gt; predict personal risks for cancer progression and select optimal treatment strategies&lt;br/&gt;VPH-PRISM will provide a proof of concept for multidisciplinary model based discovery of environment-tissue interactions, quantitative drug efficacy assessment, surgery planning, and treatment outcome prediction at early and advanced stages of breast cancer.</t>
  </si>
  <si>
    <t>Neuronal circuits in mammalian brain act predominantly via excitatory synapses on dendritic spines. Formation of new spines in adult brain constitutes the structural basis of neuronal plasticity. The underlying molecular mechanisms remain largely unknown but depend essentially on kinase-dependent signalling pathways. Final formation of synapses on spines depends on dynamic interactions of microtubuli and actin-filaments that are also controlled by kinases. Deterioration of these processes to different extents are thought to cause the cognitive decline in normal ageing as well in Alzheimer&amp;apos;s disease (AD) and familial fronto-temporal dementia (FTD). Protein tau is a microtubule associated protein and GSK-3 kinases are proposed as the major tau-kinases in vivo. Their exact contributions remain to be functionally defined in vivo both in normal neuronal plasticity and in degeneration. We develop pre-clinical models for AD and FTD that have tauopathy in common as essential pathogenic component and will explore the GSK-3 kinases in vivo by manipulating their activity genetically, pharmacologically and biochemically. Inhibitors are wanted that are effective and specific and enter brain in vivo. This proposal engages in three activities: (i) elucidate physiological functions of GSK-3 kinases in synaptic plasticity in adult and ageing brain, and in degenerating brain; define fundamental neuron-specific functions of GSK-3 kinases in vivo in novel mouse models; define contributions of GSK-3 kinases to amyloid and to tau pathology, separately and combined in vivo in validated mouse models (ii) design novel inhibitors of GSK-3 kinases and alternative tools to inhibit GSK-3 activity in vivo (iii) test pharmacological and peptidometic inhibitors of GSK-3 in validated mouse models of neurodegeneration for their restorative potential; analyse their mode of action and their acute and chronic effects by multi-parametric analysis</t>
  </si>
  <si>
    <t>Neuroinflammatory disease, in particular multiple sclerosis affects more than 700.000 people within Europe alone. European countries are at the forefront of neuroimmunological research and students in medicine and biology are greatly attracted by the field. Neuroimmunology research further impacts our understanding of the ethiopathology of other CNS-disorders including Alzheimer’s Dementia and Morbus Parkinson. The ability of inflammatory immune cells to cause tissue damage within the nervous system is largely governed by soluble mediators including cytokines/chemokines, cytolytic molecules and growth factors. The therapeutic targeting of such mediators has proven successful for the treatment of a number of inflammatory diseases, yet is failing for the treatment of neuroinflammatory disorders. Clearly, the rules and regulatory elements, which govern inflammation and tissue injury within the CNS, differ significantly from those of other tissues and a unique CNS-focused research approach to unravel these rules is required._x000D_
In this ITN proposal, we will train ESRs and ERs specifically in Neuroimmunology by combining prominent laboratories in academia and industry on the task to study the communication networks between immune and CNS-resident cells._x000D_
Scientifically, we focus particularly on the soluble factors mediating cell-cell communication at the immune-CNS interface. To this end, we combine expertise in molecular and cellular Neuroimmunology with Neuropathology of human and animal models of CNS inflammation. In addition, our goal is to further utilize inflammatory processes for neuroprotection.</t>
  </si>
  <si>
    <t>Brain disorders comprise a major burden for the society. Recent analyses of the neuropsychiatric disease-related gene polymorphisms as well as genomics and proteomics have identified the components of the extracellular matrix (ECM) and the cell adhesion molecules (CAMs) in the brain as pivotal for those diseases. The ECM/CAMs span the synaptic cleft and regulate the synaptic dynamics. Furthermore, recent studies have shown that proteolytic activity may release from the ECM/CAMs cryptic ligand(s) that activate cell surface receptors and initiate intracellular signalling cascade(s). Thus, ECM and its enzymatic modifications have emerged as a highly topical research area, also because their extracellular localization makes the development of enzymatic inhibitors more feasible.  This proposal brings together a group of well-established academic and industrial partners sharing interest in the ECM and its proteolysis. In the proposal there is clearly an overlapping interest in specific brain conditions and structures to be investigated, making the consortium ideally suited to provide a comprehensive picture for the role of ECM proteolysis in brain function and dysfunctions. While the academic partners focus on specific research questions, the industrial members are to provide the entire consortium with high-throughput techniques and powerful research tools. This combination of conceptual scientific vision, tools and approaches should be of great benefit for the young researchers to be trained. The trainees will be exposed to courses, workshops, joint research meetings and inter-laboratory visits.  The focus of the training program is on expanding knowledge and on developing new treatments to anxiety disorders, schizophrenia, mental retardation and Alzheimer’s. A unifying neurobiological concept in the consorted effort to tackle these conditions is the involvement of abnormal synaptic plasticity.</t>
  </si>
  <si>
    <t>The past decade has seen a revolution in radiation therapy technology, offering exceptional flexibility in dose delivery. Image guidance during treatment ensures a reliable targeting of the dose to the tumor. This has created the possibility to irradiate the tumor with a high dose with minimal exposure of surrounding tissue. Thus an improvement in tumor control is no longer invariably associated with an increase in radiation-induced toxicity.Now, the capacity exists to create treatment plans that are tailored to the specific characteristics of the patient. Thus, the success of radiotherapy depends on proper personalized therapy planning and outcome prediction. However, an individualized representational model that informs on radiation therapy planning and outcome prediction is still lacking.There are several modeling approaches available that have the potential to fill this gap, among them empirical, but established radiobiological models and more sophisticated multi-scale models.DR THERAPATs aim is to create the Digital Radiation Therapy Patient, integrating the available knowledge on tumor imaging, image analysis and interpretation, radiobiological models and radiation therapy planning into a reusable, multi-scale digital representation. DR THERAPAT will enable 1) Broad access to dose painting 2) Individualized planning resulting in more effective and safer treatment 3) Accurate prediction of Tumor Control Probability and Normal Tissue Complication Probability, 4) improve outcome, 5) provide a platform demonstrating the integration of modeling into the clinical workflow, and 6) provide a platform for the validation of the models.A demonstrator of this platform will be made for prostate cancer. With a second demonstrator for cervical cancer, we will show that the model can be translated to other forms of cancer.  DR THERAPAT will adapt and integrate today's available tools into a digital representation of the patients health status and clinical workflow.&lt;br/&gt;</t>
  </si>
  <si>
    <t>Specific Programme "Cooperation": Environment (including Climate Change)</t>
  </si>
  <si>
    <t>New, improved and validated biomarkers to investigate long-term health impacts of exposure to environmental pollutants</t>
  </si>
  <si>
    <t>This project concerns the first large-scale application of the full range of –omics technologies in a population study aiming at a) the discovery and validation of novel biomarkers predictive of increased risks of a number of chronic diseases, b) the exploration of the association of such biomarkers with environmental exposures, including high-priority pollutants and emerging exposures, and c) the discovery and validation of biomarkers of exposure to the above and other high-priority environmental exposures. The project will utilise three existing prospective cohorts. Cancer-related -omics biomarkers will be developed using a case-control study nested within 2 cohorts which contain biosamples collected prior to disease diagnosis, exposure and followup health information. Biomarkers will be compared in 600 breast cancer cases, 300 NHL cases and equal numbers of matched controls, to evaluate their risk predictivity. Biomarkers of chronic diseases which establish themselves in early childhood but persist into adult life will be evaluated using a mother-child cohort. Biosamples collected from 600 children at birth and at ages 2 and 4 years will be analysed and results compared with clinical indices obtained at age 4. Thanks to the availability of repeat samples, collected over a wide range of time intervals, the intra-individual variation of biomarkers and their relationship with disease progression will be evaluated. Biomarker search will utilize state-of-the-art metabonomics, epigenomics, proteomics and transcriptomics, in combination with advanced bioinformatics and systems biology tools. It will also include technical validation of -omics technology’s utilisation with biobank samples. Exposure assessment will utilize exposure biomarkers, questionnaires, modelling and GIS technology. Additional data on exposure, biomarkers (including SNP data) and health indices, available through other projects, will be utilised, thus generating substantial added value.</t>
  </si>
  <si>
    <t>In recent years, High-Intensity Focused Ultrasound and Focused Ultrasound (FUS) have become frequent tools for non-invasive benign tumour therapy. Applications in the treatment of fibroadenoma of uterus has become commercial and passed FDA clearance in 2004 and sonication of bone metastasis has obtained a CE mark. Other tumours are under preclinical (prostate, kidney) and clinical (breast, brain and liver) evaluation. However, treating tumours with focused ultrasound is still challenging in terms of reliable therapy planning, monitoring and outcome prediction especially in moving organs with a complex blood supply. It is important to understand that the processes involved in FUS therapy are multi-level ranging from organ morphology, perfusion and motion, down to microscopic and cellular level. The relation within and between these levels is not well understood.FUSIMO will develop, implement and validate a multi-level model for moving abdominal organs for use with FUS and Magnetic resonance-guided focused ultrasound surgery. The overall model will consist of several sub-models, which interact and describe aspects in a hierarchical manner. The integrated model will consist of;- Abdominal organ model to simulate motion and the influence on ultrasound application- Target organ/tumour model to capture organ/tumour physiology, and organ/tumour reaction to therapy- Microscopic tissue model to simulate direct heat ablation, model energy distribution, tissue heating and cooling- Model to evaluate first steps to simulate drug delivery, microbubble distribution and dynamicsThe FUSIMO developments in the field of hardware and software will be combined into an integrated system, which will allow both abdominal FUS application to moving organs, and also other treatment modalities such as radio frequency, laser or cryotherapy or other types of interventions based on particles or fields in radiation therapy.</t>
  </si>
  <si>
    <t>Marie Curie Action: "International Outgoing Fellowships for Career Development"</t>
  </si>
  <si>
    <t>'The IOF proposal, TLRPROSTATE, consists of a 24 month outgoing phase to The Scripps Research Institute in San Diego, California, and a 12 month return phase to the Instituto de Productos Naturales y Agrobiología (IPNA-CSIC) for a total of 36 months. TLRPROSTATE will use advanced methods in synthetic biology to develop synthetic vaccines against prostate cancer, which is the second most common cancer worldwide for men. The project will consist of the design, synthesis and biological evaluation of synthetic vaccines that will chemically stimulate the toll-like receptors and therefore create an immune response. This exciting research area will increase Miranda’s expertise and knowledge in the field of synthetic biology as well as in the synthesis of complex organic molecules. During the return phase, Miranda will  integrate his research findings into the studies carried out by the research group at IPNA. The return of knowledge and skills to the Canary Islands, Spain, will take place at a time when there is an increasing support from the government and also European authorities for the development of the Canary Islands as a nerve center in Biomedical studies through research programs partially financed by European funding.'</t>
  </si>
  <si>
    <t>Cognitive abilities change with development and age. Cognitive development during childhood and adolescence depends on an intellectually challenging environment, but is robustly affected in various forms of mental retardation. Adult cognitive abilities are strongly correlated with a person’s success in life. Finally, cognitive decline is an important problem during aging and is accelerated in neurodegenerative disorders like Alzheimer’s disease. Lifetime cognitive wellbeing is of the utmost importance in a society where life expectancy and individual demand for socio-economic participation are increasing, and the financial burden on health care needs to be contained. CognitionNet investigates brain mechanisms of cognition at the molecular, cellular, neural network and behavioral level, both from a basic and a clinical perspective and aims to integrate the results to establish novel treatment options for various forms of cognitive impairment that form a major threat in our modern society._x000D_
The key objective of CognitionNet is to train students to become independent neuroscientists with conceptual and practical skills to solve complex problems in contemporary multilevel brain network analyses. The host institute (the Center for Neurogenomics and Cognitive Research; CNCR) provides an excellent and cross-disciplinary research environment, both in terms of facilities and scientific expertise, with a strong track record as partner/coordinator of large previous EU collaborative projects (e.g. EU-Synapse, SynSys, BrainTrain, Neuromics). In addition, expert-associated partnerships, academic, clinical and private sector, guarantee additional training in related research areas that are gaining importance in modern neuroscience, including computational biology, drug development and IP/patenting issues. Together, CognitionNet is capable of delivering a new generation of cognitive neuroscientists that is fit to face and solve one the major health problems in the coming decades.</t>
  </si>
  <si>
    <t>Virtual physiological human</t>
  </si>
  <si>
    <t>Despite tremendous advances in modern imaging technology, both early detection and accurate diagnosis of breast cancer are still unresolved challenges. Today, a variety of imaging modalities and image-guided biopsy procedures exist to identify and characterize morphology and function of suspicious breast tissue. However, a clinically feasible solution for breast imaging, which is both highly sensitive and specific with respect to breast cancer, is still missing. As a consequence, unnecessary biopsies are taken and tumours frequently go undetected until a stage where therapy is costly or unsuccessful.HAMAM will tackle this challenge by providing a means to seamlessly integrate the available multi-modal images and the patient information on a single clinical workstation. Based on knowledge gained from a large multi-disciplinary database, populated within the scope of this project, suspicious breast tissue will be characterised and classified.HAMAM will achieve this by;&lt;U+0095&gt; Building the tools needed to integrate datasets / modalities into a single interface.&lt;U+0095&gt; Providing pre processing / standardization tools that will allow for optimal comparison of disparate data&lt;U+0095&gt; Building spatial correlation information datasets to allow for new similarity and multimodal tissue models. These will be key in the detection and diagnosis of breast cancer&lt;U+0095&gt; Building in adaptability that allows for the integration of other sources of knowledge such as tumour models, genetic data, genotype, phenotype and standardised imaging.The exact diagnosis of suspicious breast tissue is ambiguous in many cases. HAMAM will resolve this using the statistical knowledge extracted from the large case database. The clinical workstation will suggest additional image modalities that may be captured to optimally resolve these uncertainties. The workstation thus guides the clinician in establishing a patient specific optimal diagnosis. This ultimately leads to a more specific and individual diagnosis.</t>
  </si>
  <si>
    <t>Core and disruptive photonic technologies</t>
  </si>
  <si>
    <t>Along the cancer care workflow, existing preoperative and intraoperative procedures such as the identification of small tumourous areas or the precise resection of tumors show significant fail rates, due to the inability of current imaging techniques to perform a reliable in situ diagnosis. Moreover the complete pathological diagnosis, often based on histology slides preparation, is usually only available after a few days. For these reasons a significant number of patients need to undergo secondary biopsy or surgery.The CAReIOCA project aims at providing pathologists and/or surgeons novel non-invasive optical imaging at the cellular scale for fast cancer assessment. By providing images approaching the level of information of histology slides during localization, biopsy and resection procedures in real or near-real time, the technique is expected to significantly improve cancer care. The project will combine latest advances in CMOS technology and 'optical biopsy' techniques to overcome the current technical limitations of an unequalled performance non-invasive tissue imaging technique: Full-Field Optical Coherence Tomography (FFOCT). The key technological achievement of the project will consist of the development of a specific high-performance CMOS smart camera, and will lead to the development, clinical adaptation and pre-clinical validation of a novel optical biopsy probe, exhibiting in-depth imaging capabilities and a record 3D resolution.The technique will provide a fast and reliable method to visualize pathological or suspicious areas, and corresponding microstructures, in real-time. In particular, it will enable pre-operative diagnosis, biopsy guidance, as well as intra-operative, large-scale surgical margin assessment. These applications are expected to significantly reduce reoperation rates of corresponding procedures. In this view, pre-clinical validation on Oral and Breast Cancer will be performed.</t>
  </si>
  <si>
    <t>Marie Curie Action: "Industry-Academia Partnerships and Pathways"</t>
  </si>
  <si>
    <t>Advances in digital pathology are generating huge volumes of whole slide and tissue microarray images which are providing new insights into the causes of some of today’s most devastating diseases. They also present tremendous opportunities for developing and evaluating new and more effective treatments that may revolutionize the care of patients with cancers and other diseases. The challenge is to exploit the new and emerging digital pathology technologies effectively in order to process and model all the heterogeneous tissue-derived data. This requires joint research projects and collaborative programmes between academia and industry. Thus, biomedical scientists will be equipped with broad knowledge and tools of modern imaging and data processing as well as analysis technologies, whereas engineers with have an understanding of the complex disease processes and the clinical needs. This will help developing efficient and innovative products to fulfil the needs of digital pathology. The AIDPATH project addresses this challenge through a focused research, including research training aiming to knowledge sharing and career development in this emerging multidisciplinary field. AIDPATH will research and develop: a) state of the art medical image display technology for digital pathology, b) novel image analysis solutions and knowledge discovery tools for future pathology diagnosis and research and c) state of the art solutions for biomarker evaluation and quantification. The first application will be breast cancer, though the applicability of the implemented methods and tools to other major diseases will be analysed.</t>
  </si>
  <si>
    <t>Comparative population genetic studies on multifactorial diseases (SICA)</t>
  </si>
  <si>
    <t>The subject of the proposal is the search and analysis of genomic variations underlying Alzheimer&amp;apos;s disease (AD), alcoholism and schizophrenia – wide-spread diseases in human populations. Schizophrenia and alcoholism are common forms of behavior pathology and disability in adult life. AD is a most common form of dementia in human populations. Though the genomic variations presumably associated with AD, alcoholism and schizophrenia were described in preliminary studies for European populations, the significance of the putatively associated alleles, genetic background as well as the role of environmental factors is still poorly understood for them. Within the framework of this project we plan to extend the studies of genomic variations underlying these diseases by performing genome-wide association analysis in cohorts of patients and normal individuals from several ethnic populations of Europe and Russia.The genetic factors for cognition endophenotype will also be studied. Candidate regions, both newly found and reported previously for these diseases will be additionally analyzed by sequencing. Such large scale population studies combined with deep analysis of particular genes and genomic regions will allow us to reveal genetic reasons for susceptibility to these diseases. On the basis of this research we propose to contribute to development of a diagnostic instrument for the analysis of genetic risk factors for AD, alcoholism and schizophrenia. Comparison of several ethnic cohorts (different populations from Russia and Central/Western and Southern Europe) will also help to elucidate the influence of genetic background and environmental factors on the etiology of neuropsychiatric diseases. Consortium includes 6 groups from EU/AC and 7 groups from Russia. The participants are leading specialists in their fields and have joint publications on subjects related to this proposal.</t>
  </si>
  <si>
    <t>Coding in neuronal assemblies</t>
  </si>
  <si>
    <t>Despite impressive advances in almost every field of neuroscience, our insights into brain function remain largely confined to its building blocks at the microscopic level, and to phenomenological descriptions at the macroscopic level. Understanding how complex mental functions originate from electrical and chemical processes in brain cells requires a comprehensive and integrated multi-level analysis focused on neuronal assemblies and microcircuits, where myriads of intricately connected neurons with different properties act together. We shall use the coordinator’s recent discovery of entorhinal grid cells – a key cell type in the network for spatial representation and navigation – as a model for neuronal computation in non-sensory cortical microcircuits. The crystal-like structure of the firing fields of grid cells provides an entirely new route to access the neuronal interactions responsible for pattern formation in the brain. Using a forceful combination of computational modelling and novel electrophysiological, optical and molecular research tools never applied for circuit analyses in the brain before, we shall establish the mechanisms by which microcircuits in the hippocampus and entorhinal cortex encode, maintain and update representations of location as animals move from one place to another. Insights into the underlying computations have considerable translation potential. Understanding the algorithms for spatial navigation may change the way we manage a number of diseases, including Alzheimer’s disease, which commonly begins in the entorhinal cortex and has topographical disorientation as one of its most reliable symptoms, and it may provide European industry with radically innovative concepts for the design of artificial navigating agents.</t>
  </si>
  <si>
    <t>Memory loss: underlying mechanisms and therapy</t>
  </si>
  <si>
    <t>The MEMOLOAD project will focus on the molecular and biological mechanisms underlying memory loss that occurs in Alzheimer’s disease, the leading cause of dementia and an enormous medical, social and economic challenge to Europe.    Several lines of evidence point to accumulation of beta-amyloid peptide (Aß) in the brain as the key pathologic event in the disease.  There is growing evidence that Aß causes memory loss by directly or directly interacting with the known key signalling pathways involved in memory consolidation. However, at present the data is fragmentary and consists mainly of single observations in particular models (cell culture, brain slice, in vivo). In most cases, we still lack the evidence that a clear molecular level interaction translates into memory impairment in vivo.    The objective of this proposal is to elucidate the molecular level mechanisms by which accumulation of Aß in the brain results in impaired synaptic plasticity and memory loss. The MEMOLOAD consortium consists of a well-balanced mixture of the seven best available European research groups in terms of research experience on both the mechanisms of memory consolidation and the pathophysiology of Alzheimer’s disease. The current research topic is thus the primary research interest of all partners.   MEMOLOAD will significantly contribute to a better understanding of brain memory mechanisms at the behavioural, network, synaptic and molecular levels and of dysfunction at all these levels in Alzheimer’s disease (AD). The knowledge acquired during the course of MEMOLOAD will translate into new validated in vitro and in vivo models for the memory impairing effect of Aß and will feed into industrial development leading to new therapies. The output of MEMOLOAD will include both identification of new drug targets and development of novel peptidomimetic compounds that neutralize the deleterious effects of most harmful Aß species.</t>
  </si>
  <si>
    <t>MEMOSAD aims at defining the molecular mechanisms of Abeta- and Tau-induced synaptotoxicity and at developing disease-modifying therapeutics for the prevention of memory loss in Alzheimer disease (AD). Insoluble aggregates of the two proteins provide the pathological hallmarks of this incurable brain disorder. Early stage AD is characterized by a remarkably pure impairment of declarative memory and several lines of evidence suggest that this memory impairment is independent of the insoluble aggregates, does not require neuronal death and is caused by subtle and transient synaptic changes. The toxic Abeta and Tau species that cause synaptic dysfunction, their mechanism of toxicity and the link between both pathologies remain largely unknown, but recent data suggest that Abeta accumulation triggers Tau pathology.  Consequently, primary neuronal cultures and animal models (C.elegans,zebrafish,mouse) will be employed to define the pathologic pathways leading from Abeta through Tau to synaptotoxicity. Initial experiments will investigate the effect of well-defined Abeta species on long term potentiation, synaptic morphology, gene expression, Tau phosphorylation/aggregation, axonal transport and behaviour. Similarly, we will investigate the functional consequences of Tau misfunction, aggregation, hyperphosphorylation and missorting in various cell culture systems (retinal ganglion cells, primary hippocampal neurons, organotypical slices) and animal models, especially with regard to intraneuronal trafficking and synaptic function. Once the toxic Abeta and Tau species are known and their mechanism of toxicity are defined, we will investigate how these pathways interact. Unravelling the pathologic pathways that lead from Abeta through Tau to synaptotoxicity and memory loss should reveal novel points for therapeutic intervention. Our aim is to deliver 3 or 4 validated therapeutic targets and at least 2 compounds with demonstrated therapeutic efficacy in mouse models of AD.</t>
  </si>
  <si>
    <t>Linking human development and ageing</t>
  </si>
  <si>
    <t>The increasing number of elderly people will have a major impact on the prevalence of age-related diseases, which will pose major challenges to keep health systems in Europe sustainable. Current knowledge is insufficient to identify the transition of normal brain ageing into Alzheimer`s Disease (AD)-like brain damage. Elucidation of the genes and pathways contributing to the earliest stages of AD pathology and associated neurodegeneration should be instrumental to allow intervention when the condition is still reversible. The aim of the DEVELAGE project is to characterise shared molecular pathways between early developmental processes in the brain and brain ageing. Our concept is based on the hypothesis that disorders of neural development contribute to age-related neurodegeneration, that developmentally essential proteins might have a role in neurodegeneration, and that neurodegeneration-related proteins and genes are important during the development of the brain. The DEVELAGE approach is unique in that it is brain tissue-based, derived from neuropathological diagnosis with detailed molecular analysis of the spectrum of developmental and ageing changes in the very same brain samples used for a comprehensive array of investigations in humans as well as in experimental models at genetic, epigenetic, transcription and protein levels. DEVELAGE contributes to the understanding of biological variation by examining relevant number of cases with different phases of ageing and neurodegeneration as well as developing brains with or without developmental disorders. Pathways examined in humans will be validated in animal models, including a non-human primate, and vice versa. The combination of human samples and animal models susceptible to experimental manipulation will promote the translation of clinically relevant data into experimentally testable predictions and promotes the exploitation of therapeutically relevant targets to reverse or halt disease progresssion.</t>
  </si>
  <si>
    <t>Translating the knowledge on non-coding RNAs linked to the aetiology of cancer into novel diagnosis and therapy strategies</t>
  </si>
  <si>
    <t>Annually, over 200 000 new prostate cancer cases are diagnosed in Europe. This number is expected to further increase due to widespread use of prostate specific antigen (PSA) tests on asymptomatic men and an aging population. This leads to high rate of over-detection, where most cases will never experience cancer symptoms during their lifetime. Hence, our current lack of means to predict prostate cancer prognosis will have devastating impact on both life-quality and health care expenditures. Molecular mechanisms of the development of prostate cancer are largely unknown apart from the recognized role of androgens. Lack of knowledge on mechanisms leading to the development and progression of this cancer hampers development of efficacious prevention, specific diagnostics, prognostic, and therapeutic tools. Based on the emerging knowledge on the function of non-coding RNAs (ncRNAs) as regulators of key cellular mechanisms and our own preliminary data on expression of ncRNAs in prostate cancer, it is very likely that ncRNAs are involved in the tumorigenesis and progression of prostate cancer. Our planned studies of ncRNAs can contribute major breakthroughs to optimize individualized prostate cancer treatment by providing both novel biomarkers and drug targets. In this project, we will pursue two major clinical problems: 1) early identification of cases requiring aggressive curative treatment, and 2) develop efficient therapies against hormone-refractory prostate cancer. The project will cover all phases of translational research, from discovery to validation and implementation. We will identify novel ncRNAs, investigate their expression, genetic/epigenetic alterations, and function. We will develop diagnostic tools, identify and validate therapeutic targets. To assure the success of the project, our consortium consists of leading translational prostate cancer research centers in Europe and companies committed to develop ncRNA detection technologies and novel drugs.</t>
  </si>
  <si>
    <t>The long-term goal of this project is to understand how neuronal assemblies exchange information (functional or neuronal communication), and how variability in neuronal communication explains variability in behavioural performance, both in the intact and injured brain.  Communication involves temporal interactions between neuronal assemblies either locally within an area or large-scale between areas.  We concentrate on large-scale interaction that occur at two different temporal scales: 'slow' (&lt;0.1 Hz) fluctuations of the blood oxygen level dependent (BOLD) signal easily measured with functional magnetic resonance imaging (fMRI), and 'fast' (1-150 Hz) neuronal oscillations measured at high (multi-unit activity (MUA), local field potential (LFP)) or low (electroencephalography, EEG; magnetoencephalography, MEG) spatial resolution. We wish to demonstrate that these two phenomena are mechanistically linked and are behaviorally significant. A potentially important clinical application is the development of easy-to-use diagnostic measures of neuronal communication for many brain diseases such as stroke, traumatic head injury, multiple sclerosis, and Alzheimer's disease.</t>
  </si>
  <si>
    <t>Adverse Drug Reaction Research</t>
  </si>
  <si>
    <t>Several studies have linked the use of insulins to the risk of cancer, and it is certainly plausible that as a growth factor, exposure to administered insulin could stimulate neoplastic growth.  However, the meta-analyses of randomized clinical trials comparing different insulin analogues were too small to quantify the risks, especially the proportion of patients that were followed for more than 6 months. Hence, the European Medicines Agency has requested urgent research to determine the risks of cancer for users of insulin and insulin analogues, and investigate possible mechanisms of cancer promotion._x000D_
CARING will obtain precise data on the incidence of cancer in diabetic patients and determine any link with use of various insulin and insulin analogues. The study will utilise high quality prescription databases and other national datasources, integrated at European level with advanced methods of harmonising data. The study will take into account potential confounders. The project aims to determine the influence of drug dose on risk, and through a risk model, identify predictors of cancer for insulin users. A review of published evidence combined with a study of tumour characteristics and gene expression in breast cancer tumour collections will aid understanding of potential mechanisms of cancer initiation and/or promotion by insulin._x000D_
The project consortium involves some of the most experienced pharmacoepidemiology groups in Europe, and a leading cancer research institute. The consortium will liaise closely with the European Medicines Agency and other stakeholders throughout the study.</t>
  </si>
  <si>
    <t>Memory loss is a central symptom in different diseases, and represents a significant social and economic burden for a large percentage of European citizens. The molecular and neurobiological bases of memory deficits are largely unknown and there are currently no drugs available that can markedly decelerate or prevent memory decline. To address this major problem, this project will investigate the role of novel synaptic cell adhesion molecules (CAMs) in memory loss, and the therapeutic value of targeting these CAMs to restore memory function and associated neurobiological mechanisms at the synaptic level. The selection of novel synaptic CAMs is based on (1) recent evidence showing that they can recruit the synaptic machinery and form synapses; (2) the implication of CAMs, in general, in synaptic plasticity and memory, and (3) a direct link established between synaptic remodelling and memory formation. We have assembled a multidisciplinary consortium including excellent European researchers in this field, covering a wide range of structural, biochemical, electrophysiological and behavioural expertise. To understand memory loss, three domains have been selected as among the most prominent and widespread disease domains affecting memory and quality of life in our society: psychiatric disorders, the neurodegenerative disorder of Alzheimer&amp;amp;amp;apos;s disease, stress and aging. For each disease domain, specific and validated animal models will be used to investigate memory loss on molecular, subcellular, cellular and functional levels. Our approach will result in the preclinical development and validation of mimetic peptides for novel synaptic CAMs as potential drug candidates to treat memory deficits or prevent memory decline. The current proposal offers the groundbreaking possibility to raise the bar in memory research by targeting novel molecules and developing effective drugs to treat memory disturbances based on their biological mechanism.</t>
  </si>
  <si>
    <t>ERC Advanced Grant - Physiology, Pathophysiology and Endocrinology</t>
  </si>
  <si>
    <t>How lipids are regulated on a global scale during vascular inflammation is not known.  Thus, a major challenge exists to describe and catalog the total lipidome, in particular enabling the identification of new biologically active lipids, and description of changes. This is analogous to ‘omics’ of DNA, RNA and protein, but instead describing diversity of lipids in tissue samples.  Importantly, this would encompass not only knowns, but also the vast number of unknowns that have not yet been catalogued in any study so far. Here, new systems biology approaches that can be applied to many other diseases or samples, and integrated with transcriptomic or proteomic analyses will be developed. These would be used to characterize the global lipidome during differentiation of immune cells, and in ex vivo samples from genomically-characterized inflammatory vascular disease. I hypothesize that development and application of “global lipidomic arrays” will define how lipids are regulated during vascular cell differentiation and inflammation, will identify new markers, and open up new therapeutic strategies._x000D_
These aims go beyond the current state of the art, and will be achieved by the following objectives that include novel interdisciplinary concepts and approaches:_x000D_
1.	Develop analytical methodologies using Fourier transform mass spectrometry and bioinformatics._x000D_
2.	Develop approaches for structural identification, using high resolution MSn, high sensitivity NMR, and new computational methodologies._x000D_
3.	Define the size and diversity of the mammalian cellular lipidome in human platelets (validation)._x000D_
4.	Characterize the global lipidome in (i) monocytes during differentiation from stem /yolk cells to resident, inflammatory or foam cells, (ii) plasma from samples genomically characterized for 14 separate risk alleles for cardiovascular and Alzheimer’s disease._x000D_
5.	Develop an open access web-based resource for storage and curation of the results to allow others to mine the data.</t>
  </si>
  <si>
    <t>The identification of the extracellular calcium sensing receptor (CaSR) was a crucial step in understanding nutrient sensing in mammals. In mammalian organisms the CaSR has multiple roles: besides calcium homeostasis, it is involved in protection against osteoporosis, blood vessel calcification, prevention against colorectal cancer, is involved in metastasis of breast and prostate cancer cells to bone. The proposed ITN will perform basic and multidisciplinary investigations into the role of the CaSR and will provide experimental data for computational modelling. It will use holistic approaches of systems biology to gain knowledge on mechanisms of CaSR function._x000D_
We will use intersectoral expertise in revealing the significance of CaSR signalling in cancer, and cardiovascular disease._x000D_
The purpose of this ITN is to:_x000D_
•	Educate and train Early Stage Researchers to become excellent scientists, enable them to gain a holistic view of their specific research area, prepare them for the challenges of working in a highly competitive environment, be it in Academia or in Industry._x000D_
•	Generate a systems biology model for CaSR-dependent signalling in order to find innovative therapeutic approaches and interventions for the natural and synthetic ligands of the CaSR._x000D_
•	Establish long lasting interdisciplinary and intersectoral cooperation among basic, clinical and applied researchers, working on the CaSR to strengthen the European Research Area._x000D_
_x000D_
Being in a research environment that examines the role of one single molecule in many different tissues (e.g. kidney, intestine, blood vessels) and pathologies (cancer and vascular calcification), will increase the awareness of the young researchers for a holistic approach in understanding CaSR-related pathophysiology. Continuous comparison of the function of the CaSR in systems studied by their fellow ESRs, will sensitize the young researchers for the complexities of biomedical research and advantages of multidisciplinarity.</t>
  </si>
  <si>
    <t>Dementia causes long and oppressive suffering to patients and their relatives and imposes enormous costs on society. About 25 million people suffered from dementia in 2000. As a 4-fold increase of this number is expected by 2050, dementia is one main health issue of the next decades. Alzheimer's disease (AD) covers 60-70% of all dementia cases. No cure for AD exists, and effective and reliable early diagnostic techniques are lacking. Early diagnosis and progress monitoring of AD is a central part of treatment once future drugs and prevention strategies become available. There is a strong indication that different biomarkers provide a reliable and early indication of AD prior to its major clinical signs. However, optimal early diagnosis requires information from a combination of different biomarkers to be used in a clinically useful way.The objective of PredictAD is 1) to find the best combination of biomarkers for AD diagnostics from heterogeneous data (imaging, electrophysiology, molecular level, clinical tests, demographics) and 2) to develop clinically useful tools integrating the optimal biomarker results. Comprehensive biomarker discovery techniques and rigorous statistical models will be developed using the consortium's large databases. The accuracy and usability of models and tool will be clinically evaluated. The cost-effectiveness of heterogeneous data in AD diagnostic procedures will be studied.By reaching its objectives, PredictAD provides an efficient and reliable solution for early AD diagnosis in clinical practice. The impacts on patients, their relatives and society are reduced suffering and costs. As we are living in the dawn of an era of new drugs and prevention strategies combined with increasing AD prevalence, now is the time to exploit the vast potential of information hiding in heterogeneous patient databases. PredictAD combines the best forces in Europe to solve the AD diagnostics problem, and hence strengthens EU leadership on the market.</t>
  </si>
  <si>
    <t>Translating clinical ’omics’-technology (genomics, proteomics, metabolomics) into innovative cancer biomarkers aiding in early diagnosis, prognosis and treatment selection of cancer patients</t>
  </si>
  <si>
    <t>Breast cancer is the most common cancer in women. It is therefore in the focus of approaches for the identification of predictive molecular biomarkers.  In contrast to transcriptomics, the changes in metabolite levels that are associated with tumor development and progression have not been investigated to a great extent, so far. Metabolomics is defined as the study of all metabolites in a cell, tissue or organism, and the metabolome is regarded as the amplified output of a biological system. The originality of the METAcancer approach will be the first-time application of combined technologies for metabolic profiling to large-scale analysis of patient samples in the field of translational research in breast cancer.  We will test the hypothesis that alterations in the level of metabolites can be used for a molecular classification of breast cancer and for identification of new prognostic and predictive biomarkers.  Our project is based on a large tumor biobank as well as on previous investigations of the consortium partners. We will use three different metabolic profiling technologies (GC-MS, NMR and LC-MS) to maximize the coverage of the breast cancer metabolome and apply advanced strategies for identification of individual metabolites. METAcancer’s integrated data-mining approach combines metabolomic data gained under the project with existing transcriptomic data pools for bioinformatic interpretation of cellular networks. By this strategy we will be able to go beyond the metabolite level and to identify and validate selected protein and mRNA biomarkers relevant for metabolic alterations.  This will result in a combined signature consisting of metabolites as well as key protein and mRNA markers as a basis for a  validated diagnostic system to assess prognosis and to guide targeted therapies in breast cancer.</t>
  </si>
  <si>
    <t>Early detection accomplished through an efficient screening programme remains the most promising approach to improve the long-term survival of cancer patients. Therefore there is a pressing need for the development of biomarkers, which detect the early changes for cancers where clinical symptoms only appear when the cancer has progressed, and treatment is ineffective. Our proposal, which addresses this problem at the European level, combines two unique features: i) large unique collections of sera with the potential for evaluation of diagnostic serum biomarkers with high statistical power, and ii) a novel technological approach involving specific immuno-detection of cancer-associated Post-Translationally Modified (PTM) glycoproteins in serum and of auto-antibodies to these glycoproteins. Glycosylation of proteins is one of the most abundant and complex forms of post translation modifications and the most important for the cell surface and secreted proteomes. O-glycosylation (O-PTM) is always altered in carcinomas, creating novel O-PTM epitopes which induce auto-antibodies.  Our Main Objectives are therefore to:- 1.Use a novel glycopeptide microarray technology to identifiy, evaluate and validate an O-PTM auto-antibody signature as an early diagnostic biomarker, focusing on breast, ovarian, pancreatic and lung cancers.  2. Develop and validate novel ELISA-type assays for cancer specific glycoforms of the MUC1 and MUC16 glycoproteins (targets of current serum biomarker assays).  The project brings together a Consortium with participants from 5 member States to fully exploit the potential of the unique serum banks at a European level by A. Integrating the expertise of world leaders in Glycobiology with Cancer Physicians and experts in biomarker assays. B. Establishing a functional interaction between Academic groups and Commercial enterprises committed to improving cancer therapy and diagnosis.</t>
  </si>
  <si>
    <t>Patient-specific stem cell-derived models for Alzheimer’s disease and related neurodegenerative disorders</t>
  </si>
  <si>
    <t>Future treatment of incurable neurodegenerative disorders, including Alzheimer’s disease (AD), frontotemporal dementia (FTD), spinocerebellar ataxia (SCA), and Huntington’s disease (HD), has to be tailored to individual patients or cohorts of patients to obtain an optimal effect. The STEMMAD project is aimed to create a highly innovative international collaboration between 2 R&amp;D intensive SME and 3 distinguished academic partners, including one ICPC Third Country partner. The program will enhance the competitiveness of the SME partners and will have a great impetus in an area of immense societal importance: Neurodegenerative diseases and their potential cure. It is our overall aim, by advanced molecular tools, to derive patient-specific in vitro neural cell models that will allow for such customized treatment. Skin biopsies and blood samples will be collected from genetically and clinically well-characterized patients. Fibroblasts and mononuclear blood cells will be isolated and reprogrammed into induced pluripotent stem cells (iPSCs), which, in turn, will be differentiated into neural progenitor cells (NPCs) and specific neurons. We expect that these neurons will express molecular characteristics of the patient’s “disease phenotype” and thereby be representative as patient-specific neural cell models. The models will be characterized for functional disease parameters, used for studies of molecular pathogenesis. The iPSC reprogramming and neural differentiation will be controlled by advanced molecular technologies including manipulation of microRNA (miRNA) expression as well as the use of plasmid minicircles with reprogramming factor genes, thus leaving the genome free of transgenes. To ensure the success of the project, direct transdifferentiation of fibroblasts into neurons, without an intermediate “stem cell” stage, will also be attempted as an alternative strategy for generating patient-specific neural cell models.</t>
  </si>
  <si>
    <t>Prostate cancer is the most common cancer in males in Europe, causing over 87,000 deaths in 2006. Early diagnosis and treatment are key factors in determining survival but screening methods based on the commonly-used PSA blood test have low specificity and result in excessive treatment of localized lesions that might never progress to symptomatic cancer. Biomarkers that help determine which of the early stage tumors will remain confined to the prostate and which will progress to an invasive, aggressive form of the disease are urgently needed. Using genome-wide association analysis, we identified 4 distinct common genetic variants that increase the risk of prostate cancer, some of which may have a stronger association with severe disease. Furthermore, by comparing the genotypes of patients with aggressive disease to genotypes of those with a more indolent form, we have identified a large number of candiate markers of disease severity. Here, we plan to take all these inherited variants and test the hypothesis that they can serve as biomarkers for prostate cancer prognosis and outcome. In addition, we have selected two of these variants for genomic and functional studies.   Specifically, we will 1.   Collect DNA and clinical data from over 8000 prostate cancer cases in four European populations (Iceland, the Netherlands, Romania, UK) 2.   Test the utility of inherited prostate cancer risk variants as biomarkers of disease severity, progression and outcome   3.   Start dissecting the biological mechanisms that cause increased prostate cancer risk   The expected outcome of the project is  a) A new prognostic test that predicts clinical outcomes for localized prostate cancer more accurately than existing methods.   b) Documentation of the association of genetic risk variants to clinical parameters and outcomes.   c)  Increased understanding of carcinogenesis of the prostate which may lead to the identification of additional biomarkers or therapeutic targets.</t>
  </si>
  <si>
    <t>Marie-Curie Action: "Intra-European fellowships for career development"</t>
  </si>
  <si>
    <t>The Constitutive morphogenetic protein 1 (Cop1) is an E3-ubiquitin ligase regulating stability of a broad group of targets with pleiotropic functions. Cop1 emerged as a tumour suppressor in T-cell lymphomas and in prostate cancer. During tumour formation, mitochondria are key organelles regulating cell death and proliferation. This multiplicity of functions is mirrored by the complex morphology of the organelle, resulting from the equilibrium between fusion and fission, events controlled by a set of mitochondria-shaping proteins. Fission depends on the large GTPase dynamin-related protein 1 (DRP1), essential for embryonic development and involved in the control of apoptosis and cell cycle.We found that loss of Cop1 results in increased cell death, DNA damage, mitochondrial fragmentation, and accumulation of D1, highlighting a potential connection between a tumour suppressor and mitochondrial morphology. We therefore hypothesize that Drp1-mediated regulation of mitochondrial morphology participates in tumour suppression by Cop1. To address this hypothesis, we will verify if (i) Drp1 is epistatic to Cop1 in accumulation of DNA damage and sensitivity to cell death; (ii) Drp1 is required for lymphomagenesis in Cop1h/h mice . Our project is expected to establish the role of mitochondrial morphology in Cop1 regulated tumour development.</t>
  </si>
  <si>
    <t>ERC Advanced Grant - Neurosciences and neural disorders</t>
  </si>
  <si>
    <t>Alzheimer's Disease (AD) is a major health problem in aging societies. Remarkable progress in the study of the rare genetic forms of the disease has lead to the identification of several key players like APP and the secretases, but the molecular basis of sporadic AD remains largely unresolved. The convergence of several factors (multicausality) has to be considered. miRNAs are crucially involved in normal brain functioning and integrity. Evidence obtained from analyzing a limited number of brains indicates that miRNA expression is affected in sporadic AD. We propose the hypothesis that such changes can affect normal functioning of neurons increasing their susceptibility to AD. We will document in 3 brain regions in &gt;100 sporadic AD patients and in &gt;100 controls alterations in miRNA expression and explore whether similar alterations can be detected in cerebrospinal fluid. This part of the study will firmly establish which miRNAs are altered in AD. We will then investigate the functional relevance of those miRNAs by gain and loss of function experiments in brains of zebra fish and mice. We will determine the target genes of the miRNA with genetic and proteomic approaches, and establish the functional networks controlled by those miRNA. We anticipate that this will lead to complete novel insights in the role of miRNAs in AD and in maintenance of brain integrity.  Our work is likely to have diagnostic relevance for AD and will identify novel drug targets for the disease.</t>
  </si>
  <si>
    <t>ERC Advanced Grant Interdisciplinary Panel</t>
  </si>
  <si>
    <t>Cancer is a leading cause of death worldwide. Fortunately an abundance of cancer drugs are becoming available; the challenge now is to select the most promising. Integrated cancer research and biomarker-driven adaptive and hypothesis-testing clinical trials are imperative. Many tumor characteristics can now be visualized simultaneously, but the necessary tracers have hardly been explored clinically. In the onQview program, we aim to create a drug development strategy based on a novel non-radioactive molecular imaging approach to guide patient-tailored selection of drugs, to measure in vivo drug and tumor behavior, and to allow dynamic treatment tuning. Our extensive (pre)clinical experience with molecular imaging and drug development is hereby merged with our unique infrastructure, including lasers, microscopes, and advanced detection systems for non-ionizing electromagnetic waves, for optical and photoacoustic imaging modalities. We will develop novel non-radioactive tracers based on HER-targeting drugs in breast and colon cancer, and use molecular imaging to track the drugs and corresponding effect sensors that visualize targeting effects. This approach will allow dynamic treatment tuning in pre-clinical (animal) experiments. We will also advance the implementation of optical and photoacoustic imaging with optimized measurement techniques and quantification strategies that will allow testing of the new tracers in breast/colon cancer models. Two tracers will be produced for human use and evaluated in clinical studies that enable visualization of drug behavior, drug targets and drug effects in relation to the HER family in breast and colon cancer.</t>
  </si>
  <si>
    <t>ERC Advanced Grant - Physical and Analytical Chemical sciences</t>
  </si>
  <si>
    <t>Molecular mechanism of amyloid ß aggregation</t>
  </si>
  <si>
    <t>Generation of toxic oligomers during aggregation of amyloid beta peptide (Abeta42) into amyloid fibrils is a central event in Alzheimer disease. Understanding the aggregation process is therefore one important step towards therapy and diagnosis of the disease. We propose a physical chemistry approach with the goal of finding the molecular mechanisms behind the process in terms of the underlying microscopic steps and the molecular driving forces governing each step. We will use methodology developed recently in our laboratory yielding unprecedented reproducibility in the kinetic data. The methodology relies on optimization of every step from production and purification to isolation of highly pure monomeric peptide, and inertness and minimized area of all surfaces. We will use cell viability studies to detect toxic oligomeric species, and selective radio-labeling experiments to pinpoint the origin of those species. In order to obtain insight into the molecular determinants and the relative role of different kinds of intermolecular interactions for each microscopic step, we will study the concentration dependent aggregation kinetics as a function of extrinsic and intrinsic parameters. Extrinsic parameters include temperature, salt, pH, biological membranes, other proteins, and low and high Mw inhibitors. Intrinsic parameters include point mutations and sequence extension/truncation. We will perform detailed kinetic studies for each inhibitor to learn which step in the process is inhibited coupled to cell toxicity assays to learn whether the generation of toxic oligomers is limited. We will use spectroscopic techniques, dynamic light scattering, cryogenic transmission electron microscopy and mass spectrometry coupled to HD exchange to learn about structural transitions as a function of process progression under different conditions to favor different microscopic steps. The results may lead to improved diagnostics and therapeutics of Alzheimer disease.</t>
  </si>
  <si>
    <t>ERC Advanced Grant - Diagnostic tools, therapies and public health</t>
  </si>
  <si>
    <t>'Prostate cancer is the commonest solid cancer in men in the European Community. There is evidence for genetic predisposition to the development of prostate cancer and our group has found the largest number of such genetic variants described to date worldwide. The next challenge is to harness these discoveries to advance the clinical care of populations and prostate cancer patients to improve screening and target treatments. This proposal, BARCODE, aims to be ground-breaking in this area. BARCODE has two components (1) to profile a population in England using the current 77 genetic variant profile and compare screening outcomes with those from population based screening studies to determine if genetics can target screening more effectively in this disease by identifying prostate cancer that more often needs treatment  and (2) genetically profiling men with prostate cancer in the uro-oncology clinic for a panel of genes which predict for worse outcome so that these men can be offered more intensive staging and  treatment within clinical trials.   This will use next generation sequencing technology using a barcoding system which we have developed to speed up throughput and reduce costs. The PI will spend 35% of her time on this project and she will not charge for her time spent on this grant as she is funded by The University of London UK. The research team at The Institute Of Cancer Research, London, UK is a multidisciplinary team which leads the field of genetic predisposition to prostate cancer and its clinical application and so is well placed to deliver on this research. This application will have a dramatic impact on other researchers as it is ground –breaking and state of the art  in its application of genetic findings to public health and cancer care. It will therefore influence the work being undertaken in both these areas to integrate genetic profiling and gene panel analysis into population screening and cancer care respectively.'</t>
  </si>
  <si>
    <t>Breast, prostate, lung and colorectal cancer as solid tumours derived from epithelial tissues are responsible for 90% of all new cancers in Europe. Present tumour staging is mainly based on local tumour extension, metastatic lymph node involvement and evidence of overt distant metastasis obtained by imaging technologies. However, these staging procedures are not sensitive enough to detect early tumour cell dissemination as a key event in tumour progression. Our team has therefore focused on the development of ultrasensitive assays that allow the specific detection and molecular characterization of single tumour cells in bone marrow (DTC) and blood (CTC) of cancer patients. These methods allow the direct assessment of disseminating tumour cells including the detection of therapeutic targets and mechanisms of resistance in patients undergoing therapy. Based on our established network of clinical collaborations, the DISSECT project will detect and characterize DTC/CTC in patients with the four most frequent tumour entities in the EU by high resolution methods. We will investigate representative clinical studies for current interventions that may have an impact on tumour cell dissemination, including diagnostic biopsies, surgical resection of the primary tumour, radiotherapy, chemotherapy and in particular targeted therapies. The technologies for DTC/CTC analyses previously developed by our team will be complemented by cutting-edge technologies and adapted to the analysis to decisive molecular processes underlying the particular intervention. The results obtained in the DISSECT project will provide unique insights into the biology of tumour cell spread in humans and these insights might lead to improved concepts in the clinical management of cancer patients.</t>
  </si>
  <si>
    <t>ERC Advanced Grant - Computer science and informatics</t>
  </si>
  <si>
    <t>During the past decades, exceptional progress was made with  in vivo medical  imaging technologies  to capture the anatomical,  structural and physiological properties of tissues and organs in a patient,  with an ever increasing spatial and temporal resolution._x000D_
_x000D_
The physician is now faced with a formidable overflow of information, especially when a  time dimension is added to the already hard to integrate 3-D spatial, multimodal and multiscale dimensions of modern medical images. This increasingly hampers the early detection and understanding of subtle image modifications which can have a vital impact on the patient's health._x000D_
_x000D_
To change this situation, this proposal introduces a new generation of computational models for the  simulation and analysis of  dynamic medical images. Thanks to their generative nature, they will allow the construction of databases of  synthetic, realistic medical image sequences simulating various evolving diseases, producing an invaluable new resource for training and benchmarking. Leveraging on their principled  biophysical and statistical foundations, these new models will bring a remarkable  added clinical value after they are personalized with innovative methods to fit the medical images of any  specific patient._x000D_
_x000D_
By explicitly revealing the underlying evolving biophysical processes observable in the images, this approach will yield  new groundbreaking image processing tools to correctly interpret the patient's condition (computer aided  diagnosis), to accurately predict the future evolution (computer aided prognosis), and to precisely simulate and monitor an optimal and personalized therapeutic strategy (computer aided therapy).  First applications will concern high impact diseases including brain tumors, Alzheimer's disease, heart failure and cardiac arrhythmia and will open new horizons in computational medical imaging.</t>
  </si>
  <si>
    <t>Risk assessment of engineered nanoparticles on health and the environment</t>
  </si>
  <si>
    <t>As the use of nanoparticles becomes more prevalent, it is clear that human exposure will inevitably increase. Considering the rapidly ageing European population and the resulting increase in the incidence of neurodegenerative diseases, there is an urgent need to address the risk presented by nanoparticles towards neurodegenerative diseases. It is believed that nanoparticles can pass through the blood-brain barrier. Once in the brain, nanoparticles have two potential major effects. They can induce oxidative activity (production of Reactive Oxygen Species), and can induce anomalous protein aggregation behaviour (fibrillation). There are multiple disease targets for the nanoparticles, including all of the known fibrillation diseases (e.g. Alzheimer’s and Parkinson’s diseases). The factors that determine which nanoparticles enter the brain are not known. Nanoparticle size, shape, rigidity and composition are considered important, and under physiological conditions, the nature of the adsorbed biomolecule corona (proteins, lipids etc.) determines the biological responses. The NeuroNano project will investigate the detailed mechanisms of nanoparticle passage through the blood-brain barrier using primary cell co-cultures and animal studies. Using nanoparticles that are shown to reach the brain, we will determine the mechanisms of ROS production and protein fibrillation, using state-of-the-art approaches such as redox proteomics and isolation/characterisation of the critical pre-fibrillar species. Animal models for Alzheimer’s diseases will confirm the effects of the nanoparticles in vivo. At all stages the exact nature of the nanoparticle biomolecule corona will be determined. The result will be a risk-assessment framework for assessing the safety of nanoparticles towards neurodegenerative diseases, based on the connection of their biological effects to their biomolecule corona, which determines the biological response in vivo and reports on the nanoparticles’ history.</t>
  </si>
  <si>
    <t>Patients suffering from triple-negative breast cancer (TNBC) have a poor prognosis as these tumors frequently confer resistance against chemotherapeutic agents and lack drug targets such as estrogen receptor, progesterone receptor, and epidermal growth factor receptor 2. Insufficient knowledge on the biology of this specific breast tumor type and its heterogeneity  hinder the identification of potential novel drug targets. Lethality enhancer screening is an ideal approach to identify new drug targets in tumors with specific genetic aberrations. We plan to adapt this concept of synthetic lethality by anticipating that while TNBC cells confer resistance to available anticancer drugs, specific knock down of particular genes by RNA-interference (RNAi) may result in a synergistic cell killing. Another important aspect of our approach is that we will concentrate in our screens on the top 500 candidate genes shown to be crucial in TNBC for cellular processes. The genes will be prioritized by Bayesian network analysis on prior knowledge on clinical TNBC from our own extensive genomics and proteomics studies, the literature, next generation sequencing efforts, and databases listing drugability of targets. We will employ RNAi-based knock down of drugable targets in 22 cell lines to reveal genes essential for drug resistance in TNBC. In addition to 2D cultures, screens will also be applied to 3D cultures, which are thought to better reflect the in vivo situation. The most effective combinations for each TNBC subtype will further be functionally investigated in vitro and in vivo to unravel the molecular nature of the synthetic lethality. Finally, translational studies will be performed to establish the potential clinical relevance of the identified targets/pathways in large numbers of human TNBC and non-TNBC tumors on tissue microarrays. It is expected that the newly designed (combination) therapies result in a decline in TNBC mortality and reduction of healthcare costs.</t>
  </si>
  <si>
    <t>ERC Advanced Grant - Products and process engineering</t>
  </si>
  <si>
    <t>This proposal situated at the interfaces of the microengineering, biological and medical fields aims to develop microfluidic chips for studying living roundworms (Caenorhabditis elegans), living cultured liver tissue slices obtained from mice, and formaldehyde/paraffin-fixed human breast cancer tissue slices and tumors. Each type of microfluidic chip will be the central component of a computer-controlled platform having syringe pumps for accurate dosing of reagents and allowing microscopic observation or other types of detection. From an application point-of-view the work is focused on five objectives: (i) Development of high-throughput worm chips. Our goal is to build worm tools that enable high-throughput lifespan and behavioral measurements at single-animal resolution with statistical relevance. (ii) Linking on-chip microparticles (beads) to the C. elegans cuticle. We will use beads with electrostatic surface charges and beads that have a magnetic core for quantification of locomotion and forces developed by the worms. Moreover high-refractive index microspheres will be used as in situ microlenses for optical nanoscopic worm imaging. (iii) Realization of a nanocalorimetric chip-based setup to determine the minute amount of heat produced by worms and comparison of the metabolic activity of wild-type worms and mutants. (iv) Study of precision-cut ex vivo liver tissue slices from mice, in particular to evaluate glucose synthesis. The slices will be perifused with nutrients and oxygen in a continuous way and glucose detection will be based on the electrochemical principle using microfabricated electrodes. (v) On-chip immunohistochemical processing and fluorescent imaging of fixed clinical tissue slices and tumorectomy samples. These systems aim the multiplexed detection of biomarkers on cancerous tissues for fast and accurate clinical diagnosis.</t>
  </si>
  <si>
    <t>'This proposal develops a unified, underpinning technology to create novel, complex and biomimetic 3D environments for the control of tissue growth.  As director of Cambridge Centre for Medical Materials, I have recently been approached by medical colleagues to help to solve important problems in the separate therapeutic areas of breast cancer, cardiac disease and blood disorders.  In each case, the solution lies in complex 3D engineered environments for cell culture.  These colleagues make it clear that existing 3D scaffolds fail to provide the required complex orientational and spatial anisotropy, and are limited in their ability to impart appropriate biochemical and mechanical cues._x000D_
_x000D_
I have a strong track record in this area.  A particular success has been the use of a freeze drying technology to make collagen based porous implants for the cartilage-bone interface in the knee, which has now been commercialised.  The novelty of this proposal lies in the broadening of the established scientific base of this technology to enable biomacromolecular structures with:_x000D_
(A) controlled and complex pore orientation to mimic many normal multi-oriented tissue structures_x000D_
(B) compositional and positional control to match varying local biochemical environments,_x000D_
(C) the attachment of novel peptides designed to control cell behaviour, and_x000D_
(D) mechanical control at both a local and macroscopic level to provide mechanical cues for cells._x000D_
These will be complemented by the development of_x000D_
(E) robust characterisation methodologies for the structures created._x000D_
These advances will then be employed in each of the medical areas above._x000D_
_x000D_
This approach is highly interdisciplinary.  Existing working relationships with experts in each medical field will guarantee expertise and licensed facilities in the required biological disciplines. Funds for this proposal would therefore establish a rich hub of mutually beneficial research and opportunities for cross-disciplinary sharing of expertise.'</t>
  </si>
  <si>
    <t>Cancer remains a major health burden worldwide. The aggressive targeting of metabolic pathways shared by normal and cancer cells results in prolonged survival and cures, but at a tremendous cost to patient life quality. What is missing is a therapeutic agent that clearly differentiates normal and cancer cells. This proposal delineates a process for killing exclusively cancer cells with no interference with normal cells. In the past two decades there has been considerable effort to develop attenuated viruses for killing cancer cells. Of the oncolytic viruses in clinical trials, attenuated herpes simplex viruses (HSV) are among the most promising because of safety, affinity for cancer cells, ability to treat patients multiple times without block by adaptive immunity. The shortcoming is that they do not discriminate between normal and cancer cells, are effective in a limited number of patients. The remarkable accomplishment by my laboratory at the basis of the proposal is the genetic engineering of HSVs that specifically infect and kill cancer cells and cannot infect normal cells. The prototype retargeted HSV targets HER2, a receptor in breast, ovary and other tumors. HER2-HSV ablates human breast and ovary cancers, and glioblastoma after intratumoral or intraperitoneal administration._x000D_
This proposal addresses basic research issues for the advancement of retargeted oncolytic HSVs. It is organized in 5 AIMS_x000D_
• Engineer a non-cancer cell line for virus production acceptable to Health Authorities and re-engineer the retargeted-HSV accordingly. This will enable production of clinical grade retargeted-HSVs for clinical tests (AIM1)_x000D_
• Engineer retargeted-HSVs suitable for systemic delivery and for boosting anti-tumor immunity (AIM2-3)_x000D_
• Apply our platform to expand the repertoire of oncolytic HSVs that target glioblastomas, prostate, head-and-neck, colon carcinomas (AIM4)_x000D_
• Determine the tumorigenic potential of cancer cells that escape killing by retargeted HSVs (AIM5)</t>
  </si>
  <si>
    <t>Micro/nanosystems</t>
  </si>
  <si>
    <t>The NANOMA project aims at proposing novel controlled nanorobotic delivery systems which will be designed to improve the administration of drugs in the treatment and diagnosis of breast cancer. Breast cancer is diagnosed in 1.2 million men and women globally every year and kills 500,000. The NANOMA project proposes a magnetic nanocapsule steering approach that relies on improved gradient coils for Magnetic Resonance Imaging (MRI) systems. MRI systems also provide concentration and tracking information, real-time interventional capabilities and are already widespread in hospitals. It is based on fundamental techniques and methods for the propulsion, navigation and effective targeted delivery of coated ferromagnetic capsules in the cardiovascular system through the induction of force from magnetic gradients generated by a clinical MRI. This proposed NANOMA platform will be a valuable tool to help enhance the efficiency of breast cancer treatments while improving patients recovery time.The project rests on the pillar of six work packages (WPs) , which are further divided into subprojects (SPs). Substantial RandD activities are carried out in WP1-WP4 with the goal to design, model and control the microcapsule. In WP5-WP6 new biocarriers and biosensors made of ferromagnetic particles and special functionalized materials reacting to environmental changes in infected cancer cells are being investigated. As proof-of-concept, an in-vivo breast cancer cell detection platform is realized and evaluated in WP7.  WP8 deals with the effective Europe-wide exploitation and dissemination of the project results. Finally, WP9 manages the project.The project consortium gives almost a guarantee for the project's success.</t>
  </si>
  <si>
    <t>Inhibitory chondroitin sulphate proteoglycans (CSPGs) have several roles in CNS damage and repair, revealed by their digestion with chondroitinase. Most recently, digestion of CSPGs in the limbic system and cortex has led to a very substantial enhancement of memory._x000D_
The effects of CSPGs on plasticity and memory are largely through their concentration into PNNs, because transgenics lacking the PNN component link protein in the CNS have very attenuated PNNs, and show continuing plasticity into adulthood, and enhanced memory in just the same way as chondroitinase-treated animals. The PNN is therefore a novel therapeutic target that has not been explored._x000D_
This application focuses particularly on enhancement of memory through manipulation of PNNs._x000D_
In Alzheimer’s disease (AD) and ageing the main cognitive disability is loss of memory. The enhancement of memory following chondroitinase treatment or PNN knockout in object memory is many times greater than obtained using cholinesterase inhibitors (the only currently available treatment for memory enhancement). PNN manipulation is therefore a particularly promising avenue for developing treatments to overcome the main cognitive disability of AD and ageing._x000D_
The aims of the application are:_x000D_
1. Test the extent of memory enhancement due to PNN manipulation in models of AD due to Abeta, tau mutations and in aged CNS._x000D_
2. Establish the molecular mechanism for PNN effects on memory, focusing on Semaphorin3 presentation by PNNs, and direct effects via the PTPsigma receptor._x000D_
3. Discover the sulphation modifications of the CSPG glycan chains that enable binding of Semaphorin3s, activation of the PTPsigma receptor._x000D_
4. Analyse molecules that bind to PNN glycans, to identify new potential effectors of PNN effects on memory and plasticity_x000D_
5. Testing in memory and plasticity models of novel PNN-targeted approaches.</t>
  </si>
  <si>
    <t>ERC Advanced Grant - Molecular and Structural Biology and Biochemistry</t>
  </si>
  <si>
    <t>Our genetic material is continually subjected to damage, either from endogenous sources such as reactive oxygen species produced as by-products of oxidative metabolism, from the breakdown of replication forks during cell growth, or by agents in the environment such as ionising radiation or carcinogenic chemicals. To cope with DNA damage, cells employ elaborate and effective repair processes that specifically recognise a wide variety of lesions in DNA. These repair systems are essential for the maintenance of genome integrity. Unfortunately, some individuals are genetically predisposed to crippling diseases or cancers that are the direct result of mutations in genes involved in the DNA damage response. For several years our work has been at the forefront of basic biological research in the area of DNA repair, and in particular we have made significant contributions to the understanding of inheritable diseases such as breast cancer, Fanconi anemia, and the neurodegenerative disease Ataxia with Oculomotor Apraxia-1 (AOA-1). The focus of this ERC proposal is: (i) to define the phenotypic interplay between three inheritable cancer predisposition syndromes, Fanconi anemia, Bloom s syndrome and breast cancers caused by mutation of BRCA2, (ii) to determine the biological role of the newly discovered GEN1 Holliday junction resolvase in homologous recombination and repair, and (iii) to understand the actions of Aprataxin and Senataxin in relation to the inheritable neurodegenerative diseases AOA-1 and AOA-2, respectively. Our studies will provide an improved understanding of basic mechanisms of DNA repair and thereby underpin future therapeutic developments that will help individuals afflicted with these diseases.</t>
  </si>
  <si>
    <t>Parkinson’s Disease (PD) is the second most common neurodegenerative disorder. It is characterized pathologically by the accumulation of aggregated conformations of the presynaptic protein alpha-synuclein (ASYN) in cytoplasmic inclusions termed Lewy Bodies (LBs). Furthermore, aberrant aggregated species of ASYN accumulate in various disease states, such as Multiple System Atrophy, Diffuse LB Disease, LB Variant of Alzheimer’s Disease and others, collectively termed synucleinopathies. Point mutations and multiplications of the ASYN gene have been identified in PD, and there is also genetic evidence linking ASYN to sporadic PD. These data suggest that aberrant conformations of ASYN plays a central role in the pathogenesis of genetic and sporadic PD and likely of other devastating neurodegenerative conditions. The aim of this proposal is to create a network of European partners who will examine, using state of the art in vitro assays, and diverse cellular and animal models, including novel cellular and in vivo imaging modalities, ASYN conformations, regulation, and mechanisms of toxicity. Through this work, biomarkers and experimental therapeutics targeting ASYN will be tested. This network will create the opportunity for training of a number of early stage researchers in the diverse fields of protein chemistry, biochemistry, cell biology, neurobiology, and animal modeling of nervous system diseases, within an interdisciplinary setting, while exposing them to both Academic and Industrial environments.</t>
  </si>
  <si>
    <t>A major issue in the translation of findings from mouse models to clinical practice is the lack of appropriate tools to identify causal mechanisms of oncogenesis, tumor progression, and drug activity. The multidisciplinary project here proposed will characterize fundamental mechanisms and signaling pathways deregulated in prostate cancer through the assembly of a prostate cancer interactome, which is an accurate network of transcriptional and post-translational molecular interactions. Importantly, we will utilize reverse-engineering approaches that are unbiased and encompass the entire genome. We will use gene expression profiling of samples from different mouse models in order to have a representation of all the stages of the disease. This novel mouse to human paradigm will allow distinguishing the “drivers” of prostate cancer from the large number of “passenger” genes whose expression is coincidentally rather than causally altered in cancer progression. Key regulators will then be validated by expression analyses in mouse and human prostate cancers tissue micro-arrays to assess their relationship to disease aggressiveness and outcome. Finally, interrogation of this interactome will allow the identification of novel druggable targets for prostate cancer therapy. Candidate targets will be identified focusing first on those genes that can modulate particular signaling pathways deregulated in prostate cancer, and second on candidate targets that may induce tumor-cell specific apoptosis. Next, we will validate the expression of these candidate targets in human prostate cancer specimens, thus allowing the identification of the individuals that might benefit from specific interventions. The integrated in vivo modeling and bioinformatics study on prostate cancer proposed here will improve the capacity of the European host institution of conducting cutting edge research on this area and should constitute a significant step forward in the European leadership in the field.</t>
  </si>
  <si>
    <t>Alzheimer disease (AD) is the most common form of age-related dementia affecting millions of patients worldwide. Disturbingly, disorders of lipid and glucose metabolism emerge as major risk factors for onset and progression of neurodegeneration in the human population. Thus, an increasing life expectance combined with an observable rise in metabolic disturbances is expected to turn AD into one of the most serious health problems for future generations. Still, the molecular mechanisms whereby dysregulation of glucose and lipid homeostasis elicits noxious insults to the brain remain poorly understood. We characterized a novel class of intracellular sorting receptors, termed VPS10P domain receptors with dual roles in regulation of neuronal viability and function, but also in modulation of glucose and lipid homeostasis. Our proposal aims at elucidating an important yet poorly understood link between metabolism and neurodegeneration that converges on these receptors. Our approach is unique and novel in several ways. Thematically, our studies focus on a novel class of receptors previously not considered. Based on the receptors’ ability to act as sorting proteins, we propose faulty protein trafficking as a major unifying concept underlying neurodegenerative and metabolic disorders. Conceptually, our approach relies on the interdisciplinary effort of neuroscientists and metabolism researchers working jointly on pathophysiological pathways converging on these receptors. Through this effort, we are confident to gain important insights into the crosstalk between brain and peripheral tissues, and to elucidate pathways common to metabolic disturbances and dementia, two prevailing degenerative disorders inflicting our societies.</t>
  </si>
  <si>
    <t>Marie Curie Action: "International Incoming Fellowships"</t>
  </si>
  <si>
    <t>When an adult mammal acquires new skills and new knowledge, the degree to which transition will occur from temporary to permanent memories of such events is governed by factors such as emotional weight and importance of the experiences for survival. To execute the necessary structural synaptic reorganisations needed to permanently embed novel memories in the brain, a complex and precisely orchestrated molecular machinery is activated. We have found that rapid down-regulation of Nogo receptor 1 (NgR1) is one key element needed to allow permanent memories to form. Thus, our MemoFlex mice, with inducible overexpression of NgR1 in forebrain neurons, are severely impaired with respect to the ability to form lasting memories. When transgenic NgR1 is turned off in these mice, the ability to form lasting memories is restored. Several other genes are also involved in the process of consolidation of memories, including prompt activity-driven upregulation of BDNF. Very recently, we have discovered that Lotus, a newly identified negative regulator of NgR1, is also upregulated by activity, thus providing additional efficacy to the process of causing nerve endings to become temporarily insensitive to Nogo when plasticity is needed. Based on our experience with neurotrophic factors and the Nogo signaling system, and using additional transgenic mouse models, including the mtDNA Mutator mouse with premature, yet typical aging, NgR1 KO mice and mice modeling neurodegenerative diseases (such as APPSwePSEN mice and our MitoPark mice to model aspects of Alzheimer’s and Parkinson’s disease, respectively) we will examine the formation of lasting normal and pathological (addiction, posttraumatic stress disorder) memories in adult and aging individuals with and without additional neurodegenerative genotypes known to include cognitive impariment. This research will further the understanding of mechanisms behind memory dysfunction and help the design of memory-improving stratetegies.</t>
  </si>
  <si>
    <t>Prostate cancer can be stratified as ETS gene rearranged (ETSR) and_x000D_
non-rearranged (ETSNR), with the latter comprising a heterogeneous_x000D_
group of 50-60% of all cancers. This project will characterize a subgroup_x000D_
of ETSNR cancers that have a CHD1 deletion (CHD1del). Recent_x000D_
sequencing studies have elucidated CHD1- cancers as ETSNR, and_x000D_
commonly PTEN and p53 wildtype and SPOP mutated, comprising up to_x000D_
26% of all prostate cancers (1). ETSR cancers largely have hormone_x000D_
driven oncogenes that may have prognostic and predictive utility (2, 3)._x000D_
Less is known about ETSNRCHD1del cancers. Their lack of ETS fusions_x000D_
raises concern that these may not be generated through androgen_x000D_
receptor (AR) transcription and are not AR driven. ETSNRCHD1del cancers_x000D_
have a huge excess of somatic intrachromosomal rearrangements (up to_x000D_
800) compared to ETSR cancers presumably due to a DNA repair defect_x000D_
(1). This is supported by CHD1’s association with the SSRP1, part of the_x000D_
FACT complex, that is implicated in transcriptional regulation and DNA_x000D_
repair (4-9). We hypothesize that CHD1 deleted tumors are less_x000D_
sensitive to endocrine and taxane therapy, have a worse prognosis_x000D_
and need alternative treatment strategies.</t>
  </si>
  <si>
    <t>Several new therapies have been recently approved for the treatment of castration-resistant prostate cancer (CRPC) but drug resistance invariably develops and eventually causes death. Currently, the knowledge on the molecular mechanisms underlying resistance is limited; this is an area of urgent unmet medical need to allow improved treatments for patients. This study proposes a multidisciplinary effort led by the Marie-Curie fellow that will aim to identify genomic aberrations associated with drug resistance. We hypothesize that disseminated circulating tumor cells (CTCs) and DNA (CTD) from blood and plasma will contain real-time genetic information about the changes occurring in the tumor and can be used as an early biomarker of progression or responsiveness to treatment, with minimal invasiveness and discomfort to the patient. Firstly, next generation sequencing data of fresh-frozen CRPC biopsies collected prior to, and after progression on abiraterone and/or enzalutamide treatment and patient-matched archival hormone therapy-naïve samples collected at The Institute of Cancer Research, will be analyzed together with the computational oncology group at University of Trento (PI: Dr Demichelis). Second, single CTC isolation will be performed using a research protocol that is novel and developed in collaboration with Dr Terstappen (University of Twente) and Dr Tibbe (biotechnology company Aquamarijn) in the setting of the FP7 grant “CTCtrap”. The fellow aims to genetically characterize CTCs and CTD over time by high-throughput targeted deep sequencing to elucidate the processes underlying metastasis and evolution of resistance in prostate cancer. Thirdly, the fellow will perform studies on selected genomic aberrations to functionally confirm their role. The results could identify novel therapeutic targets and inform on the development of assays to select patients for a specific treatment.</t>
  </si>
  <si>
    <t>NOWAC is the first prospective study with a globolomic design. This is an extension of the current cohort study with its questionnaire information and biological material for analysis of biomarkers, proteomics and single nucleotide polymorphisms (SNPs). The design of NOWAC adds biological material for analysis of the transcriptome in prospectively collected buffered peripheral blood samples, the postgenome biobank. Further, both peripheral blood and tumor tissue are collected from breast cancer patients diagnosed within the cohort together with matched controls. The latter biological material gives a new multidimensional design with a unique biological material at the end-point. The transcriptomic analysis will include both mRNA and miRNA as new technology (microarray and massive parallel sequencing) allows large scale studies. miRNAs could be promising markers for pathways analysis related to the carcinogenic process and for diagnosis and screening tests of breast cancer. These high-troughput technologies have analyses challenges both in bioinformatics and biostatistics therefore success depends on the development of new analytical strategies.This novel design is the observational counterpart to systems biology, or systems epidemiology. Systems epidemiology will seek to understand biological processes by integrating observational derived pathways information into the current prospective design. A true interdisciplinary approach has been implemented. The upside is the potential for an improved understanding of causality in epidemiology by opening up for quantification of traditional criteria of biological plausibility in a more complete biological model.  The postgenome biobank with 50 000 participants out of the 172 000 participants in NOWAC and its unique national design and richness of biological material makes it a very strong case for interdisciplinary collaboration based on a population-based study representative of the real and complex lifestyle environment.</t>
  </si>
  <si>
    <t>ERC Advanced Grant - Condensed matter physics</t>
  </si>
  <si>
    <t>We shall develop a microfluidic and microsystems toolbox allowing the  construction and study of complex cellular assemblies (“tissue or organ mimics on chip”), in a highly controlled and parallelized way.  This platform will allow the selection of specific cells from one or several  populations, their deterministic positioning and/or connection relative to each other, yielding  functional assemblies with a degree of complexity, determinism and physiological realism unavailable to current in vitro systems We shall in particular develop “semi-3D” architectures, reproducing the local 3D arrangement of tissues, but presenting at mesoscale  a planar and periodic arrangement facilitating high resolution stimulation and recording. This will provide biologists and clinicians with new experimental models able to bridge the gap between current in vitro systems, in which cells can be observed in parallel at high resolution, but lack the  highly ordered architecture  present in living systems, and in vivo models, in which observation and stimulation means are more limited.  This development will follow a functional approach, and gather competences and concepts from micr-nano-systems, surface science, hydrodynamics, soft matter and biology. We shall validate it on three specific applications, the sorting and study of circulating tumour cells for understanding metastases, the creation of “miniguts”, artificial intestinal tissue, for applications in developmental biology and cancerogenesis, and the in vitro construction of active and connected neuron arrays, for studying the molecular mechanisms of Alzheimer, and signal processing by neuron  networks.  This platform will also open new routes for drug testing, replacing animal models and reducing the health and economic risk of clinical tests, developmental biology , stem cells research. and regenerative medicine.</t>
  </si>
  <si>
    <t>Cellular growth and migration depend on intracellular communication webs mediated by polypeptide growth factors. One example comprises EGF-like growth factors and their ErbB receptor tyrosine kinases. EGFR and HER2 are frequently involved in cancer progression, and they serve as targets for cancer therapeutics. The existence of a kinase-dead receptor, as well as the emergence of resistance in patients treated with EGFR and HER2 blockers, instigated a paradigm shift from a linear EGF-to-ErbB cascade to a robust network characterized by multiple feedback loops._x000D_
We assume that deregulation of feedback loops plays essential roles in human cancer. Because of the abundance of feedback regulation, we predict subtle, multi-component impact on disease._x000D_
Aiming at the natural richness of feedback regulation in breast cancer, we will develop in vitro models of normal mammary cells, and introduce genetic, disease-mimicry manipulations. Two time domains of feedback regulation will be addressed: (i) the early domain of post-translational modifications, which we will explore using proteomic approaches. And (ii) the late domain comprising alterations in transcription, micro-RNAs and alternative splicing, processes we will investigate using deep sequencing and array technologies. Once verified and characterized in normal cells, we will survey the operational status of the unravelled feedback loops in genetically manipulated cell systems and in tumour specimens, using immunological and bio-informatical approaches._x000D_
Detailed knowledge of feedback regulation of multi-layered signalling networks, such as ErbB, is expected to shed light on the currently elusive basis of signal integration and elimination of noise, as well as identify markers of prognosis.</t>
  </si>
  <si>
    <t>Diagnostic and Drug Discovery Initiative for Alzheimer’s Disease</t>
  </si>
  <si>
    <t>Alzheimer’s disease (AD) is the major cause of dementia which has no cure at the moment. The overall aim of the work described in this proposal is to create a long-term strategic partnership between Sheffield University (UK), Lisbon University (Portugal), Eli Lilly (UK) and Biofordrug (Italy) in order to develop chemical biology tools for better understanding the role of PrPC in AD and harnessing this understanding to develop novel chemical entities for diagnostic and therapeutics applications._x000D_
_x000D_
The D3i4AD project brings together a consortium of groups with internationally-leading expertise from academia and industries in chemistry, molecular design and modelling, biochemistry, diagnostic and drug development. Our proposed programme will lead to major increases in the knowledge and capacity of all consortium members, achieved through significant intersectoral exchange of personnel between the partners over the duration of the project (total 134 person months) and through temporary recruitment of 5 new experienced researchers (total 114 person months). The project will thus underpin a substantial programme of intersectoral knowledge transfer and research training and lead to significant innovation and advances in several areas of basic research as well as diagnostics and therapeutics development. These activities will strongly enhance EU standing and international competitiveness in this extremely challenging and increasingly important technological area.</t>
  </si>
  <si>
    <t>ERC Advanced Grant - Genetics, Genomics, Bioinformatics and Systems Biology</t>
  </si>
  <si>
    <t>The main scientific questions addressed in this proposal relate to the understanding of molecular mechanisms of growth control and cancer through the combined use of high-throughput technologies and computational biology. We aim to create a systems-level understanding of the cell cycle, and its regulation by physiological growth factors and oncogenes through the use high-throughput biology to identify all or the majority of genes that are essential for cell cycle progression, and by combining this dataset with computationally predicted and experimentally validated target genes of growth factors and oncogenic pathways. In my opinion, such systems biology approach is critical for understanding of growth control, as organ-specific growth control has proven particularly refractory to genetic dissection. Much of what we know about physiological mechanisms controlling cellular growth in mammals has been revealed by human cancer genetics. These studies have revealed that a large number of genes can contribute to aberrant cell growth; there are more than 300 genes that have been linked to cancer, and mutations found in cancer are often cell type specific ( oncogene preference , i.e. PTCH mutations in medulloblastoma, APC in colon cancer, TMPRSS2-ERG in prostate cancer), suggesting that different pathways in different cell lineages are coupled to the cell cycle machinery. We have preliminary evidence that hedgehog (Hh) and Wnt signals are directly coupled to expression of N-myc and c-Myc genes, but only in tissues and cell-types that display a proliferative response to these factors. Both classical molecular and developmental biology as well as high throughput and systems biological methods will be used for dissection of the molecular mechanism of this selectivity. If successful, these experiments would establish a principle explaining why particular mutations are extremely common in some tumor types but not found at all in others.</t>
  </si>
  <si>
    <t>Breast cancer is the most common cancer to affect women in Europe and has a lifetime risk of 1 in 9. It is an increasingly treatable disease, however, and 10-year survival now exceeds 80%. Thus many women will live for many years with the potentially disfiguring aesthetic consequences of their treatment. When a woman faces a breast cancer diagnosis, and surgery is proposed, two options are available: breast-conserving surgery or mastectomy. The decision as to which type of surgery to offer patients is totally subjective and based almost exclusively on the judgment and experience of the clinician. In breast-conserving surgery, approximately 30% of women receive a suboptimal or poor aesthetic outcome, however there is currently no standardised method of identifying these women.The PICTURE project aims to address this issue by providing objective tools to predict the aesthetic outcome of breast conserving surgery. Using a combination of 3D photography, together with routinely acquired radiological images (i.e. mammography, ultrasound and MRI, when available), we will develop techniques to biomechanically model the anatomy of the breast and the effect of surgical removal of cancerous tissue. These predictive tools will enable alternative surgical strategies to be explored and the consequences of the available options, with respect to the appearance of the breast, to be visualised. This will aid communication of the type of breast surgery recommended by the surgeon, to the patient, and will empower patients to take an active role in a shared decision making process. These tools will also enable the patient's aesthetic appearance after treatment to be objectively evaluated.</t>
  </si>
  <si>
    <t>We have recently shown that EGFR over-expressing tumors can be eradicated by an EGFR homing chemical vector, carrying dsRNA. The vector is PolyInosine/Cytosine (PolyIC) bound to Polyethleneimine-Polyethyleneglycol-EGF (PEI-PEG-EGF, PPE). We have shown that even tumors in which up to 50% of cells do not express EGFR are eradicated, due to the strong tumor-localized bystander effects, which involve the innate immune system. Using this EGFR homing vector we have been able to eradicate EGFR overexpressing tumors by either local or systemic application. Since the success of this strategy seems to be due to the strong bystander effects induced by the internalized PolyIC it is likely that heterogeneous tumors, in which only a portion of the cells harbor the targeted receptor, will be eradicated too, as shown in our preliminary studies (PloS Med, 2006). This strategy actually targets the innate immune system to the tumor. We propose to establish tumors in which decreasing portions of cells over-express EGFR and determine the lowest number of EGFR over-expressing cells that can yield tumor eradication by the lowest dose of PolyIC/PPE. The principle behind the success of the Trojan horse approach is that the targeting moiety, EGF, is tethered to the other components of the vector in such a way that it retains its native EGFR binding properties and its ability to internalize with the receptor. The composition of the vector is such that the ligand EGF can be replaced by any other ligand, if the appropriate coupling conditions are used, retaining the ability of the ligand to bind to the target protein and internalize with it. We propose to replace EGF by a number of other ligands, such PSMA binding ligand (targeting prostate cancer) and Her-2 affibodies. Although only a fraction of women who over-express Her-2 respond to Herceptin, it is likely that they will respond to PolyIC/PP-Her-2 affibody.</t>
  </si>
  <si>
    <t>Enhanced safety and efficacy in the medical uses of radiation</t>
  </si>
  <si>
    <t>Early and accurate diagnosis of breast cancer in women is a pending challenge. Digital x-ray mammography is considered today’s state of the art in diagnosis although severe insufficiencies are acknowledged. Conventional film-screen mammography, digital tomosynthesis, ultrasound, nuclear medicine and magnetic resonance imaging are also in use or under investigation. There is a general consensus that 3D imaging could offer significant advantages.  Dedicated x-ray computed tomography (CT) of the female breast without exposure of the body trunk appears to be a further candidate with improved diagnostic capabilities, but radiation protection issues have to be solved. In consequence, this project focuses on the development of a dedicated scanner using novel technology and optimisation strategies. We intend to prove the feasibility of CT of the breast with very high spatial resolution of 100 µm or better and high soft-tissue differentiation at dose levels equal to or below those of two-view digital mammography. First simulation studies support the concept.  To allow for balanced conclusions on justification of practice and risk assessment, the performance of breast CT will be validated and compared against digital mammography and tomosynthesis primarily, but also against any other novel approach. To achieve the proposed goals three European scientific institutes of international reputation and two manufactures with the respective know-how have formed a consortium. The necessary equipment, tools, test and measurement approaches are available; new multi-modality tests have to be developed for a meaningful comparison of 2D and 3D imaging. It is our intention to provide proofs of concept and results on breast CT in the relatively short time span of 30 months. Pending on the results of the project outlined here, a multimodality clinical study with an extended European consortium is planned as a follow-up.</t>
  </si>
  <si>
    <t>The objective of the application is the development and characterization of small molecule stabilizers of protein-protein interactions (“Molecular Glues”) as a novel class of biological tool compounds and potential therapeutic drugs for the treatment of cancer as well as Alzheimer’s and Parkinson’s Disease, respectively. As biological targets we work on 14-3-3 proteins, an important class of adapter proteins that regulate a multitude of enzymes and proteins involved in the development of cancer and neurodegenerative diseases. 14-3-3 protein-protein interactions relevant in different cancers are Raf1 and YAP/TAZ. In Alzheimer’s and Parkinson’s Disease the interaction of 14-3-3 proteins with AICD and a-Synuclein are of potential therapeutic interest._x000D_
The proposed project is based on the innovative approach to develop small molecules that bind selectively to the interaction surface of specific disease-related protein complexes thereby stabilizing their interaction which might lead to a beneficial therapeutic effect. This approach is complementary to today’s strategy of developing inhibitors that target the active site of single enzymes and opens new possibilities to address “undrugable targets”. In fact, small molecule stabilizers of protein-protein-interactions have the potential to deliver a target-specific, target-oriented and more efficient modulation of the protein function than “classical” inhibitors. In this application, we propose two projects identifying and optimizing small molecules stabilizing 14-3-3 interactions with:_x000D_
_x000D_
1.	The cancer-relevant proteins Raf and YAP/TAZ_x000D_
_x000D_
2.	The Alzheimer’s and Parkinson’s disease-relevant proteins AICD and a-Synuclein._x000D_
_x000D_
By stabilizing these protein-protein interactions the biological functions and biochemical properties like biochemical activity, subcellular localization and aggregation behaviour of the 14-3-3 target proteins are modulated.</t>
  </si>
  <si>
    <t>Coordination action in support of the implementation by participating States of a Joint Programming Initiative for combating neurodegenerative diseases, in particular Alzheimer's disease. FP7-HEALTH-2010-single-stage</t>
  </si>
  <si>
    <t>Coordination Action in support of the implementation of a Joint Programming Initiative for Combating Neurodegenerative Diseases, in particular Alzheimer’s disease</t>
  </si>
  <si>
    <t>The objective of the Coordination Action JUMPAHEAD is to support the implementation of the pilot Joint Programming Initiative on combating neurodegenerative diseases, in particular Alzheimer’s disease (JPND)._x000D_
Neurodegenerative disorders are incurable and debilitating conditions that result in progressive degeneration or death of nerve cells. Of these, the dementias are responsible for the greatest burden of disease, and today in Europe over 7 million people suffer from Alzheimer's disease and related disorders, with this figure expected to double by 2020 as the European population ages._x000D_
Although our understanding of the mechanisms of neurodegenerative disease has greatly improved over the past few years, there is no effective treatment able to stop or even slow down the deterioration of brain functions associated with these disorders._x000D_
To tackle this pan-European health and societal challenge more effectively, 22 EU countries have launched the JPND. This is an innovative programme based on a common vision to improve the impact of their combined research effort to accelerate progress towards new treatments, identify preventative strategies, and improve patient care._x000D_
JUMPAHEAD will build the foundations for this initiative by supporting the development and implementation of a Strategic Research Agenda, as well as its dissemination and evaluation. This will be achieved under the direction of the JPND Management Board._x000D_
The output of JUMPAHEAD over its 36 month duration will include innovative ways of pooling national expertise and resources and the establishment of closer and robust research collaborations among the participating States in the field of neuro-degeneration research. JUMPAHEAD will contribute to the European Research Area by addressing fragmentation and improving integration of national research programmes to offer a competitive and attractive image of European research prosecuted for the greatest benefit of Europe’s populations and economies.</t>
  </si>
  <si>
    <t>ERC Starting Grant - Neurosciences and neural disorders</t>
  </si>
  <si>
    <t>Evolution of Alzheimer’s Disease: From dynamics of single synapses to memory loss</t>
  </si>
  <si>
    <t>A persistent challenge in unravelling mechanisms that regulate memory function is how to bridge the gap between inter-molecular dynamics of single proteins, activity of individual synapses and emerging properties of neuronal circuits. The prototype condition of disintegrating neuronal circuits is Alzheimer’s Disease (AD). Since the early time of Alois Alzheimer at the turn of the 20th century, scientists have been searching for a molecular entity that is in the roots of the cognitive deficits. Although diverse lines of evidence suggest that the amyloid-beta peptide (Abeta) plays a central role in synaptic dysfunctions of AD, several key questions remain unresolved. First, endogenous Abeta peptides are secreted by neurons throughout life, but their physiological functions are largely unknown. Second, experience-dependent physiological mechanisms that initiate the changes in Abeta composition in sporadic, the most frequent form of AD, are unidentified. And finally, molecular mechanisms that trigger Abeta-induced synaptic failure and memory decline remain elusive._x000D_
To target these questions, I propose to develop an integrative approach to correlate structure and function at the level of single synapses in hippocampal circuits. State-of-the-art techniques will enable the simultaneous real-time visualization of inter-molecular dynamics within signalling complexes and functional synaptic modifications. Utilizing FRET spectroscopy, high-resolution optical imaging, electrophysiology, molecular biology and biochemistry we will determine the casual relationship between ongoing neuronal activity, temporo-spatial dynamics and molecular composition of Abeta, structural rearrangements within the Abeta signalling complexes and plasticity of single synapses and whole networks. The proposed research will elucidate fundamental principles of neuronal circuits function and identify critical steps that initiate primary synaptic dysfunctions at the very early stages of sporadic AD.</t>
  </si>
  <si>
    <t>ERC Consolidator Grant - Neurosciences and Neural Disorders</t>
  </si>
  <si>
    <t>Understanding of the normal and diseased brain crucially depends on reliable knowledge of its microstructure. Important functions are mediated by small cortical units (columns) and even small changes in the microstructure can cause debilitating diseases. So far, this microstructure can only be determined using invasive methods such as, e.g., ex-vivo histology. This limits neuroscience, clinical research and diagnosis._x000D_
_x000D_
My research vision is to develop novel methods for high-resolution magnetic resonance imaging (MRI) at 3T-9.4T to reliably characterize and quantify the detailed microstructure of the human cortex._x000D_
_x000D_
This MRI-based histology will be used to investigate the cortical microstructure in health and focal cortical degeneration. Structure-function relationships in visual cortex will be elucidated in-vivo, particularly, ocular dominance columns and stripes. Specific microstructural changes in focal cortical degeneration due to Alzheimer’s disease and monocular blindness will be determined, including amyloid plaque imaging._x000D_
_x000D_
To resolve the subtle structures and disease related changes, which have not previously been delineated in-vivo by anatomical MRI, unprecedented isotropic imaging resolution of up to 250 µm is essential. Methods for high-resolution myelin and iron mapping will be developed from novel quantitative MRI approaches that I have previously established. Super-resolution diffusion and susceptibility imaging will be developed to capture the neuropil microstructure. Anatomical imaging will be complemented by advanced high-resolution functional MRI. The multi-modal MRI data will be integrated into a unified model of MRI contrasts, cortical anatomy and tissue microstructure._x000D_
_x000D_
My ambitious goal of developing in vivo MRI-based histology can only be achieved by an integrative approach combining innovations in MR physics, modelling and tailored (clinical) neuroscience experiments. If successful, the project will transform research and clinical imaging.</t>
  </si>
  <si>
    <t>The essence of the proposal is the fabrication of multiple nano containers which exhibit double and triple stimuli response and site recognition. Specifically, the containers will be grafted by Leuprolide (LP) for prostate cancer recognition. Multiple containers will be filled by two drugs (e.g. LP and DOX) in different compartments not interacting with each other chemically (cocktail of drugs, e.g. Container1 Leuprolide (LP) and Container2 Doxorubicin (DOX)). The release can be excited by internal or external stimuli response. The internal stimuli response of our nanocontainers will require simultaneous recognition of pH, redox and/or T of the tumour. The external induction will be caused by RF excitation (hyperthermia). The nanocontainers will identify the tumour first by the agonist (LP). After trapping the container at the tumour, they will be activated by the double and triple internal excitation. This way, we achieve extremely local chemotherapy of the diseased site and the healthy organs will be untouched. Our smart nanocontainers will be tuned for prostate cancer, but our system will be evaluated for other cases such as breast cancer and thrombosis. The containers will be modified (phase transition, volume change, degradation, etc.) and deliver the drug only and if only the two sensors give positive response. The containers can be excited by external induction (Radio Frequency (hyperthermia) RF or laser light). This revolutionary strategy is necessary because the externally induced delivery methods have the disadvantage that the radiofrequency fields, the magnetic fields and the laser lights are not local but they extend over large space, larger than the size of the tumour. One cannot focus from outside the laser beam directly to the tumour only may be due to lack of imaging facilities. Our technology will prevent the release of drugs in sites where the local values correspond to the healthy tissue.</t>
  </si>
  <si>
    <t>ERC Consolidator Grant - Immunity and Infection</t>
  </si>
  <si>
    <t>Metastatic disease is still largely unexplored, poorly understood and incurable. Accumulating evidence indicates that cells and mediators of the immune system can facilitate metastasis. Neutrophil accumulation in cancer patients has been associated with metastasis formation. In mouse tumor models, neutrophils have been reported to be pro- or anti- metastatic, but the underlying mechanisms involved in either function remain largely elusive. This proposal outlines a research program aimed at resolving the pro-metastatic role of neutrophils in breast cancer, as our preliminary data indicate that neutrophils proactively mediate breast cancer metastasis. Using a state-of-the art spontaneous breast cancer metastasis mouse model, we will mechanistically study how neutrophils facilitate metastasis formation and how mammary tumors provoke the metastasis-facilitating function of neutrophils. Building upon my previous studies and our current data, we will focus on the unexplored crosstalk between the adaptive immune system and neutrophils in facilitating spontaneous metastatic disease. These crucial questions will be addressed by undertaking a multidisciplinary approach, involving sophisticated mouse models for metastatic breast cancer, RNA sequencing on tumor-associated neutrophil populations, state-of-the-art mouse engineering, intravital imaging and in vivo neutrophil manipulations. Moreover, we will validate our findings from the mouse metastasis model in human breast cancer samples. We will determine the metastasis predicting power of the identified murine pro-metastatic neutrophil-specific pathways by immunohistochemistry and multi-parameter immunofluorescence on breast cancer samples and blood of untreated patients of which clinical follow-up is available. Thus, we will identify novel molecular pathways that can be targeted to selectively inhibit the pro-metastatic activity of the immune system.</t>
  </si>
  <si>
    <t>The innate immune system protects the host from infections, detects and repairs tissue damage and functions to maintain tissue homeostasis. Several families of signaling receptors can recognize microbial substances or altered host molecules and orchestrate a coordinated inflammatory response. Inflammasomes are signaling platforms that control proteolytic activation of highly proinflammatory cytokines of the IL-1ß family and thus, are relevant for infection control and numerous inflammatory conditions. In addition to recognizing foreign signals, the NLRP3 inflammasome can sense sterile tissue damage and various endogenous danger signals that appear in many common chronic inflammatory conditions. NLRP3 can be triggered by material released from dying cells and aggregated or crystalline substances, and its activation has been implicated in the pathogenesis of prevalent diseases in Western societies, such as type 2 diabetes, COPD, atherosclerosis and Alzheimer’s disease. The NLRP3 inflammasome can be activated by diverse signals however, the molecular mechanisms leading to its activation remain poorly understood. Using chemical biology screens and proteomics analysis, we identified that NLRP3 activity is regulated by phosphorylation and ubiquitination. This project aims to identify the enzymes and signaling mechanisms leading to NLRP3 activation. In an integrated, multidisciplinary approach, we will employ chemical biology screening to identify novel targets that act to regulate NLRP3, and will describe the NLRP3 interactome in response to various triggers. Data obtained by these approaches will be analyzed by bioinformatics, and signaling mechanisms identified will be confirmed by RNA interference and gain-of-function studies. Utilizing a range of biochemical, biophysical and immunological techniques, we will determine the mechanisms by which the identified molecules can activate the NLRP3 inflammasome and assess their physiological relevance in models of inflammation.</t>
  </si>
  <si>
    <t>ERC Starting Grant - Condensed matter physics</t>
  </si>
  <si>
    <t>In conventional x-ray imaging, contrast is obtained through the differences in the absorption cross-section of the constituents of the object. The technique yields excellent results where highly absorbing structures such as bones are embedded in a matrix of relatively weakly absorbing material, for example the surrounding tissue of the human body. However, in cases where different forms of tissue with similar absorption cross-sections are under investigation (for example, in mammography or neurology), the x-ray absorption contrast is relatively poor. Consequently, differentiating pathologic from non-pathologic tissue in an absorption radiograph obtained with a current hospital-based x-ray system remains practically impossible for certain tissue compositions. The goal of this research project is to overcome these limitations by developing and applying the potential of x-ray phase-contrast imaging for pre-clinical, biomedical x-ray imaging applications. The anticipated results of this project shall provide the scientific basis for future routine exploitation of biomedical x-ray phase contrast imaging through academic research and biomedical imaging device manufacturers. While I envision that the method will ultimately be applicable and beneficiary for several x-ray medical diagnostics applications (i.e., including computer tomography on humans), this project will focus on the first successful implementation of x-ray phase-contrast bioimaging for pre-clinical, small-animal applications.</t>
  </si>
  <si>
    <t>ERC Consolidator Grant - Cellular and Developmental Biology</t>
  </si>
  <si>
    <t>Accumulation of damaged and aggregated proteins is associated with age-related neurodegeneration in Alzheimer’s and Parkinson’s patients. The ubiquitin/proteasome system (UPS) is a major proteolytic route functioning in a cellular network that maintains the proteome during stress and aging. Degradation of damaged proteins is mediated by the 26S proteasome upon attachment of ubiquitin (Ub) proteins (ubiquitylation). Another proteolytic system supporting protein homeostasis (proteostasis) is the autophagy-lysosome pathway that degrades proteins inside activated autophagosomes. An age-related impairment of either of these systems causes enhanced protein aggregation and affects lifespan, suggesting functional overlap and cooperation between UPS and autophagy in stress and aging. Despite the progress made in searching for key substrates that are destined for degradation, the major challenge in the field is to understand how these proteolytic systems are mechanistically coordinated to overcome age-related proteotoxicity. The ultimate goal of the proposed research is to assemble a global picture of stress-induced proteolytic networks critical for aging of multicellular organisms. The tissue-specific regulation of protein degradation pathways will be addressed using the powerful genetic model of Caenorhabditis elegans. The suggested project will systematically analyze: inducible protein degradation pathways (Aim 1), the regulation of UPS and autophagy by microRNAs (miRNAs) (Aim 2), and tissue-specific adaptation of proteolytic networks (Aim 3) in stress response and aging. To this end, comprehensive transcriptome analysis, large-scale genetic screenings combined with deep-sequencing technology, and candidate approaches based on in vivo imaging and degradation assays will be performed. Together, we propose a highly complementary research plan that aims to break new grounds in the understanding of proteolytic networks in aging and disease.</t>
  </si>
  <si>
    <t>'One of the traditional approaches for the treatment of prostate cancer is the administration of steroid-derived Androgen Receptor (AR) antagonists. These treatments show significant side effects due to their high dosing requirements. In a novel intervention approach Molecular Design Group (Trinity College Dublin), has used a variety of computational drug discovery techniques to analyse a recently identified, non-steroid AR protein binding site, termed the activation function 2 (AF2) site.  The goal of this proposal is to perform lead optimisation for the development of new drugs that combat prostate cancer in a different way, circumventing the observed resistance._x000D_
_x000D_
The project will be implemented at Trinity College Dublin (TCD), Ireland's leading research University, supervised by Dr David Lloyd and Dr Darren Fayne, from Molecular Design Group (TCD), on the computational methodologies, Prof Mary Meegan, from the School of Pharmacy and Pharmaceuticals Studies (TCD), on the synthetic methodologies and Prof Clive Williams, from the School of Biochemistry and Immunology (TCD) on the biological assays. The responsibilities of the experienced researcher, Dr. Fernando Blanco, within the project will focus on the rational computational design and synthesis of new potential pharmaceuticals, receiving multidisciplinary training combining computational strategies, synthesis and biological assays, as well as other fundamental aspects (managing and administering of a research programme) related to strengthen the abilities of the Dr. Blanco to become a leading independent researcher in the field._x000D_
_x000D_
The completion of the present project is a major step in the research career of Dr. Blanco to successfully reach a position of professional maturity. In addition, the development of new small molecules to treat prostate cancer and have an impact upon translational research that will lead to clinical applications for cancer treatments is a central priority in Europe.'</t>
  </si>
  <si>
    <t>Histopathology has traditionally been a low-throughput, labour-intensive technique. Conventional manual annotation of tissue slides requires a pathologist to examine the tissue and cellular components to grade the level of disease progression. However, digital pathology and automated digital image analysis solutions can provide a more rapid solution. In recent years, there has been a rapid uptake of digital pathology in both the academic and industrial sectors, each creating large image libraries with related manual and automated annotations, all stored on local systems. There is now a requirement to streamline this process and to provide a comprehensive set of tools for data integration and mining of this valuable, but often not fully exploited, information. There is also a need for inter-lab standardisation and the development of high-performance computing approaches to enable integration of multiple libraries and knowledge discovery. The FAST-PATH project will address these key issues to maximise the capabilities of the digital pathology workflow. Specifically, FAST-PATH will develop a set of tools, available through a web-based interface, to address the standardisation, integration and knowledge discovery of high-throughput digital pathology libraries and related manual annotations. We will focus on integration of oncology-based data generated from the academic and industrial partners involved, with a particular emphasis on prostate cancer. This inter-sectoral study will also involve validation of novel prognostic biomarkers via automated analysis of immunohistochemical images. Importantly, FAST-PATH will bring together 4 major European academic institutes and 2 SME partners with the central aim of streamlining digital pathology via the development of data standardisation, integration and discovery tools.</t>
  </si>
  <si>
    <t>The innate immunity constitutes an efficient barrier by rapidly detecting pathogens and tissue damages through pattern recognition receptors including NLRP3. On the other hand, inappropriate NLRP3 activation causes deleterious inflammation and contributes to various conditions including atherosclerosis, diabetes, gout and Alzheimer's diseases. Therefore NLRP3 requires tight regulation that remains poorly characterized. Activated NLRP3 assembles a multimeric inflammasome complex serving as activation platform for caspase-1 that controls processing and release of cytosolic cytokines including IL-1ß. We recently evidenced that inflammasome assembly requires NLRP3 deubiquitination by the deubiquitinase BRCC3. The aim of this proposal is to decipher this new ubiquitin-dependent regulatory pathway critical for NLRP3 activation. We propose to identify stimuli, signaling pathways and enzymatic complexes controlling NLRP3 ubiquitination level. Using both cell biology and biochemistry approaches, we will decipher the molecular mechanisms beneath the regulation of the deubiquitinase and ubiquitin ligase complex activity, as well as the loss of activity of ubiquitinated NLRP3. Lastly, we will test the in vivo relevance of NLRP3 ubiquitination using both mouse models, patients study and pharmacological approach. Altogether, this project will thoroughly characterize this new pathway controlling inflammasome activity and provide new therapeutic targets against inflammation related diseases that are highly prevalent in the European Union.</t>
  </si>
  <si>
    <t>Demyelinating peripheral neuropathies form a diverse group of pathologies that include diabetic and aging peripheral neuropathies and inherited Charcot-Marie-Tooth diseases. Mitochondrial dysfunctions have recently emerged as one major cause for these diseases. The goal of this project is to investigate the role of mitochondria in healthy and diseased myelin and to test whether we can change mitochondrial status and functions to prevent or treat these diseases. Our working hypothesis is that glial mitochondria act as a homeostatic interface between axon and glia: they participate to the destabilization of Schwann cells during demyelination and they help to detoxify axons by scavenging reactive oxygen species produced by axonal mitochondria. We have developed a novel approach that uses viral vectors to express cDNAs and/or small inhibitory RNAs in myelinating Schwann cells and myelinated axons in mice in vivo. I propose to use this approach combined with state-of-the-art imaging technique to challenge this preliminary concept in a meaningful in vivo context. Viral tools will first be used to generate defects in mitochondrial functions in the myelinating Schwann cell. The impact on myelination and myelin maintenance will be assessed by light and electron microscopy. Second, viruses will be used to express genetically-encoded fluorescent probes designed to analyze mitochondrial status in living cells. This imaging approach will allow investigating mitochondrial status in healthy, demyelinating and diseased myelinating Schwann cells in vivo. Finally we will investigate the impact of glial mitochondria dysfunctions on the axon. Reversely we will also modify axonal mitochondria and check the impact of these changes on myelin and glial mitochondria. This concept will be highly relevant to understand the molecular mechanisms of peripheral neuropathies but also of brain diseases such as multiple sclerosis, Alzheimer’s, Parkinson’s and Huntington’s diseases.</t>
  </si>
  <si>
    <t>Applied life sciences, biotechnology and bioengineering: agricultural, animal, fishery, forestry/food sciences; biotechnology, chemical biology, genetic engineering, synthetic biology, industrial biosciences; environmental biotechnology.</t>
  </si>
  <si>
    <t>Prostate cancer is the most frequently diagnosed malignancy in the western male population and the associated socio-economic impact on healthcare is more than worrying. There is one key feature of confined (stage T2) prostate cancer that needs to be addressed with immediate urgency: its true aggressiveness. Not all cancers are life threatening and early diagnosis, although needed to improve outcome, will lead to overtreatment of patients with indolent prostate cancer resulting in unnecessary treatment-related morbidity. Therefore, methods to identify clinically significant forms of prostate cancer have to be developed. To pursue this, the initial assessment of the extent of the disease process (clinical staging) needs to be adequate. Obtaining pre-treatment representative tumor tissue (biopsies) is a major clinical challenge, as the disease is often multi-focal and heterogeneous. Accurate functional in vivo imaging modalities could guide these biopsies. Modern genomics technologies have identified numerous cancer cell-associated genetic markers being expressed in prostate cancer tissue or body fluids. Closing the gap between genomics and a non-invasive metabolic assessment of the in vivo prostate, we propose to identify new in vivo targets/biomarkers indicating confined prostate cancer aggressiveness with the underlying central hypothesis: early functional metabolic differences in different tumor foci determine whether it will grow into life-threatening prostate cancer or not. To track these early metabolic differences, the very latest magnetic resonance methodologies, including 13C MR of hyperpolarized metabolites and 1H- and 31P-MRSI of the in vivo human prostate at a field strength of 7 Tesla, will be further developed and implemented. In the well-established translational research environment at the host institution, potential new biomarkers translate into molecular diagnostics or imaging tools for an accurate individual assessment of cancer aggressiveness.</t>
  </si>
  <si>
    <t>Marie Curie Action: "Intra-European Fellowships for Career Development"</t>
  </si>
  <si>
    <t>Cellular senescence was originally described as the cell cycle arrest that accompanies the exhaustion of replicative potential in cultured primary mammalian cells. Whereas ‘replicative’ senescence is triggered by telomere erosion, other stimuli such as activated oncogenes, oxidative stress, DNA damage and sub-optimal culture conditions can also induce a senescent phenotype called ‘premature’ senescence or ‘stasis’. Senescence acts as a potent antitumor mechanism. Malignant transformation occurs after the bypass of senescence caused by mutations in oncogenes and tumour suppressors. Thus, novel genes linked with oncogenesis can be isolated by identifying genes regulating senescence. As the majority of solid tumours arise from cells of epithelial origin, the aim of the current project is to identify genes controlling senescence in epithelial cells. Specifically, human prostate epithelial cells (HprECs) will be studied as the corresponding prostate cancer represents the most frequent cancer amongst men. A genetic screening for senescence bypass will be performed in these cells using a retroviral shRNA library. The validated genes will be prioritized thanks to a parallel microarray based-analysis of transcriptional changes associated with senescence in HPrECs and to existing databases that evaluate expression profiles in human tumours. The expression of the relevant candidates will be then confirmed in a wider and independent subset of clinical tumour samples using tissue micro-array. Finally, the oncogenic properties of the candidate genes will be analysed in several models of tumourigenesis. Overall, the investigation described here aims at using senescence as a system to identify novel tumour suppressor genes.</t>
  </si>
  <si>
    <t>ERC Starting Grant - Materials and Synthesis</t>
  </si>
  <si>
    <t>Supramolecular polymers are of major interest in the field of self assembly with a promising outlook in areas of viscosity modification, compartmentalized architectures, bio-conjugates and drug-delivery applications. They are dynamic macromolecular materials prepared by simple mixing of relatively small components bearing complementary or self-complementary recognition motifs. A major limitation in the field, however, has been access to synthetic systems capable of undergoing self assembly in an aqueous environment. This research proposal develops well-defined, self-organizing macromolecular structures that will overcome this limitation by focusing on systems that rely on several non-covalent interactions occurring in concert rather than on single interactions alone. The envisioned supramolecular polymers and bio-conjugates are designed as dynamic water-soluble smart materials, whose architectures can be controlled and exhibit reversibility upon exposure to external stimuli such as electrochemical, temperature or pH changes. Molecular recognition events occurring between functional handles on both synthetic and bio-polymers will be investigated in order to control the formation of desired functional architectures through stoichiometrically controlled complexation. Preparation of synthetic core motifs to assemble discrete peptide aggregates such as the dimeric through hexameric oligomers of amyloid-beta(40/42) will lead to structural elucidation and insight into several peptide misfolding pathologies like Alzheimer&amp;apos;s or Parkinson&amp;apos;s disease.</t>
  </si>
  <si>
    <t>HER2 is a membrane receptor tyrosine kinase overexpressed in 30% of breast tumors and results in an aggressive clinical course. Anti-HER2 therapies including monoclonal antibodies (trastuzumab) and small-molecule tyrosine kinase inhibitors (lapatinib) are active and have improved survival of patients with HER2 overexpressing breast cancer. However, the emergence of primary or acquired resistance to these agents limits their efficacy. We have previously identified mechanisms of resistance to anti-HER2 therapies such as the co-expression of a truncated form of HER2 that correlates with trastuzumab resistance or the presence of downstream oncogenic mutations of PI3K or PTEN loss that result in resistance to lapatinib . Not surprisingly, PI3K/mTOR inhibitors overcome lapatinib resistance in the later example. Building on our results to date, this proposal is aimed at identifying novel mechanisms of resistance to anti-HER2 agents and to devise therapeutic strategies to revert it. To uncover such mechanisms, we have generated cancer cells with acquired resistance to lapatinib or trastuzumab by continuous exposure to increasing concentrations of these agents. We will perform genome wide screens, including shRNA libraries, gene expression and SNPs arrays, to discover candidate genes responsible for decreased sensitivity to anti-HER2 agents. To overcome anti-HER2 therapy resistance we will study several therapeutic strategies, such as combinations of different anti-HER2 compounds and the use of alternative agents targeting downstream/parallel pathways. Among the novel targeted therapies, we plan to study the use of PI3K, Akt, CDK2 and Hsp90 inhibitors, for which we will also start resistance-screens. It is anticipated that any promising preclinical leads will stimulate trial design and conduct for subsequent evaluation and confirmation in the clinic.</t>
  </si>
  <si>
    <t>Metastatic breast, ovarian, gastric and esophageal cancer are currently incurable and therefore require new and innovative treatment approaches. The objective of this project is to construct oncolytic adenoviruses that code for trastuzumab (HerceptinR), a monoclonal antibody against tumor associated receptor Her2. Intravenous trastuzumab is already widely used for treatment of Her2\ breast cancer, and is being actively studied for other tumor types that frequently feature Her2 amplification, including ovarian, gastric and esophageal cancer. We hypothesize that expression of the antibody from a virus will result in production of high, sustained concentrations of functional trastuzumab in situ. In comparison to conventional intravenous delivery, this might results in enhanced anti-tumor activity but reduced systemic exposure and side-effects. Further, a single injection of the virus might result in prolonged production of trastuzumab which might be cost-effective as intravenous trastuzumab is expensive. The viruses will be targeted for effective delivery to tumor cells through viral capsid modifications, and oncolytic cell killing will proceed only in p16/Rb pathway mutant tumor cells. Trastuzumab production will be coupled to virus replication. Further, trastuzumab is secreted into the surrounding tumor tissue for an effective “bystander effect”, ie. killing of neighboring tumor cells. In summary, we hypothesize that this approach will result in tumor cell killing through viral oncolysis, the anti-tumor activity of trastuzumab, and the potential synergy between the approaches. Further, high local concentrations might result in anti-tumor efficacy superior to efficacy seen with intravenous trastuzumab. These developments might eventually result in increased treatment options for patients with currently incurable Her2\ cancers.</t>
  </si>
  <si>
    <t>Specific Programme "Capacities": Regions of knowledge and support for regional research-driven clusters</t>
  </si>
  <si>
    <t>Regions of Knowledge</t>
  </si>
  <si>
    <t>Care for people with dementia is a major concern in many European countries. In the context of an ageing population, an increasing number of European citizens are likely to be affected by mental disorders, dementia or neurodegenerative diseases (such as Alzheimer’s). Addressing these challenges is of particular concern to policy makers at regional, national, EU and international levels. Public-private partnerships are addressing this issue which also confirms the overall endorsement of the research, business and policy-making community in this field.  Leading European research organisations have a proven scientific record of excellence in the fields of neurology, genetics, neurophysiology... which make it an ideal theme for this programme._x000D_
There is a growing need to address mental health issues in a comprehensive way and a need to coordinate policy, research and enterprise into a more efficient partnership.  By working with leading regional clusters in an open dialogue with key stakeholders, the NEURO-RESCUE project will set up new models for mental health research that guarantee a systematic multidisciplinary approach. More than a public-private partnership and more than a network of clusters, NEURO-RESCUE will be an innovative and integrative regional research model. This model will aim to address: research, economic and societal issues in a cross sectoral fashion._x000D_
The NEURO-RESCUE project will address these challenges by aiming to bridge the gap between research into mental disorders and the implementation of innovative solutions. This will be carried out by:_x000D_
(i)	SWOT Analysis: with a mapping analysis exercise and an opportunities and finance/demand exercise.._x000D_
(ii)	Joint Action Plan definition: create a shared research &amp; innovation action plan to achieve the vision of an integrated neurosciences research system_x000D_
(iii)	Joint Action Plan implementation: to prepare for the implementation of this action plan in the period following project completion.</t>
  </si>
  <si>
    <t>Since the histopathological diagnosis of tumours is based on microscopy, it would be highly desirable to possess a microscopical technique allowing morphological investigation with a wide zoom range, high resolution and the implementation of multiplex staining. Thus, the goal of the REMEDI project is to explore the possibilites of novel light microscopy techniques, which overcome the diffraction limit of visible light and extend the range of observation to the molecular level of proteins in tumour cells and analyze their interaction and spatial distribution. This proposal aims at the use of single-molecule-microscopy of cancer tissue samples with ultra-high sensitivity, simplified handling and increased speed of analysis. This shall be accomplished by the development of a novel resolution-enhanced microscopy platform with an integrated novel CMOS camera and an adequate image acquistion and analysis software. The REMEDI platform will be validated with two relevant applications: diagnostic/experimental pathology of breast cancer and alterations of plasma membrane components of lymphoma cells.</t>
  </si>
  <si>
    <t>ERC Starting Grant - Physiology, Pathophysiology and Endocrinology</t>
  </si>
  <si>
    <t>Each year 1.1 million new cases of breast cancer will occur among women worldwide and 400,000 women will die from this disease. Although progress has been made in understanding breast tumor biology, most of the relevant molecules and pathways remain undefined. Their delineation is critical to a rational approach to breast cancer therapy. This proposal focuses on the role of the under-explored family of protein-tyrosine phosphatases (PTPs) in the normal and neoplastic breast. Virtually all cell signaling pathways are modulated by reversible protein tyrosine phosphorylation, which is regulated by two classes of enzymes: protein-tyrosine kinases (PTKs) and PTPs. Not surprisingly, tyrosine phosphorylation has an important role in breast development and cancer. Whereas the role of specific PTKs, like the HER2 receptor, in breast cancer is well studied, almost nothing is known about the function of specific PTPs in this disease. Our preliminary data suggest that PTP1B has an important role in breast differentiation and that both PTP1B and SHP2 play positive roles in breast cancer. The two predominant goals of this proposal are: First, to delineate the role of PTP1B and other PTPs in normal breast development and differentiation; second, to address the roles of PTP1B and other PTPs in the maintenance of breast cancer and metastasis and to assess their merits as drug targets. These studies not only use state-of-the-art ex vivo and in vivo models for studying breast pathophysiology, but also cross the boundaries between the developmental and cancer research fields and between basic science and clinical applications. Our research should ultimately lead to the rational design of targeted therapies that will improve the clinical management of patients with breast cancer.</t>
  </si>
  <si>
    <t>ERC Starting Grant Interdisciplinary Panel</t>
  </si>
  <si>
    <t>Estrogen Receptor (ER) drives proliferation in breast cancers and drugs such as tamoxifen and Aromatase Inhibitors, that target ER activity, are first line treatments in clinical practice. However drug resistance is a significant clinical problem. My laboratory has reported that chromatin-modifying pioneer factors are required for ER to bind the genome, and may constitute a unique opportunity for treating drug resistant cancer. My proposal consists of two complementary approaches to comprehensively explore how Estrogen Receptor interacts with these factors to direct transcription. (1) We will demonstrate that FoxA1 and the Groucho protein TLE1 are critical mediators of ER-chromatin interactions by mapping TLE1 binding sites on a genome-wide basis, and functionally testing the roles these factors play with ER in genomic remodeling, gene transcription, cell proliferation, and endocrine resistance. (2) More globally, to characterise ER transcriptional partners on a molecular basis, we will identify the complete complement of ER-associated proteins using novel proteomic approaches. Taken together, these approaches will explore how ER employs pioneer factors mechanistically, and will identify other potential players.</t>
  </si>
  <si>
    <t>New biomarkers for Alzheimer’s &amp; Parkinson’s diseases - key tools for early diagnosis and drug development</t>
  </si>
  <si>
    <t>Alzheimer’s disease (AD) and Parkinson’s disease (PD) are common in elderly and the prevalence of these is increasing. AD and PD have distinct pathogenesis, which precede the overt clinical symptoms by 10-15 years, opening a window for early diagnosis and treatment. New disease-modifying therapies are likely to be most efficient if initiated before the patients exhibit overt symptoms, making biomarkers for early diagnosis crucial for future clinical trials. Validated biomarkers would speed up initiation of treatment, avoid unnecessary investigations, and reduce patient insecurity._x000D_
AIMS: (1) identify and validate accurate and cost-effective blood-based biomarkers for early identification of those at high risk to develop AD and PD, (2) develop algorithms using advanced imaging and cerebrospinal fluid biomarkers for earlier more accurate diagnoses, and (3) better understand the underlying pathology and early progression of AD and PD, aiming at finding new relevant drug targets._x000D_
We will assess well-characterized and clinically relevant populations of patients and healthy elderly. We will use population- and clinic-based cohorts and follow them prospectively for 4 year. Participants will undergo neurocognitive evaluation, provide blood and cerebrospinal fluid, and have brain imaging using advanced MRI protocols and a newly developed PET-tracer visualizing brain amyloid. Sample will be analyzed with quantitative mass spectrometry and high sensitivity immunoassays._x000D_
New biomarkers and brain imaging techniques will aid early diagnosis and facilitate the development of disease-modifying therapies, since treatment can start earlier in the disease process. New methods to quantify relevant drug targets, such as oligomers of ß-amyloid and a-synuclein, will be vital when selecting drug candidates for large-scale clinical trials. By improving both diagnosis and therapies the social and economic burden of dementia might be reduced by expanding the period of healthy and active aging</t>
  </si>
  <si>
    <t>ERC Starting Grant - Genetics,Genomics,Bioinformatics and Systems Biology</t>
  </si>
  <si>
    <t>Tumor metastases, relapse, and resistance to therapy are the main causes of death in cancer patients. Cancer stem cells (CSCs) drive cancer growth, are likely responsible for cancer reoccurrence, and provide the potential to colonize a metastatic site. A cell plasticity process called epithelial-mesenchymal transition (EMT) generates CSCs from epithelial cancer cells and simultaneously equips these cells with motility and invasiveness, features prerequisite for metastasis. Consequently, therapeutic strategies that target EMT and CSC signaling networks are highly attractive. However, the properties of these signaling networks and their dependency on the tumor microenvironment and cancer genotypes are poorly understood. Here we propose to generate quantitative, time-resolved biomarker signatures and network models of EMT stages and CSCs on the single-cell level and to define their dependency on breast cancer tumor microenvironments and genotypes. Using mass cytometry, a technology able to quantify up to 100 proteins and phosphorylation sites simultaneously in a single-cell, the signaling network structure of EMT and CSC state will be gauged by modulation of cancer-related and signaling genes. These data will be used to infer mathematical signaling network descriptions of EMT and the CSC states, and to determine their master regulators and regulatory sub-networks. By extending mass cytometry to spatially resolved measurements, the EMT/CSC network states and their microenvironment will be analyzed in three dimensions in patient samples, and data will be correlated with associated genomic and clinical information. Based on these in vivo data, follow-up experiments in mouse models will be performed to validate the identified network states and cell-to-cell interaction as therapeutic targets. Finally, the in vivo dataset and its correlation with genomic and clinical information will be used to identify biomarkers for personalized medicine approaches.</t>
  </si>
  <si>
    <t>This proposal aims to harness a novel type of senescence that we have identified in response to acute Pten inactivation, and which we believe offers a radical therapeutic approach to target the quiescent cancer stem cell in vivo. In characterizing Pten loss Induced Cellular Senescence, which we have named PICS for short, we have discovered that PICS is distinct from other forms of cellular senescence including oncogene-induced senescence (OIS) and replicative senescence. These distinct differences are characterized by a lack of DNA damage and hyper-replication, breaking the current dogma for senescence induction. The ability to induce senescence, an irreversible growth arrest, in cells by targeting Pten signaling, without a requirement for hyper-replication and DNA damage opens up the possibility to target quiescent cells, including stem cells, that have a low proliferative index. This approach has tremendous therapeutic potential and represents one of the most exciting developments for the advancement of prostate cancer therapy in recent years. Through the manipulation of senescence induction pathways we will identify PICS enhancing drugs and redefine the paradigm for cancer therapy. By developing novel mouse models that target prostate stem cells we will evaluate these PICS pro-senescence drugs in a pre-clinical setting.  Finally, these results will be cross referenced with data from human prostate stem cells and we will lay the ground work to translate this to the clinical setting, further developing the clinical potential of these findings to eradicate prostate cancer.</t>
  </si>
  <si>
    <t>ERC Starting Grant - Molecular and Structural Biology and Biochemistry</t>
  </si>
  <si>
    <t>'It is now increasingly clear that most of our genome is transcribed, but that only a small portion is associated with protein coding gene. Indeed, recent analysis indicate that long non-coding RNA outnumbered by five fold the coding RNA sequences. Despite this abundance, very little is known on the function of these long non-coding RNA._x000D_
_x000D_
The aim of this proposal is to understand the function of pathological long non-coding RNA. We will first focus our studies on the RNA gain-of-function diseases. These genetic diseases are caused by the pathogenic expansion of nucleotide repeats, which are transcribed into long non-coding RNA that titrate and sequester specific RNA-binding proteins, leading to molecular changes ultimately resulting in the symptoms of these pathologies. The RNA gain-of-function diseases include the most common muscular dystrophies in adult: the Myotonic Dystrophies of type 1 and type 2 (DM), the common neurodegenerative Fragile X-Associated Tremor/Ataxia Syndrome (FXTAS) and the rare, but deleterious, Spinocerebellar Ataxia 10, 31 and 36 (SCA10, SCA31 and SC36)._x000D_
_x000D_
We propose to :_x000D_
1 – Identify the proteins sequestered by theses expanded RNA repeats._x000D_
2 – Identify the molecular causes of DM, FXTAS and SCA diseases in iPS neuronal cell model and mouse models._x000D_
3 – Identify pharmacological compounds able to reverse the toxic effects of these RNA._x000D_
_x000D_
Importantly, these RNA gain of function diseases present identical symptoms to other pathologies that are much more common and tremendously challenging to our society (for example the tremor in FXTAS is similar to the one observed in Parkinson; the cognitive impairment, the demence and the neurodegeneration found in FXTAS are present in Alzheimer Disease; the heart failure, which is a leading cause of morbidity in Europe is a cardinal symptom of DM; etc.)._x000D_
_x000D_
THUS, ELUCIDATING THE MOLECULAR CAUSES OF THESE RNA DISEASES MAY HELP TO UNDERSTAND THE PATHOLOGY OF OTHER COMMON AND CHALLENGING DISEASES.'</t>
  </si>
  <si>
    <t>This Industry-Academia Partnership and Pathways (IAPP) joins three groups which have hitherto focused on different aspects of cancer genetics. deCODE genetics (deCODE) has recently identified several genetic risk variants that are associated with increased risk of cancer, including two distinct genetic prostate cancer risk variants on chromosome 8q24.  The University of Torino (UNITO) group has identified a number of germline SNPs in signal transduction genes that are frequently mutated in tumors and the group has developed an innovative technology for knock-in of genetic variants in order to reconstruct genetic events in tumor progression.  The Karolinska Institute (OP-KI) group has developed sophisticated tools for cytogenetic studies on tumors.  The major objective of this proposal is to perform functional and cytogenetic analysis on several of the cancer risk variants identified by deCODE and UNITO.  The major objectives of this proposal are 1) to discover and validate low-medium frequency polymorphisms that predispose to cancer, 2) to functionally validate the newly identified variants in human cells, 3) to identify biological properties associated with the prostate cancer risk alleles located at 8q24.  Collaboration between deCODE, UNITO and OP-KI benefits all three partners since the capacities and technical skills are largely complementary. The collaboration is foreseen as an ongoing partnership aimed at elucidating the biological properties of genetic variants conferring risk of cancer.</t>
  </si>
  <si>
    <t>The domestic dog encompasses hundreds of genetically isolated breeds, many of which show an increased risk for certain diseases. With the canine genome sequence, an understanding of the haplotype structure and availability of disease gene mapping tools, we are now in a unique position to map canine disease genes to inform human biology and medicine. So far we have mapped monogenic traits as well as &gt;40 loci for &gt;10 complex traits. We now propose to map genes for key diseases using many breeds to dissect a larger number of genes underlying the specific disease. We further plan to evaluate the functional consequences of mutations and pilot personalized treatment strategies based on genetic risk. The specific aims are:_x000D_
1.Characterization of disease phenotypes, breed predisposition and sample acquisition. We are currently collecting samples from &gt;20 diseases and will expand our phenotypic classification and sample collection to a larger number of breeds for some key diseases such as osteosarcoma, breast cancer, behavior and atopy or lymphocytic thyroiditis._x000D_
2.Identification and functional characterization of canine disease genes and pathways. We will perform genomewide association mapping followed by targeted resequencing for mutation detection. Pathway analysis will be performed to understand the disease mechanisms mostly contributing to the disease. For select mutations, we will use state of the art molecular biology to provide detailed functional characterization of selected genes revealed by our gene discovery platform._x000D_
3.Piloting canine personalized treatment strategies based on inherited risk factors._x000D_
For a few diseases we will pilot personalized treatment strategies based on inherited risk factors, utilizing the genetic information gathered in aim 2. Available or novel drugs acting on the identified pathways will be tested in dogs with specific risk factors using a veterinary network for clinical trials._x000D_
Knowledge gained should inform human personalized medicine.</t>
  </si>
  <si>
    <t>The actual view of cellular transformation and cancer progression supports the notion that cancer cells must undergo metabolic reprogramming in order to survive in a hostile environment. This field has experienced a renaissance in recent years, with the discovery of cancer genes regulating metabolic homeostasis, in turn being accepted as an emergent hallmark of cancer. Prostate cancer presents one of the highest incidences in men mostly in developed societies and exhibits a significant association with lifestyle environmental factors. Prostate cancer recurrence is thought to rely on a subpopulation of cancer cells with low-androgen requirements, high self-renewal potential and multidrug resistance, defined as cancer-initiating cells. However, whether this cancer cell fraction presents genuine metabolic properties that can be therapeutically relevant remains undefined. In CancerMetab, we aim to understand the potential benefit of monitoring and manipulating metabolism for prostate cancer prevention, detection and therapy. My group will carry out a multidisciplinary strategy, comprising cellular systems, genetic mouse models of prostate cancer, human epidemiological and clinical studies and bioinformatic analysis. The singularity of this proposal stems from the approach to the three key aspects that we propose to study. For prostate cancer prevention, we will use our faithful mouse model of prostate cancer to shed light on the contribution of obesity to prostate cancer. For prostate cancer detection, we will overcome the consistency issues of previously reported metabolic biomarkers by adding robustness to the human studies with mouse data integration. For prostate cancer therapy, we will focus on a cell population for which the metabolic requirements and the potential of targeting them for therapy have been overlooked to date, that is the prostate cancer-initiating cell compartment.</t>
  </si>
  <si>
    <t>Biomedical research has been very successful in finding the individual genes that are deregulated in cancer and it is estimated that ~2% of all genes can be classified as “cancer genes”. However, it has proven challenging to translate this genomics knowledge into effective treatments._x000D_
One complication is that cancer cells typically carry many molecular aberrations and every tumor displays a unique pattern. This heterogeneity complicates the application of drugs and biologicals as it often interferes with patient response. Thus, unraveling the complex interplay between cancer genes and drugs is of great importance for effective patient-stratified cancer therapy._x000D_
Besides playing a role in drug resistance, the molecular changes also result in cancer cells becoming uniquely dependent on certain gene products or pathways. These cancer “vulnerabilities” offer opportunities targeted therapies, including those based on oncogene addiction and synthetic lethality. Therefore, these concepts have attracted much interest as they can help bridge the gap between cancer genomics and effective treatments._x000D_
_x000D_
I propose to identify cancer vulnerabilities and drug resistance mechanisms in breast cancer by developing a genetically tractable model system. Designed to capture relevant constellations of genetic aberrations found in patients, it extends our recently developed, systematic screening platform. Combined with bioinformatics integration of cell line data, this will result in a unique and powerful approach._x000D_
I aim to identify functional interactions between breast cancer genes and experimental or approved drugs. Detailed characterization of gene-drug interactions will reveal their translational potential for targeting specific cancer vulnerabilities in patients, or as biomarkers. Together, this project aims to improve therapies in breast cancer by identifying patient cohorts that are most likely to benefit from a given drug and revealing novel cancer Achilles’ heels.</t>
  </si>
  <si>
    <t>'A major portion of the eukaryotic genome is occupied by DNA sequences whose transcripts do not code for proteins. This part of the genome is transcribed in a developmentally regulated manner and in response to external stimuli to produce large numbers of long non-coding RNAs (lncRNAs). From the beginning of transcription through splicing and translation, RNA molecules are associated with numerous RNA binding proteins that regulate their processing, stability, transport and translation. Both coding and non-coding RNAs and their associated binding proteins are involved in numerous cellular pathways. These pathways, which include RNA processing and the regulation of transcription and translation, are critical determinants of neuronal differentiation and plasticity. Alterations in these pathways have been identified to contribute to a wide variety of neurodegenerative diseases. Mutations in two RNA binding proteins involved in RNA splicing, the Tar DNA binding protein of 43kd (TDP-43) and Fused in Sarcoma (FUS), cause amyloid aggregation and are associated with Amyotrophic Lateral Sclerosis (ALS). My main interest is to understand the role played by RNA molecules in protein networks. Characterizing protein-RNA associations is key to unravel the complexity and functionality of mammalian genomes. In this project, I propose to study associations of lncRNAs with proteins involved in i) transcriptional regulation and epigenetics (such as polymerases, transcription factors and chromatin-modifiers) and ii) neurodegenerative diseases (such as Parkinson’s &lt;U+F061&gt;-synuclein, Alzheimer’s disease amyloid protein APP, TDP-43 and FUS).  In particular, I will investigate if RNA molecules are involved in regulatory mechanisms that control protein production and prevent formation of toxic aggregates. In a multidisciplinary effort, I aim to discover protein-RNA interactions using advanced computational methods developed in my group and state of the art experimental techniques.'</t>
  </si>
  <si>
    <t>ERC Starting Grant - Cellular and Developmental Biology</t>
  </si>
  <si>
    <t>The worldwide aging population will lead to a dramatic increase in the number of people with Alzheimer’s disease and other incurable age-related neurodegenerative diseases over the next few decades. By 2050 over 115 million are expected to suffer from these devastating diseases. The major pathological hallmark of these disorders is the accumulation of aggregation-prone disease proteins in aggregates in the brain. To understand the disease mechanisms and to identify targets for treatment, I aim to uncover the cellular pathways that regulate disease-protein toxicity and aggregation (proteotoxicity)._x000D_
_x000D_
Opening up such exciting new avenues for research is our recent identification of a modifier of aggregation, which we named MOAG-4, as a general regulator of age-related proteotoxicity in worm (C. elegans) models for neurodegenerative diseases. MOAG-4 and its human counterpart SERF act independently of classical pathways that degrade proteins or prevent their aggregation, but their molecular role remains to be determined. I hypothesize that MOAG-4/SERF represents a new regulatory pathway of age-related proteotoxicity in neurodegenerative diseases._x000D_
_x000D_
With an ERC starting grant, I will uncover the pathway in which MOAG-4/SERF is operating, establish the mechanism by which the pathway regulates proteotoxicity, establish the evolutionarily conservation of the pathway in human cells, and establish its potential as a therapeutic target in patient-derived cells. By combining the power of C. elegans genetics with the development of cell-biological tools to visualize and monitor aggregation and toxicity in living and aging worms and in patient-derived cells, we will be at the forefront of providing new insights into disease-mechanisms. Our discoveries will offer new starting points for research and for the development of therapeutic interventions in the early molecular events of aging-associated neurodegenerative diseases.</t>
  </si>
  <si>
    <t>Background: Hereditary cancer is an important cause of morbidity and mortality and over the last 20 years, the majority of highly penetrant risk alleles such as BRCA1, BRCA2 in breast cancer and APC, MLH1, MSH2 in colon cancer have been identified. However, there are many men and women who have a strong family of cancer for whom we cannot provide answers because no mutation is found in known genes._x000D_
Objectives:   i) To identify new candidate breast cancer susceptibility loci by an innovative combination of exome sequencing technology and genome-wide allele-specific expression analysis of  BRCA1/2-negative women with strong family histories of BC. This approach will be complemented by exomic sequencing of carefully selected matched cohorts of women with unilateral and bilateral breast cancer on whom extensive demographic and clinical data is available. ii) To study selected gene candidates in more detail at the DNA, RNA and protein level. iii) To apply the knowledge gained in the genomic study of breast cancer to other cancer predisposition syndromes._x000D_
Significance: At present, the new combined approach of EST and ASE has several advantages over the alternative option of whole genome sequencing in the identification of rare functional variants; not only will EST plus ASE be cheaper and faster than a whole genome sequencing approach, but it will also allow us to explore the potentially unappreciated roles of allelic silencing (through regulatory or epigenetic variants) in cancer susceptibility, which would not be captured using genomic sequencing in isolation. We will commence the project with breast cancer families and then apply the same approach to other types of hereditary cancers. This proposal is focused on individuals who face a truly high risk for cancer but for whom predictive information is lacking and therefore this proposal is likely to have a direct translational benefit.</t>
  </si>
  <si>
    <t>ERC Starting Grant - Products and process engineering</t>
  </si>
  <si>
    <t>Current chemotherapeutic agents are potent enough to kill cancer cells. Nonetheless, failure of chemotherapies for many cancers (e.g. breast and pancreatic cancers and various sarcomas) is primarily because these agents cannot reach cancer cells in amounts sufficient to cause complete cure. The abnormal microenvironment of these tumors drastically reduces perfusion and results in insufficient delivery of therapeutic agents. Tumor structural abnormalities is in large part an effect of mechanical stresses developed within the tumor due to unchecked cancer cell proliferation that strains the tumor microenvironment. Alleviation of these stresses has the potential to normalize the tumor, enhance delivery of drugs and improve treatment efficacy. Here, I propose to test the hypothesis that re-engineering the tumor microenvironment with stress-alleviating drugs has the potential to enhance chemotherapy. To explore this hypothesis, I will make use of a mixture of cutting-edge computational and experimental techniques. I will develop sophisticated models for the biomechanical response of tumors to analyze how stresses are generated and transmitted during tumor progression. Subsequently, I will perform animal studies to validate model predictions and indentify the drug that more effectively alleviates stress levels, normalizes the tumor microenvironment and improves chemotherapy. Successful completion of this research will reveal the mechanisms for stress generation and storage in tumors and will lead to new strategies for the use of chemotherapy.</t>
  </si>
  <si>
    <t>Aberrant protein aggregation (proteotoxicity) is an underlying mechanistic event common to numerous late-onset human neurodegenerative maladies including Alzheimer’s (AD) disease. Recent studies indicated that the ageing process plays key roles in enabling protein aggregation to become toxic late in life. The insulin/IGF signaling pathway (IIS) is a major ageing, stress resistance and lifespan regulator in worms and mice. We found that IIS reduction protects worms and mice from toxicity associated with the AD linked peptide, Aß. These findings point to the alteration of ageing by IIS reduction as a promising research avenue towards the development of neurodegeneration therapies. In the nematode C. elegans, both effects of IIS reduction; longevity and protection from proteotoxicity are dependent on the activity of the FOXO transcription factor DAF-16. However, these functions of DAF-16/FOXO differ temporally; in worms the mediation of longevity by DAF-16 is restricted to reproductive adulthood while protection from proteotoxicity extends also to late adulthood. This differential temporal activity pattern suggests that different DAF-16 co-factors and target genes play roles in the mediation of longevity and in protection from proteotoxicity. Thus, a careful characterization of the late life DAF-16 regulated protective mechanism is required to evaluate the therapeutic potential of IIS reduction as a future treatment for neurodegenerative disorders. Here I propose to use nematodes and mice to explore the DAF-16/FOXO co-factors and target genes that mediate stress resistance and protection from proteotoxicity in the aged organism. Dual experimental approach will be utilized to achieve this goal; a directed genetic screen for the identification of co-factors and temporally differential set of DNA microarrays for the recognition of late life DAF-16/FOX target genes. This project is expected to yield new insight and to serve as a platform for future studies.</t>
  </si>
  <si>
    <t>ERC Starting Grant - Systems and communication engineering</t>
  </si>
  <si>
    <t>Prostate cancer causes over 1/4 of new cancer cases and 1/10 of cancer deaths in western males. Efficient methods for early treatment are available. Many lives could therefore be saved by early cancer detection, but this is not viable due to the inadequacy of the available noninvasive diagnostics. Systematic biopsy is the only reliable detection technique, but it is hampered by high costs and causes serious discomfort and health risks because of its invasiveness. Moreover, precise cancer localization is not possible, impeding the use of available focal treatments._x000D_
This research will push the frontiers of prostate cancer diagnostics by a revolutionary method for localization of cancer angiogenesis (microvascular growth). Different from all methods for angiogenesis imaging, invariably based on the assessment of blood perfusion, I aim at quantifying the local dispersion dynamics of an intravascular tracer. Dispersion is the spreading process of the tracer within the vasculature, which I firmly believe to correlate much better than perfusion with microvascular architectures and, therefore, with cancer angiogenesis._x000D_
The assessment of local dispersion is challenging and will be pursued through an intravenous injection of an ultrasound contrast bolus and novel spatiotemporal analysis of the bolus passage through the prostate circulation, measured by three-dimensional ultrasound imaging._x000D_
If successful, the proposed method will represent a breakthrough for early noninvasive and accurate prostate cancer localization, precise focal treatment, and treatment follow-up, with strong potential for use for other types of cancers, such as breast cancer. Moreover, this method will facilitate further groundbreaking research in the therapeutic control of angiogenesis in several pathologies._x000D_
This exciting research builds on my multidisciplinary expertise in ultrasound contrast dilution methods and on consistent and successful collaborations with leading clinical and industrial partners.</t>
  </si>
  <si>
    <t>Glycobiology is poised to be the next revolution in biology and medicine; however, technical difficulties in detecting and characterizing glycans prevent many biologists from entering this field, thus hampering new discoveries and innovations. Herein, we propose developing a conceptually novel technology that will allow straightforward identification of specific glycosylation patterns in biofluids and in live cells. Distinct glycosylation states will be differentiated by developing “artificial noses” in the size of a single molecule, whereas selectivity toward particular glycoproteins will be obtained by attaching them to specific protein binders. To achieve high sensitivity and accuracy, several innovations in molecular recognition and fluorescence signalling are integrated into the design of these unconventional molecular analytical devices._x000D_
One of the most important motivations for developing these sensors lies in their potential to diagnose a variety of diseases in their early stages. For example, we describe ways by which prostate cancer could be rapidly and accurately detected by a simple blood test that analyzes the glycosylation profile of the prostate-specific antigen (PSA). Another exceptional feature of these molecular analytical devices is their ability to differentiate between glycosylation patterns of specific proteins in live cells. This will solve an immense challenge in analytical glycobiology and will allow one to study how glycosylation contributes to diverse cell-signalling pathways. Finally, in the context of molecular-scale analytical devices, the proposed methodology is exceptional. We will show how “artificial noses” can be designed to target nanometric objects (e.g. protein surfaces) and operate in confined microscopoic spaces (e.g. cells), which macroscopic arrays cannot address. Taken together, we expect that the proposed technology will break new ground in medical diagnosis, cell biology, and biosensing technologies.</t>
  </si>
  <si>
    <t>Specific Programme "Capacities": Research for the benefit of SMEs</t>
  </si>
  <si>
    <t>Research for SMEs</t>
  </si>
  <si>
    <t>Cancer is the second largest cause of death and morbidity in Europe, with more than 3 million new cases diagnosed each year. The most effective treatment strategy for most forms of cancer is early detection followed by surgery. However, cancers frequently recur following surgery. For example, nearly 1 in 4 breast cancer patients will see their tumour recur after surgery. The consequences of cancer recurrence include repeat operations, delayed adjuvant treatment, increased likelihood of distant recurrence, poorer cosmetic and functional outcomes, emotional distress, and financial cost. The financial costs are staggering. Europe spends €125 billion annually on cancer care, approximately 5% of which is managing post-surgical recurrence._x000D_
_x000D_
Tumours recur after surgery primarily due to incomplete excision of the tumour or inadequate clearance of surgical margins. Tumours fail to be completely excised because the surgeon only has the visual appearance of the tumor and palpation to differentiate malignant from benign tissue. Consequently, there is an urgent clinical and market need for improved tools to detect cancerous tissue during surgery._x000D_
_x000D_
Real-time imaging during surgery would enable the surgeon to more accurately resect tumors and thereby reduce the likelihood of post-surgical recurrence. Cerenkov luminescence imaging (CLI) is a ground-breaking imaging modality that can provide real-time molecular imaging during surgery_x000D_
_x000D_
The CLIO consortium will develop a Cerenkov luminescence imaging device and a handheld intraoperative beta particle imaging device for image-guided surgery as well as imaging services for the pharmaceutical and medical device sectors. The imaging services will enable pharmaceutical and medical device clients to improve the efficacy evaluation of pharmaceutical and surgical device products. The consortium contains world-leading expertise in medical device product development, clinical and preclinical imaging, oncologic surgery, and surgical device evaluation.</t>
  </si>
  <si>
    <t>ERC Consolidator Grant - Genetics, Genomics, Bioinformatics and Systems Biology</t>
  </si>
  <si>
    <t>A systems pharmacology approach to the discovery of novel therapeutics in Alzheimer´s disease</t>
  </si>
  <si>
    <t>Alzheimer´s disease (AD) is the most common form of dementia, with over 35 million people suffering from it worldwide, and it constitutes a personal and societal tragedy of immense proportions. Fifty years of intense research have revealed many key elements of the biology of this neurodegenerative disorder. However, our understanding of the molecular bases of the disease is still very limited, and the available medical treatments for AD are purely symptomatic and hardly effective. It is now clear that the modulation of a single target is unlikely to yield the desired outcome, and we should move from gene-centric to network-centric therapeutic strategies. In addition, we should focus on early (asymptomatic) phases of AD, before the brain damage is irreversible, and the identification of molecular biomarkers to monitor the response of patients is paramount._x000D_
_x000D_
Accordingly, the main objective of our proposal is the identification of novel biomarkers in AD to monitor the onset and progression of the pathology from very early stages, and to discover combinations of drug targets and chemical compounds able to modify the biology of the disease. We will first run proteomics and transcriptomics experiments, in AD mouse models, to reveal the organization of proteins and genes that are up- or down-regulated at different ages and AD stages, and their potential translocation into/out of mitochondria. We will then construct the AD-associated network, incorporating clinical data, which we will use as a framework for the integration and analyses of the –omics data collected. We will transform the static data snapshots, corresponding to the different AD stages, into a dynamic model able to explain the progression of the disease, providing hints as to the best strategies to monitor and modulate AD evolution. We will finally design and validate a systems pharmacology strategy, based on concerted multi-target perturbations with small molecules, to modify the biology of the disease.</t>
  </si>
  <si>
    <t>ERC Starting Grant - Mathematical foundations</t>
  </si>
  <si>
    <t>Simulation of the Kinetics and Inverse Problem_x000D_
for the Protein PolymERization_x000D_
in Amyloid Diseases (Prion, Alzheimer’s)</t>
  </si>
  <si>
    <t>Amyloid diseases are of increasing concern in our aging society. These diseases all involve the aggregation of misfolded proteins, called amyloid, which are specific for each disease (PrP for Prion, Abeta for Alzheimer's). When misfolded these proteins propagate the abnormal configuration and aggregate to others, forming very long polymers also called fibrils. Elucidating the intrinsic mechanisms of these chain reactions is a major challenge of molecular biology: do polymers break or coalesce? Do  specific sizes polymerize faster? What is the size of the so-called nucleus, i.e., the minimum stable size for polymers?  On which part of the reactions should a treatment focus to arrest the disease ? Up to now, only very partial and partially justified answers have been provided. This is mainly due to the extremely high complexity of the considered processes, which may possibly involve an infinite number of species and reactions (and thus, an infinite system of equations)._x000D_
_x000D_
The great challenge of this project is to design new mathematical methods in order to model fibril reactions, analyse experimental data, help the biologists to discover the key mechanisms of polymerization in these diseases, predict the effects of new therapies._x000D_
Our approach is based on a new mathematical model which consists in the nonlinear coupling of a size-structured Partial Differential Equation (PDE) of fragmentation-coalescence type, with a small number of Ordinary Differential Equations._x000D_
On the one hand, we shall solve new and broad mathematical issues, in the fields of PDE analysis, numerical analysis and statistics. These problems are mathematically challenging and have a wide field of applications. On the other hand we want to test their efficacy on real data, thanks to an already well-established collaboration with a team of biophysicists. With such a continuing comparison with experiments, we aim at constantly aligning our mathematical problems to biological concerns.</t>
  </si>
  <si>
    <t>A prerequisite for prevention or early diagnosis of  a tumour disease is that environmental and/or genetic risk factors are characterized in order to better define risk groups. The present research proposal focus on common malignant tumours, especially breast cancer and malignant melanoma . By combining risk factor studies on endogenous and exogenous environmental, and genetic risk factors and its interaction, the aim is to better characterize  strong determinants of risk. The project also aims at better understanding the mechanisms of disease and for different exposures, such as sun exposure and different hormonal exposures, obtain a global assessment of possible positive and negative health and disease effects. The infrastructure includes large population based cohort and case-control studies, pathological and clinical patient information, biobanks from cancer patients and controls, availability of excellent genomic resources and an extensive network of national and international collaborations. Very often it has been possible to work out from a population based perspective. Both for breast cancer and melanoma the research group has identified important genes or modifiers of dominant predisposing genes as well as environmental or constitutional risk factors. Through an extensive international collaboration gene and gene-environemnt interaction studies are undertaken. The ulitmate goal for the new knowledge is to prevent or early diagnose the malignancy. In hereditary cancer and for some of the hormonal exposures successful results already are seen. The applicant has been involved more than 30 years in epidemiological research  of cancer,  and published more than  400 publications  in international journals and fostered a large number of PhD students.</t>
  </si>
  <si>
    <t>Cancer is rapidly becoming the greatest health hazard of our days. The most widespread cancers, are lung cancer (LC), breast cancer (BC), colorectal cancer (CC), and prostate cancer (PC). The impact of the various techniques used for diagnosis, screening and monitoring_x000D_
these cancers is either uncertain and/or inconvenient for the patients. This proposal aims to create a low-cost, easy-to-use and noninvasive screening method for LC, BC, CC, and PC based on breath testing with a novel nanosensors approach. With this in mind, we propose to:_x000D_
(a) modify an array of nanosensors based on Au nanoparticles for obtaining highly-sensitive detection levels of breath biomarkers of cancer; and_x000D_
(b) investigate the use of the developed array in a clinical study._x000D_
_x000D_
Towards this end, we will collect suitable breath samples from patients and healthy controls in a clinical trial and test the feasibility of the device to detect LC, BC, CC, and PC, also in the presence of other diseases._x000D_
_x000D_
We will then investigate possible ways to identify the stage of the disease, monitor the response to cancer_x000D_
treatment, and to identify cancer subtypes. Further, we propose that the device can be used for monitoring of cancer patients during and after treatment. The chemical nature of the cancer biomarkers will be identified through spectrometry techniques._x000D_
_x000D_
The proposed approach would be used outside specialist settings and could considerably lessen the burden on the health budgets, both through the low cost of the proposed all-inclusive cancer test, and through earlier and, hence, more cost-effective cancer treatment.</t>
  </si>
  <si>
    <t>ERC Starting Grant - The Human Mind and its complexity</t>
  </si>
  <si>
    <t>Fast transformation between episodic and semantic memories: Interactions between the hippocampal formation and related regions and their breakdown in Alzheimer’s disease</t>
  </si>
  <si>
    <t>'Our memories define who we are and allow us to live independently. Conscious memory is commonly split into two components; “episodic memory” for events that are specific in time and place, and “semantic memory” for our conceptual knowledge about the world. The acquisition of both episodic and semantic memories depends upon the hippocampal formation (HF) and its interactions with other brain regions. Disruption to this brain system causes dramatic memory impairment, notably in the case of Alzheimer’s disease (AD). Current theories propose that episodic and semantic memory are either neuroanatomically inseparable, are independent, or that there is a gradual transformation from episodic to semantic over time. These theories fail to account for experimental evidence demonstrating the dynamic nature of human memory. TRANSMEM comprises a series of experiments designed to test a novel hypothesis; that semantic memory comprises high-level “structures” as well as “elements”, and memories for events are rapidly transformed between episodic and semantic representations and vice versa. In doing so, TRANSMEM will answer fundamental questions about the human mind, such as “Why do we remember certain things but not others?”, and “How do we store and retrieve our memories for the past?” Innovative methods, including the use of video clips and virtual reality, will be used to investigate memory for realistic materials. In a fully interdisciplinary approach, I will employ cutting-edge fMRI techniques and neuropsychology to establish how the HF interacts with other brain regions to mediate these transformations and how these processes break down in AD. Completion of the TRANSMEM project will lead to major advances in research and practice in experimental and clinical psychology, cognitive and behavioural neuroscience, neurology, and will be of interest to all scholars of the complexities of human mind.'</t>
  </si>
  <si>
    <t>Protein serine/threonine phosphatases (PSTPs) are considered undruggable although they are involved in the most prominent post-translational modifications. This is mainly due to an apparent lack of substrate specificity. One important PSTP is protein phosphatase-1 (PP1), a ubiquitous PSTP that is predicted to catalyze about 1/3rd of Ser and Thr dephosphorylations in eukaryotic cells, counteracting hundreds of kinases. PP1 has broad substrate specificity but is restrained in vivo by numerous PP1-interacting proteins functioning for example as substrate-targeting proteins and forming specific holoenzymes with PP1. PP1 holoenzymes play a role in many different diseases such as cancer (counteracting oncogenic kinases), diabetes (insulin release), Alzheimer’s (dephosphorylation of Tau protein) and HIV (viral translation). Currently, there are no chemical modulators available that target PP1 selectively, except that we recently developed the first compound that selectively activates PP1 in intact cells, leading to rapid dephosphorylation of PP1 substrates. The activator does not act on the most closely related protein phosphatase-2A. This proposal aims to generate and apply tools for the investigation of PP1, in part based on our previously developed activator. The tools include selective, photo- and enzymatically releasable chemical inhibitors and activators and semisynthetic proteins, and they will be applied to study PP1–substrate interactions and help identify the correlating interacting proteins. The proposed research will provide long-sought selective chemical tools to study PP1 by applying new concepts of activator and inhibitor design using peptide and small molecule chemistry to an enzyme class that is difficult to be targeted chemically. This research program will contribute to a much more detailed understanding of PP1 biology, and will open doors to investigate PP1 and its holoenzymes as drug targets.</t>
  </si>
  <si>
    <t>'Amongst all the chemotherapy agents, 5-FU (fluorouracil) is being in use since 40 years, and is one of the most successful and widely employed in the treatment for breast, colon, and skin cancer, three of the most frequently occurring malignant tumours. In general, 5-FU is relatively well tolerated at standard doses, but there are some important issues that must be duly taken into consideration: 1)Around 8% of patients manifest a genetic variation that leads to a deficiency of an enzyme called Dihydropyrimidine dehydrogenase (DPD) that is crucial for the metabolism and deactivation of 5-FU. This causes several toxic reactions like mucositis, diarrhea, neutropenia, cerebellar ataxia, cerebellar dysfunction, and can even be fatal at the very first dose of 5-FU, with  a mortality rate of about 0,5%. About 30% of patients suffer from severe toxicity effects after being treated with 5FU. Despite many approaches have been proposed for DPD deficiency screening, none of the current strategies are adequate to mandate routine DPD testing prior to starting a 5-FU based therapy. The CARESS project proposes to implement the first, compact, cheap, accurate and standard system for measuring the DPD activity level, thus allowing for fast screening of DPD deficiency and for real time adjusting the therapy administered to the patient through a pharmacokinetic approach, allowing to maximise the therapeutic efficacy, abating the costs associated to the management of the therapy and, most importantly, to limit the dangerous side effects for the patients. The system will take as input a small blood sample and will rely on the chemical interaction between a 5-FU analogous chemical probe with the sample, which will release in the solution ions that can be easily detected and measured through optical analysis.'</t>
  </si>
  <si>
    <t>'The last few years have seen a growing interest for computational cell mechanics. This field encompasses different scales ranging from individual monomers, cytoskeleton constituents, up to the full cell. Its focus, fueled by the development of interdisciplinary collaborative efforts between engineering, computer science and biology, until recently relatively isolated, has allowed for important breakthroughs in biomedicine, bioengineering or even neurology. However, the natural “knowledge barrier” between fields often leads to the use of one numerical tool for one bioengineering application with a limited understanding of either the tool or the field of application itself. Few groups, to date, have the knowledge and expertise to properly avoid both pits. Within the computational mechanics realm, new methods aim at bridging scale and modeling techniques ranging from density functional theory up to continuum modeling on very large scale parallel supercomputers. To the best of the knowledge of the author, a thorough and comprehensive research campaign aiming at bridging scales from proteins to the cell level while including its interaction with its surrounding media/stimulus is yet to be done. Among all cells, neurons are at the heart of tremendous medical challenges (TBI, Alzheimer, etc.). In nearly all of these challenges, the intrinsic coupling between mechanical and chemical mechanisms in neuron is of drastic relevance. I thus propose here the development of a neuron model constituted of length-scale dedicated numerical techniques, adequately bridged together. As an illustration of its usability, the model will be used for two specific applications: neurite growth and electrical-chemical-mechanical coupling in neurons. This multiscale computational framework will ultimately be made available to the bio- medical community to enhance their knowledge on neuron deformation, growth, electrosignaling and thus, Alzheimer’s disease, cancer or TBI.'</t>
  </si>
  <si>
    <t>Prostate cancer (PC) is the most prevalent non-cutaneous cancer in men and leads to high morbidity and mortality. Disseminated PC is treated by hormonal treatment in order to block intratumoral activation of the androgen receptor (AR) by 5a-dihydrotestosterone (DHT). Despite this treatment, eventually all patients develop castration-resistant disease (CRPC) which is accompanied by poor prognosis. Novel androgen synthesis and receptor inhibitors improve patient survival in CRPC, demonstrating the crucial role of residual androgen presence in PC despite castration._x000D_
Besides the classic DHT synthesis pathway through testosterone, recent studies in humans have shown formation of DHT through an alternative pathway that does not require testosterone as an intermediate. Activity of this alternative androgen synthesis pathway is dependent on the presence of specific steroidogenic enzymes. Results of preliminary preclinical and clinical research show that levels of alternative pathway intermediates are increased in CRPC._x000D_
Our goal is to investigate the activity and relevance of this novel pathway during progression of PC. The contribution of the alternative pathway to DHT-initiated AR activation will be explored using previously established in vitro models and sensitive steroid detection methods. This translational study will serve to discover novel targets for inhibition of intratumoral DHT synthesis and subsequent (CR)PC growth.</t>
  </si>
  <si>
    <t>Breast cancer is the most frequent cancer among women and one of the leading causes of cancer-related mortality and early diagnosis is essential to reduce the risk of mortality. First diagnostic tool is clinical imaging (mainly Mammography and Ultrasound) but suspicious findings usually require a biopsy to confirm the diagnosis; 2% of women who undergo a screening mammogram will require some type of breast biopsy (1,3 million women each year in Europe)._x000D_
_x000D_
Breast biopsy is an image-guided procedure that can use different imaging technologies. Apart from US-guided biopsy, which is a manual procedure with limited indications, all current solutions are based on discrete scans of static images taken at different steps during the procedure. This guidance method makes current biopsy techniques to be long procedures with limited accuracy._x000D_
_x000D_
MAMMOCARE project will develop a PEM (Positron Emission Mammography)-guided breast biopsy system allowing real-time 3D visualization of the lesion and real-time guidance with continuous monitoring of both, lesion position and needle motion. The system will also allow for preoperative planning of the optimal needle path. Exclusive PEM technology used, having the highest sensitivity and spatial resolution in the market, will allow the detection of small lesions difficult to find with conventional morphological imaging technologies, contributing to earlier diagnosis._x000D_
_x000D_
Real-time monitoring and control of biopsy procedure, together with the high precision mechanics of the biopsy positioning module will assure an accurate sampling of the target lesion as well as shortening the procedure with regard to current techniques._x000D_
_x000D_
Thus, the consortium will offer an integral diagnosis system based on PEM Imaging, including a biopsy module compatible with this kind of imaging technology._x000D_
_x000D_
The consortium integrates 3 SMEs with experience in PEM imaging technology, Mechatronics applied to medical devices and Software Development. Two of the partners will become providers of their developed technologies of the third partner which will integrate the whole MAMMOCARE parts and commercialise the final product. SMEs will increase their portfolio as well as their revenues, while opening new doors to other markets thanks to the knowledge acquired._x000D_
_x000D_
R&amp;D activities will be carried out by CSIC, IBV and HERI, increasing their expertise and knowledge, reinforcing new research lines and future projects. Clinical feasibility of the system will be assessed through a clinical validation study at the facilities of NKI, collaborating end-user, therefore demonstrating the MAMMOCARE contribution to defeat women breast cancer.</t>
  </si>
  <si>
    <t>High-Tech Research Intensive SMEs in FET research</t>
  </si>
  <si>
    <t>Starting with some specific types of cancers, this project will try to generalize the methodology to discriminate between healthy and malignant tissues in real-time during surgical procedures. Using the hyperspectral signatures of the healthy tissues and the same tissues affected by cancer, a mathematical model of how cancer affects to the hyperspectral signature will be derived. The research will start with the challenging task of brain cancer detection. A precise resection of the gliomas will minimize the negative effect of removing brain cells while assuring an effective tumour resection. The second type of tumours to be analysed will be the lung and breast cancers as they represent the two most common cancers in the world. Based on the experience gained during the evolution of the project and guided by the oncologist expertise, many other types of cancer out from the more than 200 that affect human beings will be studied. As cancer supposes a change in the cellular physiology, it should be detected as a change in the hyper-spectral signature. This project will try to determine if there is a certain pattern that could be identified as a cancer hyperspectral signature. Although previous works demonstrates that hyperspectral imaging can be used for certain cancer detection in animals, no application to human beings in real-time surgery has been found. This project will develop an experimental intraoperative setup based on non-invasive hyperspectral cameras connected to a platform running a set of algorithms capable of discriminate between healthy or pathological tissues. This information will be provided, through different display devices to the surgeon, overlapping normal viewing images with simulated colours that will indicate the cancer probability of the tissue presently exposed during every instant of the surgical procedure. A high-efficiency hardware/software prototype will be developed with the aim of recognising cancer tissues on real time.</t>
  </si>
  <si>
    <t>Alzheimer&amp;amp;apos;s disease (AD) is the most common age-related neurodegerative disorder, and one of the most devastating diagnoses that patients and their families can receive. Currently ~10 % of over 65 year old have AD, and the direct and indirect cost of its care is estimated to be &amp;amp;gt;100 billion $ in the US alone and in the UK ~ €22M, and therefore causing profound medical, social and economic consequences. New findings in recent epidemiological studies suggest that polyphenolics containing foods may offer effective means to delay the onset of Alzheimer&amp;amp;apos;s disease development. This provides great business opportunities for food and nutraceutical companies. The polyphenolic extracts from blackcurrant have recently been demonstrated to provide neuroprotection against oxidative stress induced neuronal damages in human cell cultures, and therefore it may hold a promising natural target for the preparation of bioactive food ingredients for a variety of applications. In this BrainHealthFood European consortium, our aim is to provide research support for SMEs by integrating the different expertise from chemistry, metabolomics and neurology from European countries to identify neuroprotective compounds from blackcurrant processing waste, which helps SMEs to develop novel products in a business area with a high future potential. Neuroprotection activity will be analyzed in neuroblastoma cells and in a mice model of Alzheimer&amp;amp;apos;s disease. Research provide strong scientific basis for SMEs to the development of novel berry juices, dietary supplements and other products for elderly people having a high risk of developing Alzheimer&amp;amp;apos;s disease.</t>
  </si>
  <si>
    <t>The Insulin-like Growth Factor I Receptor (IGF-IR) is widely expressed on human tissues and has been shown to promote the growth and invasiveness of cancer cells. It is a potentially important therapeutic target for several major cancers including breast, lung and colon, and has attracted major interest from pharmaceutical companies and clinicians. Currently, at least 70 clinical trials are underway to test several different IGF-IR kinase inhibitors and blocking antibodies. However, unlike some other growth factor receptors the IGF-IR is not amplified or over-expressed in cancer. One of the major challenges to targeting the IGF-IR in cancer is the lack of suitable biomarkers that will a) assess IGF-IR activity in tumours, b) facilitate selection of patients and subsets of tumours that are most likely to respond to inhibitors, and c) monitor responses to IGF-IR inhibition. This programme aims to address this problem by identifying and validating biomarkers for the IGF-IR signalling pathway in cancer. This programme involves a collaboration between researchers at University College Cork who are experts in IGF-I signalling and researchers at Almac Diagnostics who are experts in pharmacogenomic approaches to biomarker discovery in cancer. The research plan will take two complementary approaches: 1) explore the potential of a list of candidate genes that have already been identified in a screen for IGF-IR activity in cancer; and 2) carry out an unbiased genomic screen using a combination of cell models selected as models for IGF-I signalling and proprietary databases that have been collated from different sources, including patient data. The research programme is highly collaborative and includes extensive transfer of knowledge and experience, and exchanges of researchers between the University and Almac. It is anticipated that the results will generate significant interest from scientists, clinicians and the pharmaceutical industry, and have a major impact on an impo</t>
  </si>
  <si>
    <t>Development of a late-onset-Alzheimer’s disease (LOAD) profile for accurate diagnosis and identification of potential therapeutic approaches</t>
  </si>
  <si>
    <t>Late-onset Alzheimer’s disease (LOAD) is a neurodegenerative disorder that currently affects 2% of the population in industrialized countries; the risk of LOAD increases in individuals beyond the age of 70 and it is predicted that the incidence of LOAD will increase 4-fold within the next 50 years which may cause a great socioeconomic problem. Early diagnosis and evidence-based interventions that improve the condition of LOAD patients are not available. Numerous studies revealed that LOAD is an age-related multifactorial disease, which is evident on the protein level in hardly accessible cerebrospinal fluid by decreased beta amyloid and increased hyperphosphorylated tau protein._x000D_
The Medical University of Vienna and the diagnostics company Randox have already characterised LOAD related proteins in blood platelets that reflect features of neurons. These proteins indicate multifactorial interactions in LOAD leading to our holistic approach. The present project, unlike others, will simultaneously determine (epi)genetic, protein-specific, and metabolic parameters of LOAD patients._x000D_
On the genetic level LOAD is associated with Apolipoprotein E4 polymorphism. Decreased vitamin B12 and folate and increased homocysteine levels are metabolic dysfunctions that may be linked to epigenetic changes in methylation patterns of LOAD relevant genes._x000D_
The University of Vienna will identify metabolic LOAD markers in blood. The MUW will perform complementary (epi)genetic and proteomic studies, and will generate algorithms for multi-arrays. Significant (epi)genetic aberrations in LOAD will be translated into assays of a DNA Chip at Randox. In addition, the SME Ledo and the Polish University Politechnika Lodzka join their expertise to develop a standardised ready-to-use platelet isolation column for platelet purification._x000D_
Only this intensive transfer of knowledge will achieve combined analysis of these different types of LOAD biomarkers which should allow accurate diagnosis and offer approaches to targeted therapy.</t>
  </si>
  <si>
    <t>DIA-ChIP seeks to develop state-of-the-art molecular techniques for the routine high-throughput analysis of clinical samples for advanced molecular diagnosis and biomedical research. This will be achieved through a collaborative partnership between academic, SME and public health partners interacting through the IAPP, and the secondments and recruitments it supports. New molecular diagnostics in clinical pathology need to be robust, cost effective and offer significant advantages over existing techniques. With the move towards personalised medicine the specificity of diagnosis will need to be enhanced significantly, yet in the short to medium term will need to be compatible with current gold standards of analysis. In this project the focus will be on the most important cancer affecting the female European population – Breast Cancer. The ability to analyse archived clinical material is currently limited to immuno-histochemistry and quantification the native biomolecules (DNA, RNA, protein). The advent of functional characterisation of these molecules i.e. DNA-protein interactions and DNA status will provide information to enhance diagnostic histopathology. Application to archival material will provide access to a hugely valuable resource and will contribute significantly to scientific understanding of disease processes by allowing the examination of large patient cohorts, and by facilitating direct comparison to model systems. Also by examining patient samples in concert with model human cell culture systems, alternatives to animal model systems will be developed.  DIA-ChIP features the creation of a strategic partnership between 4 groups that is critical in realising the project. The partners will develop strong long-term collaborative links for future research projects and intellectual exchange that will serve to strengthen each of the partners positions. The ultimate aim is to ensure long-term co-operation between all sectors -Business, Academic, Public Health</t>
  </si>
  <si>
    <t>The four-year MICRO-THERAPY is a fully integrated interdisciplinary proposal which will develop a new area of competence in the three partners, Liverpool John Moores University, University of Rennes1 and ManRos Therapeutics. It brings together a powerful set of partners covering fully the three key aspects - microwave engineering, chemistry and biology to create new technology and sustainable technical and scientific expertise applicable to the bio-pharmaceutical industry. The proposed research programme is unique in terms of generating a tuneable, multipurpose, microwave, continuous, atmospheric pressure, flow reactor for the efficient conduct of various chemical reactions for the synthesis of Leucettamines to be used against Alzheimer’s disease. Unlike the restricted batch reactors a continuous microwave reactor has the potential to operate at high production rates simply by virtue of offering continuous throughput and, more significantly, by being easy to replicate allowing scale up the process for bulk production at commercial rates. In addition the system will operate for the first time with tuneable frequency microwaves in the range 2.45 – 8GHz in order to optimise the process to produce higher yields with reduced separation costs. This is unlike current microwave synthesis where the source is only operated at one fixed frequency of 2.45GHz and is therefore not necessary have the optimum operating frequency to suit various chemicals reactions at different temperatures. The timeliness of MICRO-THERAPY is a response to demand for new ways to produce chemicals for the therapeutic activities against Alzheimer’s disease. However, such a reactor also has scope fore much wider application_x000D_
The main objectives of this project are to:_x000D_
1. To use the project to develop new cross-disciplinary expertise through the recruitment of experienced researchers to work particularly at LJMU and UR1, but also incorporating expertise at MRT thereby providing new training and development opportunities for young and experienced researchers at the partners, blending an expanding knowledge base and unique skills to produce key proficiencies._x000D_
_x000D_
2. To specifically develop a multipurpose prototype reactor for the synthesis of bulk quantities of chemicals on a continuous basis by using novel atmospheric pressure, continuous microwave flow reactor._x000D_
_x000D_
3. To select the reaction time, flow rate, microwave power and frequency within the operating range 2.45 to 8GHz to produce chemicals with high yield, low waste and using low power in comparison with the conventional techniques.</t>
  </si>
  <si>
    <t>Specific Programme "Capacities": Research infrastructures</t>
  </si>
  <si>
    <t>Studies, conferences and coordination actions supporting policy development in the context of international cooperation for e-Infrastructures</t>
  </si>
  <si>
    <t>FP7 neuGRID (www.neuGRID.eu) is being developed aiming to provide large sets of brain images paired with grid-based computationally intensive algorithms for studies of neurodegenerative diseases. Two infrastructures with similar aims are operational or under construction overseas. In Canada, the Montreal Neurological Institute (MNI) aims to develop a pan-Canadian platform (CBRAIN http://cbrain.mcgill.ca) for exchange and distributed processing of 3D/4D brain imaging data. In the US, the LONI – Laboratory of Neuro Imaging at UCLA (http://www.LONI.ucla.edu) already provides a number of algorithm pipelines to perform a wide range of brain image analyses that come with an intelligent and interactive distributed visual programming environment.These three complementary neuroscience initiatives could converge to one unique worldwide facility, given the following enablers: (i) the databasing software of neuGRID is the same as CBRAIN's, (ii) an ultra broad band connection links Europe to Canada (GTRN), and (iii) both platforms are under construction, thus providing latitude for channelling towards interoperability. Interoperability of neuGRID with LONI is facilitated by (i) the database structure of neuGRID being the same of LONI, i.e. that of the North American Alzheimer's Disease Neuroimaging Initiative (ADNI), (ii) an ultra broad band connection links Europe to US (GTRN) and (iii) neuGRID may adopt LONI's workflow authoring system for algorithm pipelining.outGRID will organize workshops in Europe, Canada, and the US to promote the exchange of technical information, direct the development of the infrastructures towards interoperability, and develop specific international calls and call topics for research and development activities aimed at achieving full interoperability. outGRID will be a first step toward a global scientific grid infrastructure, it will trigger convergence within the neuroscientific community and, in the long run, the biomedical research community.</t>
  </si>
  <si>
    <t>Marie Curie Action "International Research Staff Exchange Scheme"</t>
  </si>
  <si>
    <t>1.6 million people are killed worldwide each year due to ovarian, endometrial, bladder and prostate cancers. The key to making treatment breakthrough is early diagnosis._x000D_
PROTBIOFLUID is a new network for developing innovative early diagnostic techniques and for spreading this knowledge through the medical community by a systematic exchange of staff to create high impact benefits to patients and transform the way these cancers are managed._x000D_
Our overall science objective is to study biofluids in cancer patients in order to determine specific proteomic profiles to lay the foundation for the development of a simple to use diagnostic tool that will become ubiquitous in the medium-to-long-term. Our objectives to create this impact are:_x000D_
1. Establish new methods for proteomic identification of biomarkers in biofluids for the early diagnosis and prognosis of cancer_x000D_
2. Evaluate molecular markers and therapeutic targets of metastasis through the use of preclinical animal models_x000D_
Currently the know-how to reach these objectives exists but the field is highly fragmented. Therefore, we need this IRSES project as a catalyst for a focused network to create the critical mass to solve very pressing treatment problems. We have selected leading research partners with established relations of trust and reciprocity and who bring the correct combinations of complementary expertise. To effect the interlinking of research lines we have designed a systematic exchange of both very senior staff and those at earlier phases of their career. Through this mechanism we will achieve both high level knowledge exchanges as well as knowledge transfer through teaching and ‘hands on’ experience of best practice._x000D_
At the end of the PROTBIOFLUID we will have agreed a framework for joint programming between partner institutions. This first nucleus of teams will be the core of a growing network of excellence that will transform both what and how things are done in the treatment of these deadly cancers</t>
  </si>
  <si>
    <t>Protein misfolding and aggregation into amyloid fibrils is a hallmark of serious diseases such as Alzheimer´s, Familial Amyloidotic Polyneuropathy (FAP) and atherosclerosis. Amyloid fibrils can also be biologically functional. Bacterial and fungal amyloids are proposed to form a prominent protein fold early in evolution. It is unclear why many different proteins, which often assume stable functional quaternary structure under normal conditions, can convert into a common ß-sheet rich amyloid aggregate. An important unanswered question is whether the molecular mechanisms of amyloid formation have been conserved in evolution. We will characterize these mechanisms using two very different proteins involved in amyloid diseases: apolipoprotein A-I (apoA-I), a helical protein that is important in atherosclerosis and familial amyloidosis, and transthyretin (TTR), a beta-sheet protein that forms amyloid in FAP. We will explore in detail the novel molecular mechanism of amyloid formation by human apoA-I , which will help design a strategy to block this process. We will further characterize amyloid formation in evolutionary diverse species using fish TTR as a model protein that, we previously showed, forms amyloid. Fish are the most biodiverse group of vertebrates that can adapt to broad range of external conditions; hence, they are particularly suitable to study the adaptation of protein structure/function. TTR amyloid  formation will be characterized in two evolutionary distinct piscine species with different adaptation mechanisms: a modern Actinopterygii (sea bream) and an ancient Agnatha (lamprey). The role of sea bream TTR N-terminus, previously proposed to be important in amyloid formation, will be investigated and compared with human TTR. The results will provide sharper insights into amyloid formation by structurally and evolutionaly diverse proteins, and will help develop new strategies to block amyloid diseases such as apoA-I amyloidosis, atherosclerosis and FAP.</t>
  </si>
  <si>
    <t>Specific Programme "Cooperation": Transport (including Aeronautics)</t>
  </si>
  <si>
    <t>Open Call for Focused Innovative Projects in Mass-Market GNSS Applications</t>
  </si>
  <si>
    <t>The main goal of the proposed project IEGLO is the development of a handheld tracking device for elderly or Alzheimer disease people. At present, in Europe approximately 4.000.000 people are Alzheimer disease-ridden. Especially this people get very often in situations where they are un-oriented. They need mentoring by either their family members or nursing staff around the clock every day. A personal tracking would improve the situation for nursing staff significantly. Therefore, a Smartphone with special SW will incorporate (A)GNSS and infrastructure-based technology (WLAN, RFID) for basic positioning. An evolution step will incorporate inertial sensors for data acquisition for collapse detection at first and pedestrian indoor navigation second. The patient’s location will be secure transmitted to a central server either by WLAN or GSM communication. Over the network (A)GNSS and EDAS data will be transmitted, too. A web-based service centre with an MMI interface visualizes the monitoring status and administrates the individual settings. The system is open for future GNSS extensions and will pave the potential for future innovations in GNSS by raising the adoption of GNSS due real application demonstration. The potential improvements for future GNSS indoor positioning will be outlined. Additional to the monitoring of elderly people or Alzheimer disease patients, the proposed concept can be also used for child-tracking applications or outdoor activities. Furthermore, this system can be modified for emergency services to track the emergency personal. The consortium, distributed over whole Europe, with about 75% of SMEs (TeleConsult Austria GmbH, OECON GmbH - Germany and Tele\ Itala SAS - Italy) and 25% of R&amp;D institutions (Institute of Geomatics - Spain and Industrial Research Institute for Automation and Measurements - Poland) stimulates the setup of new networks and forces a knowledge transfer, rising of international co-operation between SMEs and R&amp;D institutions.</t>
  </si>
  <si>
    <t>Development of new strategies to treat neurodegenerative diseases is one of the key priorities of the European Union. Their socioeconomic burden is rapidly growing due to the increasing lifespan and the decreasing percentage of working population, currently costing the EU €130 billion a year in care._x000D_
Despite efforts put in development of treatments for neurodegeneration, the bench-to-bedside translation of neuroprotective strategies remains very low. Major factors contributing to this problem are incomplete understanding of the mechanisms behind neuronal injuries, lack of compounds affecting multiple protective pathways/cell types, and side effects caused by broad-spectrum neuroprotectants. A separate crucial problem is the limited blood–brain barrier (BBB) passage of most compounds. Therefore, identification of effective therapeutic targets in the brain and delivery of novel low-cost neuroprotectants with minimal side effects and high BBB passage is of paramount importance._x000D_
The emergence of nanoneuroscience is revolutionizing treatment of CNS disorders. This approach uses nanometer-scale materials, which can interact with biological systems at a molecular level, bypass cellular barriers and induce desired physiological responses in cells with minimal side effects. The project proposed here combines advanced methods of nanoscience and neurobiology to (1) characterize novel therapeutic targets and neuroprotective pathways in the brain and (2) design novel efficient nanoprotectants against neurodegenerative conditions, such as stroke, epilepsy, Parkinson’s and Alzheimer’s diseases._x000D_
The project will offer exemplary training for the Fellow in nanoneuroscience, as well as in project management skills, at Imperial College, ranked the 5th highest university internationally. These competencies will complement the already impressive range of the Fellow’s research and managing capabilities and will help her to develop as a leader in this frontier area of science.</t>
  </si>
  <si>
    <t>Most cancers remain ‘incurable’ and life-thretening. Cancer stem cells (CSCs) are the source of chemo/radioresistance and responsible for cancer recurrence which suggests the urgent requirement of CSC-targeting drugs. Drug development is a slow (15 years/drug) and costly (US$1.5bn/drug) procedure with only 5-25% of new oncology drugs in clinical development actually reaching the market mainly due to the toxicity of novel molecules. This dilemma has led to an increasing appreciation of the potential of repurposing of known drugs. We have demonstrated that Disulfiram (DS), an old anti-alcoholism drug, possesses excellent anti-CSC activity with low toxicity to normal cells. Whereas its cancer clinial indication is limited by its bio-instability (~4 min half-life in blood stream). Our pilot data demonstrated that the anticancer efficacy of DS is significantly improved when mild extending its half-life by liposome encapsulation. In this study, the Incoming Fellow, who has very strong technical knowhow in cancer research, molecular pharmacology, anticancer drug development and nano-encapsulation, will bring novel nano-biomaterials invented in China into Europe. Taking advantage of the state-of-the-art facilities, CSC models, pharmaceutical resarch and developmental expertise and scientific/technical support from the Incoming Host and the other European collaborators, we will develop a long-circulating nano-encapsulated DS. The anticancer activity of the nano-encapsulated DS will be examined in vitro and in vivo in breast and liver cancer cell lines as well as the relevant CSC models. This study will pave the path for clinical trial of DS in cancer indication. The significance of this project will be: 1. Expand and extend our FP7-IRSES (2011-16) platform to strenthen long-term collaboration between China and EU partners; 2. Develop a new cancer therapeutics for the benefic of healthcare in Europe; 3. Open a new drug developmental window to benefit European economy.</t>
  </si>
  <si>
    <t>The use of nanoscience technologies to either perform therapy or diagnosis at the cellular level is expected to revolutionize 21st Century medicine by opening new approaches to cure various illnesses. However, cellular bioengineering is technologically challenging and becomes feasible only when different scientific disciplines are combined together to provide advanced cellular level surgery tools. To this aim, nanosurgery (i.e., surgery on the nanoscale) employs ultrafast laser technology and/or nanoscience emerging technologies (nanophotonics, nano-engineering, plasmonics etc.) to perform cell or even nucleus surgery. The major advantage of the nanosurgery approach is the prospect to disrupt submicrometer-sized organelles within living cells or tissue without affecting the surrounding material or compromising viability of the cell or organism._x000D_
In this context, we intend to apply and optimize a novel femtosecond laser technique for nanosurgery of cancer cells. The technique, named plasmonic enhanced laser nanosurgery, combines the advantages of two rapidly expanding research and technological fields, namely plasmonics and ultrafast lasers, to build a versatile tool capable of performing high throughput cell nanosurgery. The main innovative goal of the proposal involves optical fiber integration of the plasmonic nanosurgery tool towards in-vivo (i.e. living subject) applications. In-vitro cell transfection (i.e., introduction of siRNA through the membrane of breast cancer stem cells (CSCs)) is the specific nanosurgery application of the Light2NanoGene project. The latter, is driven by the remarkable ability of these undifferentiated cells within a tumor to self-renew and promote metastases. The successful transfection of the CSCs with siRNA will silence the expression of key genes involved in their aggressive behavior. We expect proof-of-concept elimination of their capacity for self-regeneration and induction of metastases.</t>
  </si>
  <si>
    <t>Investigation of the relationship between the material properties of insoluble, protein aggregates known as amyloids and common forms of age-related dementia such as Alzheimer’s and Parkinson’s</t>
  </si>
  <si>
    <t>The conversion of normally soluble and functional proteins into insoluble protein aggregates known as amyloids are linked to more than 50 human disorders, including several common forms of age-related dementia such as Alzheimer’s and Parkinson’s diseases. Amyloids exist as long, rope-like structures known as fibrils which can self-associate into intractable plaques-a hallmark of many amyloid-related diseases. Here we propose to investigate the potential role the material properties of amyloid, in particular their rigidity and propensity to break, play in both the pathology and transmission of amyloid-related disorders. We propose to study the material properties of amyloid using a new and ground-breaking form of microcopy known as 4D ultrafast electron microscopy (UEM). This unique microscope combines the spatial resolution of electron microscopy (nanometer) with the temporal resolution of laser spectroscopy (femtoseconds) and can directly apply minute (piconewton) forces to materials, making atomic-scale “movies” of the resulting displacements. This sets it apart as the technique of choice for characterizing the stiffness and fracture mechanics of proteinaceous nanofibrils such as amyloid. Using this revolutionary technique, we hope to determine the stiffness of amyloids, use amyloid as a single molecule biosensor, perform optical trapping experiments on individual Alzheimer’s disease-related fibrils within the column of an electron microscope and study the destruction of cataract-related amyloid plaques. These results will provide us with some fascinating insights into the molecular forces governing the behavior of amyloids and how this may relate to their pathology in living organisms.</t>
  </si>
  <si>
    <t>Alzheimer’s disease (AD) is a highly prevalent neurodegenerative disease associated with gradual loss of cognitive functions and brain vitality. The leading “amyloid cascade” hypothesis for the pathogenesis of AD states that amyloid-ß (Aß) starts to accumulate ~15 years before symptom onset and starts a cascade of pathological events, including aggregation of tau. It is known (mainly from post-mortem and animal studies) that these proteins may cause disruptions in brain networks, neurodegeneration and eventually cognitive decline. It is unclear, however, how these processes interact in the living human brain and this incomplete understanding of disease mechanisms may partially account for the lack of successful treatment options to date. The recent advent of a novel PET tracer for tau, however, allows for the very first time in-depth testing of the amyloid cascade hypothesis in vivo. Drawing on state-of-the-art PET and MRI techniques, this project will investigate how Aß, tau and neurodegeneration relate to each other and to brain connectivity. More specifically, it will 1) unravel spatial overlap between the AD hallmark pathologies and neurodegeneration, and 2) investigate how the brain’s functional architecture shapes vulnerability to Aß, tau and neurodegeneration in AD. This project offers an innovative and multidisciplinary “network model of neurodegeneration” approach to the problem of clinical, anatomical and molecular heterogeneity in AD. By producing high-quality output and using the international networks of University of California San Francisco (outgoing host) and VU University Medical Center (return host), this fellowship will play a vital role in diversifying and consolidating the fellow’s new research line. He will be exceptionally well prepared to design and develop his own research program in AD and undertake international competitive research within the European Research Area that integrates cutting-edge neuroimaging and cognitive measures.</t>
  </si>
  <si>
    <t>Alzheimer’s disease (AD) is a fatal neurodegenerative disease, manifested by a progressive loss of synaptic connectivity, neuronal death and memory impairment. AD affects 1 out of 10 Europeans aged over 65. There are no effective therapies for AD, in part because there is no proven molecular explanation of the steps leading from initial neuronal changes to synaptic defects and cognitive consequences._x000D_
_x000D_
The two major hallmarks of AD pathology, Abeta plaque deposition and neurofibrillary tangles, arise from increased proteolytic processing of the amyloid precursor protein (APP) and microtubule destabilization due to tau hyperphosphorylation, respectively. Recent data indicates that generation of a beta-C-terminal fragment (b-CTF) of APP acts as a signalling event that induces tau phosphorylation and pathological redistribution of tau from axons to dendrites of neurons. This proposal tests the contribution of proteolytic APP processing, tau phosphorylation and synaptic dysfunction to AD in a human disease-relevant system using neurons generated from human induced-pluripotent stem cells (hIPSC) of AD patients. This hypothesis will be addressed by the following objectives 1) identifying the trafficking and signalling events that control b-CTF to tau signalling 2) define molecular interventions that inhibit b-CTF to tau signalling 3) asses downstream effects of b-CTF induced tau-phosphorylation on tau redistribution, dendritic function and synaptic connectivity._x000D_
_x000D_
I will use state of the art microscopy and biochemical analysis combined with a short-hairpin screening approach in established neuronal lines (hereditary AD patient neurons) to identify key pathways involved in abnormal tau phosphorylation, and molecular and electrophysiological techniques to asses dendrite function and synaptic connectivity. This project will contribute to a better understanding of molecular events in AD pathogenesis and will potentially identify novel molecular targets for the treatment of AD.</t>
  </si>
  <si>
    <t>ProtEprobe takes advantage of the recent cutting edge developments in protein conformation control at the Malliaras group and high sensitive protein sensing using high sensitivity factor triangular silver nanoplates by the fellow. Misfolding of a protein occurs when it becomes trapped in a local potential energy minimum where the conformation differs from the native-state structure. External electric fields have been demonstrated to distinctly alter protein secondary structures. Proteins associated with protein misfolding diseases, incuding neurodegenerative diseases such as Alzheimer's, undergo conformational changes such as the transformation of largely random coiled or a-helix structures to the highly ordered ß-structures found in protein fibrils. Amyloid fibrils formed from peptide Amyloid beta (Aß), are a major component of amyloid plaques in the brains of Alzheimer’s patients. The ProtEprobe technique will use electrical potential gradients to stimulate and control the conformation transitions of proteins including the cell adhesion protein Fibronectin and Aß on 3D electrospun conductive polymer tissue scaffolds. The high sensitive spectral response of the nanoplate monitors will be used to analyse protein conformational transitions and observe the progression of Aß fibril formation. Investigations will be carried out to ascertain the impact of the presence of an electric field and the capacity to tune the strength in order to enable improved understanding and selection of protein conformations on tissue scaffolds, towards enhancing cell surface interactions, healing of misfolding and facilitating the restoration of the structure and function of diseased tissues. In a paradigm step towards imparting a new dimension to tissue regeneration, ProtEprobe will develop 3D bioactive scaffolds with electrically programmable protein conformation and in situ real-time protein nanomonitors paving the way for the treatment and prevention of many neurodegenerative diseases.</t>
  </si>
  <si>
    <t>Throughout life, methylation of DNA plays an important role in normal and appropriate regulation of gene expression. Many gene-specific changes in methylation have been described in the context of disease predisposition, development and progression, including cancer. However, the literature for breast cancer is still sparse._x000D_
The hypothesis of this research proposal is that aberrant methylation of DNA in some genes plays an important role in breast carcinogenesis and progression. Specifically, the hypotheses are that (i) measures of methylation of DNA from peripheral blood and saliva are associated with breast cancer risk; (ii) measures of methylation of DNA from breast tumours are important prognostic indicators._x000D_
The plan to test these hypotheses is to conduct a case-control study on breast cancer nested within the E3N French cohort. Methylation levels in DNA extracted from blood collected before diagnosis will be measured in a panel of CpG loci potentially involved in breast carcinogenesis and in the DNA repetitive elements LINE-1 and Alu. Then, the risk of breast cancer in relation with their pre-diagnostic methylation levels will be estimated. Tumour tissues will be retrieved for breast cancer cases and methylation levels in DNA extracted from tumour will be measured in a panel of CpG loci potentially involved in breast cancer progression. The correlation of the methylation levels with the clinico-pathological breast cancer prognostic factors and survival will be estimated. To verify that the association between methylation levels and breast cancer risk is mediated by the regulation of gene expression, gene expression in the tumour samples will be measured and correlated with methylation levels._x000D_
This study will further our understanding of the biology of breast cancer and its findings could open new avenues for the prevention, early detection and treatment of breast cancer.</t>
  </si>
  <si>
    <t>In mammalian brain the main inhibitory drive is determined by GABAergic synaptic transmission. Released from presynaptic terminals GABA activate postsynaptic Cl-selective GABAA receptors, which results in hyperpolarization of cells and inhibition of neuronal network. Dysfunction of GABAA receptors may lead to a number of pathologies, including epilepsy, Alzheimer’s disease, sleep disorders and schizophrenia. The main approach for functional analysis of GABAA receptors is represented by electrophysiological methods. An alternative approach would be to use non-invasive fluorescent analysis of GABAA receptors activation, which requires creation of new probes. We propose to design genetically encoded Cl-sensitive sensors capable to monitor activation of Cl-selective GABAA receptors.  We will develop the probe “BioSensor-GABAR”: a chimeric GABAA receptor subunit with Cl-Sensor inserted to cytoplasmic domain. Development of “GABAR-Sensors” would allow us (i) to monitor activation of the GABAA receptors (ii) to estimate [Cl-]i in the local areas in close vicinity of the GABAA receptor clusters and (iii) to visualize GABAergic synaptic networks during different patterns of neuronal activity._x000D_
Given the diverse roles of GABAergic signaling in the brain including; hyperpolarisation, decreasing excitability, shunting inhibition, tonic inhibition, disinhibition, and modulation of oscillatory activity it is not clear a priori what the effects of the change in GABAA receptor activity will be on a particular neuronal network. Creation of BioSensor-GABAR will make an important step to the understanding of the physiology of inhibitory neurons and neuronal networks functioning. Results to be obtained in this project will shed light on the functional role of particular classes of GABAergic interneurons. These data will have important clinical implications as they provide an assay for fast screening of neuroleptics and other modulators of GABAergic neurotransmission.</t>
  </si>
  <si>
    <t>Proteins need to be correctly folded to carry out their biological function. Failure to fold leads to aberrant protein conformations that have an increased tendency to aggregate and have deleterious effect on cell viability. Eukaryotes have developed a sophisticated protein quality control (QC) system that protects cells from misfolded or incompletely synthesized polypeptides that would otherwise interfere with normal cellular functions or even induce cellular death. The QC system may promote refolding of these non-native proteins by molecular chaperones, enhance their degradation by the ubiquitin-proteasome system or autophagy, or terminally sequester these misfolded proteins in inclusion bodies called IPODs. Impairment of the activity of this QC system, for instance due to ageing or disease, is thought to underlie the growing number of  age-related aggregation disorders, such as Parkinson, Alzheimer and Huntington disease, all of which are characterized by accumulation of misfolded aggregated proteins. At present, it remains largely elusive how the quality control machinery recognizes misfolded proteins, and how the triage decision is implemented: i.e. why certain misfolded proteins are refolded whereas others are targeted for degradation or sequestered in cellular inclusions. The goal of this project is therefore to identify the played of the QC machinery and define how the interplay between molecular chaperones and degradation pathways maintain cellar protein homeostasis. The proposed work will build on the large body of work of the host laboratories and will combine systems approaches with cell biology and biochemistry to address these important questions.</t>
  </si>
  <si>
    <t>Development, maintenance and degeneration of neural processes is at the heart of a number of important neurodevelopmental and neurodegenerative diseases, including autism, Multiple Sclerosis, Alzheimer’s, and Parkinsons’s disease. Disturbances of such pathways come to a head in neurons developing and maintaining the longest axons in the nervous system. Studying axonopathies, diseases of the long axons of the nervous system, promises to understand key molecular pathways and vulnerabilities of axon health that eventually apply to all neuronal cells._x000D_
To understand genetics and biology of axonopathies we will study two genetically highly heterogeneous Mendelian forms of axonopathies: Hereditary Spastic Paraplegias and Charcot-Marie-Tooth disease._x000D_
Using next-generation sequencing technology we will identify novel genes causing these diseases. To this end we will produce 2.000 exomes on families with axonopathies over the next three years. In selected families the genetic analysis will be complemented by array CGH and whole genome sequencing._x000D_
Novel candidate genes involved in axon degeneration will then be studied in a functional pipeline connecting several closely collaborating laboratories that use different model systems to study neurodegeneration: yeast, zebrafish, drosophila and cell culture models._x000D_
Understanding the milestones of axon degeneration in these diseases holds the potential of tracing the way back to axonal function and integrity, therefore providing a chance of therapy for many so far incurable diseases.</t>
  </si>
  <si>
    <t>Patients with brain tumours have limited treatment options and could benefit from new treatments. Focused ultrasound (FUS) combined with a microbubble agent, under guidance of magnetic resonance (MR) imaging, has been used in animal studies to temporarily open the blood-brain-barrier (BBB). The BBB normally protects the brain by blocking most substances from the blood and is a hurdle to the use of therapeutic agents in the brain. The ability to use FUS induced BBB disruption to target drugs to desired volumes in the brain presents a potentially huge advance for neuroscience. The method can also increase the permeability of the blood-tumour barrier, which often retains many characteristics of the normal BBB. To translate this technique to clinical applications, the effectiveness of the technique should be demonstrated. Patients with no or limited treatment options are probably the most willing candidates to participate in a clinical trial, e.g. breast cancer patients with brain metastases. For extracranial metastases in breast cancer patients two antibody agents have shown good results. Their effectiveness in brain metastases is limited, due to the BBB. Permeabilization of the BBB might improve survival in this group of patients. Animal studies with these drugs will be performed to study the survival and tumour progression in rats. The rats will be divided in different treatment groups, animals that 1) get one or both drugs combined with FUS induced BBB permeabilization; 2) only get one or both drugs; 3) only receive FUS induced BBB permeabilization; and 4) receive no treatment. The results of this project will guide future clinical studies. MRguided FUS for targeted drug delivery in the brain is a new and revolutionary technique, with possibilities in many diseases of the central nervous system. As there is limited research in Europe involving this technique, it is important for the ERA to increase the knowledge in Europe and expand research on this topic.</t>
  </si>
  <si>
    <t>Normal aging is associated with declines in episodic memory and executive functions. Research suggests that around 20-50% of clinically healthy individuals show significant accumulation of amyloid, one of the hallmark biomarkers of Alzheimer’s disease but it has been difficult to establish the functional impact of amyloid burden in healthy older adults. Decreases in dopaminergic functioning in old age have been shown to mediate age-related changes in various cognitive domains. This project uses state-of-the-art positron emission tomography, functional magnetic resonance imaging and sensitive neuropsychological testing to disentangle the functional impact of amyloid pathology from those of dopaminergic effects on cognition in clinically healthy older individuals. It is hypothesized that dopamine and amyloid burden will have dissociable effects on cognition and brain network connectivity. The results of the proposed project will have important implications for characterizing the early preclinical phase of Alzheimer’s disease and aid the development of strategies for early identification of incipient neuropathological processes. The research will take place during the 24-months outgoing phase at Harvard University and Massachusetts General Hospital in Boston, MA, USA, and be followed by a 12-months reintegration phase at the Umeå Center for Functional Brain Imaging in Sweden. This IOF will lead to new insights into the neurobiological processes of cognitive aging and early Alzheimer’s disease, contribute to the accumulation of scientific skills and excellence in Europe, and enhance the career opportunities of a young female researcher in Europe.</t>
  </si>
  <si>
    <t>Cadherin-based cell-cell junctions regulate tissue architecture by coordinating multicellular growth and polarity.  In addition to the ubiquitously expressed and widely studied E-cadherin, epithelia express other, more tissue-specific classical cadherins, often particularly during developmental epithelial rearrangements. These additional cadherins recently  also have been implicated in tumor progression, but their expression and function is poorly understood._x000D_
_x000D_
I recently demonstrated that different classical cadherin subtypes have distinct roles in branching morphogenesis.  I  hypothesize that cell-cell junction control in invasive growth of developmental branching morphogenesis is recapitulated in collective cancer invasion, where tumor cells invade as strands that maintain cadherin-based cell-cell contacts. The aim is therefore to determine how stage-dependent regulation of distinct cadherins control these processes, using the following objectives:_x000D_
_x000D_
1. To test that co-expression of E-cadherin and other cadherins control cell migration and rearrangement of the extracellular matrix and, thus, invasive physiological growth._x000D_
_x000D_
2. To define the role of co-expressed cadherins in collective invasive growth and resistance in cancer._x000D_
_x000D_
To demonstrate how cadherins accessory to E-cadherin control physiological collective invasion and growth, and how this is recapitulated in an aberrant fashion during invasive growth of epithelial cancers, I will contrast models for branching morphogenesis of kidney and mammary epithelium to neoplastic invasion of kidney and breast cancer cells.</t>
  </si>
  <si>
    <t>'Epidemiological studies have clearly demonstrated that obesity and Type 2 diabetes are associated with an increased risk of developing common cancers including breast and colon cancer. They are also associated with increased cancer related mortality. While the mechanisms involved in this association are not yet defined, insulin resistance, hyperinsulinemia, hyperlipidemia, hyperglycemia and inflammatory cytokines are thought to be involved._x000D_
Our studies, using separate mouse models of obesity or Type 2 diabetes, have replicated the increased association of these conditions and breast cancer. We have shown that endogenous hyperinsulinemia maybe an important contributing factor in the increased cancer risk. We propose to extend these studies in a number of directions. Firstly to confirm the findings using a mouse colon cancer cell lines. We will also study metastases, using a specific breast cancer cell line that spreads to the lungs and colon cancer that spreads to the liver. In these mouse experiments we will use specific blockers to the insulin and IGF-1 receptors to determine if the role of endogenous hyperinsulinemia is indeed a major factor in metastases and through which receptor it propagates a signaling cascade. Studies on the molecular mechanisms will be carried out on cells in culture and in the tissue samples from the tumors and metastases from lung and liver._x000D_
We have also developed a model of hyperlipidemia and cancer and preliminary studies in our model suggest that, hyperlipidemia maybe another contributing factor in the connection between obesity/Type 2 diabetes and cancer and cancer metastases. This model, using breast and colon cancer, will be studied to identify the causative connection between this metabolic disorder and cancer._x000D_
Overall the plan is to identify specific causality that will help design new therapeutic agents to deal with the growing problem of cancer in obese and diabetic patients.'</t>
  </si>
  <si>
    <t>The emphasis of this project lies in the development and evaluation of an intelligent and robust computer-assisted system for detecting and diagnosing breast lesions that present a non-mass-like enhancement and thus lead to a substantial improvement of the quality of breast MRI postprocessing, reduce the number of missed or misinterpreted cases leading to false-negative diagnosis, and avoid unnecessary biopsies for benign lesions or observation for malignant lesions._x000D_
Non-mass-enhancing lesions represent a diagnostic challenge in breast MRI because of the high variance in morphological and kinetic characteristics and have a lower reported specificity and sensitivity than mass-enhancing lesions. Existing image analysis techniques have proven to be insufficient to capture the unique spatio-temporal behavior of these lesions and aid in the automated differential diagnosis of these lesions. We propose to develop, test and evaluate novel techniques for the detection and diagnosis of non-mass-like enhancing lesions and validate them in three specific experiments that will lead to a substantial improvement in diagnostic accuracy and efficiency._x000D_
The mobility proposed in this project is for Prof. Anke Meyer-Baese, an expert in the field of pattern recognition techniques in medical imaging, to expand her skill set and research portfolio while working on a novel computer-aided diagnosis system for challenging breast lesions at the University of Maastricht, Department of Radiology in Netherlands. Prof. Meyer-Baese is a Full Professor at Florida State University, USA.  A number of specific knowledge transfer_x000D_
objectives are outlined in this proposal. This project will have a strong impact on the European Research Area (ERA) through its innovative research goals, focused knowledge transfer and a new international collaboration, the training of medical and engineering students, and outreach measures.</t>
  </si>
  <si>
    <t>The proposed project aims at providing structural and functional characterization of a family of membrane proteins from archaea, which are either homologous or related in structure to the human protein Presenilin. Membrane proteins represent one third of the proteins of living organisms, one half of drug targets, and still less than 1% of known protein structures refers to this class of macromolecules. The successful accomplishment of such a project will possibly result in a fundamental progress, contributing to the understanding of a widespread, still puzzling biological process (intra-membrane proteolysis), and of the molecular mechanisms of related pathologies (such as Alzheimer’s disease). This fellowship will give the candidate the opportunity to acquire the complementary skills necessary to consolidate his expertise in membrane protein research, by attending one of the most outstanding research institutions worldwide (Columbia University). He will then be able to enter a phase of concrete professional independence and maturity. The know-how acquired by the fellow will contribute, as well, to enrich the range of methodological approaches available at the Return Host Institution, which studies membrane proteins by means of different complementary techniques. Paving the way to future collaborations, it will also contribute to European excellence. Membrane protein studies, in fact, are amongst the most challenging in the field of structural biology and biochemistry. Preliminary results are so encouraging, that structural characterization represents a possible goal, whereas functional data will provide an added value or an assured backup. Some novel approaches, developed at the Outgoing Institution, might represent unprecedented tools, useful to tackle this field of the biological research, and answer to an urgent, imperative need: understanding membrane protein functioning.</t>
  </si>
  <si>
    <t>Alzheimer disease (AD) is characterised by the accumulation of beta amyloid peptide cut from a transmembrane precursor. A large intramembrane complex carries out the proteolysis: gamma-secretase, containing the protease presenilin and other three proteins (nicastrin, aph1, pen2). G-secretase is involved also in the proteolysis mediated signaling cascade by the transmembrane receptors Notch1 and Erb4, regulating cell growth and differentiation  The aim of the project is to gain structural insight into the architecture of the g-secretase and its mutant variants involved in AD by cryo-Electron Microscopy (EM) and into substrate binding by 2D electron crystallography; 3D X-ray crystal structure of presenilin will be fit in EM map  Getting structural information of g-secretase is important at cellular level (involvement in signal transduction pathways), structural  (few membrane protein structures described), biochemical (intramembrane proteolysis) and biomedical (involvement in a widespread neurodegenerative disease)  The project will be developed in USA in EM lab of Prof Ubarretxena Belandia (NYSBC and Mount Sinai SM) in collaboration with Prof Sisodia (Dept Neurobiology Univ of Chicago) providing purified g-secretase and performing functional studies.   Return host is the Univ of Rome La Sapienza (Dept Biochem Sciences, Biocrystallography Unit, Prof Vallone)  Structural and structural-dynamic studies are progressively focusing on larger macromolecular complexes: for these crystallography is demanding in purification and crystallization, meanwhile cryoEM is becoming the election technique  The fellow will bring back to Rome know-how in cryoEM and 2D crystallography to study structures and dynamics of large assemblies to be integrated with 3D X-ray crystallography of  single subunits. He will develop as independent researcher contributing to the progress of group in Rome and to build a solid intercontinental collaboration with a state of the art institution</t>
  </si>
  <si>
    <t>The key objective of this Marie Curie project is to explore the ‘synthetic lethality’ and ‘synthetic viability’ principles applied to DNA damage response (DDR) mechanisms and help derive new therapies and/or biomarkers for personalized treatment of breast and prostate cancer. As these tumors are major causes of mortality and morbidity in Europe, and this multifaceted project in an outstanding host environment provide unique opportunities for training, this ‘SYNvia’ proposal directly addresses the prevailing medical needs and issues relevant for this Work Programme. The emerging potential of drugs/inhibitors to block certain DDR pathways is illustrated by the successful clinical trials with PARP1 inhibitors on BRCA1/2-deficient breast/ovarian tumours. This documents the power of combined interference with different DDR processes: ‘synthetic lethality’ (synthesis of cancer-specific defect of one DNA repair pathway with a drug to inhibit another repair mechanism) to combat cancer. The host laboratory made several discoveries in the DDR/cancer field, including examples of synthetic lethality, and contribution to the first example of synthetic viability, the latter causing resistance to cisplatin or PARP inhibitors in BRCA-defective cancers through loss of 53BP1. Here, we will use high-content siRNA-based functional screens to pinpoint novel synthetic viability and lethality combinations of the down-regulated genes with promising inhibitors of, respectively, PARP1 or the key DDR kinases ATM, ATR and DNA-PK. A range of cell and molecular biology and imaging methods will serve to validate selected combinations, combined with mouse xenograft experiments and tumour microarrays to test candidate biomarkers. As all tools and methods are available, this ambitious project is feasible. Given that tumours commonly harbour DDR defects, this project will help exploit our knowledge of the DDR to optimize and further personalize cancer treatment, while minimizing side effects.</t>
  </si>
  <si>
    <t>This application aims at identifying and characterizing a set of lead therapeutic compounds against cancer (breast, lung and brain), based on current knowledge from Traditional Chinese Medicine (TCM). TCM has a very long tradition in the prevention and treatment of a variety of diseases yet, in contrast to target-oriented Western medicine, TCM uses a holistic and synergistic approach, which can be very effective for complex medical problems. However, the exact composition of the compounds that exert the therapeutic effect is not known. As there is little understanding about the mechanisms of action of many TCM therapies, modern and multidisciplinary Biotech research (functional genomics/ systems biology) should be applied on appropriate and highly defined cancer models. The presented project will focus on the isolation and characterization of chemical compounds from TCM that show anti-tumoral efficacy. From a library of therapeutic compounds available, a set of lead therapeutic substances will be identified using high throughput screening technologies in appropriate preclinical cancer models. Moreover, their mechanism of action will be further studied using genome wide analyses. Finally, their therapeutic efficacy will be tested in appropriate animal models.</t>
  </si>
  <si>
    <t>'Increasing evidence indicates that non coding RNAs play a major role in the regulation of gene expression. A significant fraction of the non-coding transcriptome is represented by large intervening non coding RNA (lincRNAs), which seem to be involved with the epigenetic control of gene expression through binding with several members of the Polycomb Repressive Complexes (PRCs). Recently, dysregulation of lincRNAs has been associated to cancer. The HOTAIR lincRNA triggers the invasive program of breast epithelial cells by promoting epigenetic remodelling (Gupta et al., 2010). Although this report suggests an impact of lincRNAs in the transition to the metastatic phenotype, the role of lincRNAs in transformation remains largely unexplored. In this project I want to define the role of lincRNAs in the pathogenesis of cancer, using acute promyelocytic leukaemia (APL) as a model system. APL accounts for more than 10% of all Acute Myeloid Leukemias and is characterized by reciprocal translocations involving the retinoic acid a-receptor (RARa). APL blasts respond to all-trans retinoic acid (ATRA) treatment with differentiation, which involves epigenetic remodelling. The availability of new sequencing technologies coupled to tiling arrays and to the power of new computational biology programs, makes it now possible to study the whole non–coding RNA transcriptome. Determining the pattern of expression of lincRNAs during ATRA-induced APL differentiation, defining their functional significance, and deciphering the network of interactions between lincRNAs, the PML-RARa chimeric protein and the PRCs, will contribute to a better understanding of the nature of epigenetic deregulation in cancer and ultimately represent the basis to develop new anti-cancer strategies.'</t>
  </si>
  <si>
    <t>Population in Europe is ageing rapidly. Consequently, there is an urgent need to find ways to help the growing population of older people to live independent lives and preserve well being into old age. To address this pressing issue, PMinMCI will conduct the first systematic and innovative investigation of prospective memory in older adults at risk of Alzheimer’s disease. Prospective memory refers to remembering to do things in future (e.g., remembering to take medication or pay bills on time). Although it is a vitally important skill for one to function independently in everyday life, it has received so far little attention. The project will focus on: 1) identifying the prospective memory deficits that could serve as an early marker of cognitive decline and a predictor of dementia, 2) recognizing everyday memory problems of individuals in the transitional state between normal ageing and Alzheimer’s disease, and 3) proposing early psychological intervention aimed at reducing their anxiety and worry about memory. The expected results will allow practitioners to recognize opportunities for early intervention and help older adults in at-risk population maintain well being and independence in their everyday life as long as possible. The aims and expected outcomes of PMinMC perfectly fit the current and forthcoming research and innovation policy of the European Union. The project will also allow the Fellow to widen the scope of research conducted so far to include abnormal ageing and novel technology for conducting naturalistic studies with portable electronic (smartphone) eDiaries. It will also develop her ability to publish in top international journals, and establish a network of collaborators for future large-scale externally funded European and international research projects. Acquiring these competencies is crucial for attaining two major goals in her academic career: getting a professorship and becoming a top internationally recognized researcher.</t>
  </si>
  <si>
    <t>A majority of our most common neurological diseases, such as Alzheimer’s disease, Parkinson’s disease, age-related dementia and multiple sclerosis, are manifested by memory loss and a reduced potential for learning. Additionally, a substantial portion of our population suffers from various forms of learning difficulties. Despite all the efforts to solve the mystery of learning and memory, we still do not have a complete cellular model of learning in a higher model organism. During my postdoc at UCLA, USA, I have developed a preparation to study learning of the rapid escape response in zebrafish (Danio Rerio). This model allows for genetic manipulations and behavioral memory testing, simultaneously with physiological recordings in vivo, in a way that has not yet been possible in any other model system. Using this model, I have been able to monitor changes in activity during the learning in the neurons that elicit the behavior. My experiments have also shown the importance of inhibitory regulation of the network during the learning. I will now use this model to study how molecular, cellular and network modifications underlie learning and memory. In parallel, I will investigate the usefulness of the model to study memory deficiencies induced by Alzheimer-associated proteins, such as A-beta. My goal is to establish the links between genes, molecular mechanisms, network function, and behavior of learning and memory, to help us understand both the normal and diseased brain.</t>
  </si>
  <si>
    <t>Cognition and memory result from communication between specific populations of neurons in our brains. In the medial entorhinal cortex (MEC), representations of location that are crucial for spatial cognition and memory are generated by neurons called grid cells. The rate at which these neurons fire action potentials can be decoded into fields that for_x000D_
m a hexagonal grid spanning the environment.  In addition to the action potential rate, the information about spatial location is also encoded by the timing of action potentials relative to the phase of local theta frequency oscillations in network activity. The action potential rate and timing codes require synaptic input from a subcortical structure called the medial septum and diagonal band complex (MS-DB). Yet, we know very little about how projections from the MS-DB influence neurons in the MEC. I propose to establish principles whereby a major subtype of MS-DB neurons, which express the inhibitory neurotransmitter GABA, influence activity of neurons in the MEC.  I will combine optogenetic tools, to selectively activate GABAergic inputs from the MS-DB, with state of the art in vitro and in vivo electrophysiological recordings to identify and characterize their targets in the MEC. My approach will include the use of a new multi electrode array recording method that I will transfer to Europe, which will allow me to identify targets of MS-DB GABAergic neurons by simultaneously sampling large populations of neurons in the MEC. During my PhD I was the first to publish this method, which is currently not utilized in Europe. The proposal will advance the understanding of cellular and circuit mechanisms for spatial cognition and memory. It will also contribute to identification of design principles for biologically based computational devices for navigational control systems and new approaches to treating disorders such as Alzheimer’s, epilepsy and schizophrenia in which the MEC is implicated.</t>
  </si>
  <si>
    <t>'The modification of nuclear and cytoplasmic proteins by covalent attachment of N-acetylglucosamine (O-GlcNAc) to serine or threonine residues is emerging as a crucial regulatory posttranslational modification similar to phosphorylation. O-GlcNAc is essential for cell survival and is implicated in key biological processes (e. g., nutrient sensing, protein regulation and gene expression) and human diseases (e. g., diabetes, Alzheimer’s disease and cancer). In contrast to conventional protein glycosylation, O-GlcNAcylation is not further elaborated into complex glycans and occurs on intracellular proteins._x000D_
Despite its biological importance, the functional roles and molecular details of O-GlcNAc modification remain to be elucidated; furthermore, no consensus sequence has been established for the site of glycosylation._x000D_
With the goal of answering these questions, we propose herein novel chemical and enzymatic strategies to recapitulate and probe O-GlcNAcylation in vitro and in vivo. On the basis of the 'tag-and-modify' approach to site-selective protein modification developed in Professor Davis' group, these investigations will be directed to enable the identification of O-GlcNAc-modified proteins and their specific glycosylation sites. Such strategies can be used as a powerful tool for elucidating the, as yet largely unknown, functional significance and molecular mechanisms of this dynamic posttranslational modification._x000D_
On a professional basis, this multidisciplinary project will surely contribute significantly to the career development of the researcher, by adding different training and research competences along with complementary skills at an advanced level.'</t>
  </si>
  <si>
    <t>Our genetic material is constantly exposed to mutagenic factors. DNA double-strand breaks (DSBs) represent one of the most dangerous forms of DNA damage and cells utilise two major pathways for their repair: error-prone non-homologous end-joining (NHEJ) and error-free homologous recombination (HR). The breast cancer susceptibility protein BRCA2 is a central player in HR that cooperates with its partner PALB2 in promoting the recruitment of RAD51 recombinase to the site of DNA damage. BRCA2 function is essential for the maintenance of genome integrity and mutations in the BRCA2 gene have been linked to breast and ovarian cancer, and to the cancer-prone syndrome Fanconi anemia._x000D_
_x000D_
To obtain new insights into how various aspects of homology-directed repair are coordinated by BRCA2 and its cofactors I intend to:_x000D_
_x000D_
1. Characterize the structural properties of BRCA2 together with its partners RAD51 and PALB2, in order to identify important interaction regions._x000D_
2. Define the functional relevance of these interaction sites using a combination of biochemical and in vivo techniques to uncover the molecular mechanism of BRCA2-mediated DNA repair and to address the specific roles of its partner proteins RAD51 and PALB2._x000D_
_x000D_
The results will be important for understanding the molecular basis of BRCA2-associated pathogenesis.</t>
  </si>
  <si>
    <t>Breast cancer is currently the most prevalent form of cancer affecting women all around the world. The treatment of early stage breast carcinoma involves either lumpectomy followed by radiotherapy or mastectomy. In the former case, only the tumour is removed but asymmetry and distortion of patient's breast may occur. To date, there are no tools that can accurately predict the cosmetic outcome of lumpectomy or breast augmentation surgery, which is to a large extent dependent upon the surgeon's experience and subjective judgement and, therefore, the result of such intervention procedures cannot be fully guaranteed. Thus, there is an acute need for a pre-surgical methodology that could provide both valuable information to the surgical team on pre-operative planning and guarantee a successful cosmetic outcome for the patient._x000D_
The present proposal aims to develop an efficient and accurate numerical tool for realistically simulating oncoplastic breast surgery. The proposed numerical procedure will be based on the newly established Isogeometric Analysis methodology, in order to simulate the mechanical behavior of breast tissues that undergo large deformations during the incision, excision and wound healing process of standard lumpectomy surgery, as well as in breast augmentation with prosthetic implants. To this end, the proposed numerical procedure will be capable of incorporating patient-specific breast geometries obtained, in the initial development phase, through magnetic resonance imaging. As a result, it is expected that the proposed computational framework could assist surgeons in breast surgery pre-operative planning, while providing them with a valuable tool for the cosmetic outcome assessment.</t>
  </si>
  <si>
    <t>The aims of the project are to investigate, for the first time, the mechanisms and the role of autophagy and lysosomal biogenesis in hypoxia and radiation-induced cell death in normal and cancer cells. In project 1 we ask whether autophagy and lysosome biogenesis are involved in hypoxia and the acute and/or late toxicity of radiation in normal cells and tissues, and the eventual radioprotection that could be achieved by modifying process. We will study the direct effects of ionizing radiation and hypoxia on the autophagic pathway and lysosomal biogenesis in normal cell lines. Also, we will conduct a moderate-throughput siRNA screen of different autophagic variants and lysosomal biogenesis pathways in hypoxia and radiation in normal cells. Further, we will study the effects of ionizing radiation in liver conditional knockout or overexpressed mouse line of the master transcriptional regulator of autophagy and lysosomal biogenesis TFEB, and compare its radiation toxicity with the commercial available compound the amifostine. In project 2 we ask whether upregulation or downregulation of the autophagy and lysosomal biogenesis could enhance the radiation sensitivity in vitro and in vivo. We will identify mutants in fission yeast that are either protective from, or synergistic with ionizing radiation and link with autophagy and lysosomal biogenesis and will be further exam in breast cancer cell lines. We will conduct a moderate-throughput siRNA screen of different autophagic variants and lysosomal biogenesis pathways in radiation sensitivity in breast cancer cell lines. Also we will develop an inducible dox-shRNA for TFEB in a xenograft model and investigate the therapeutic value combined with radiation therapy. We anticipated to identify critical targets for pharmacological or molecular interventions aiming to selective protection of normal cells and enhancement of the efficacy of radiotherapy and/or chemotherapy of tumors.</t>
  </si>
  <si>
    <t>Breast cancer is the most common cancer in women in the western world, and 80% of breast cancers express the estrogen receptor (ER). Whilst inhibitors of ER action such as Tamoxifen and inhibitors of estrogen biosynthesis (e.g. aromatase inhibitors such as Anastrozole) have contributed to reductions in breast cancer mortality, resistance to these agents is a major problem. Such resistance could potentially be minimised by switching therapy with endocrine agents and as such there is an urgent clinical need to identify potent inhibitors of novel targets focused on countering endocrine resistance._x000D_
Liver receptor homologue 1 (LRH-1) is a nuclear receptor (NR) protein whose transcriptional activity is critical for aromatase expression in tissue surrounding the tumour. Moreover, LRH-1 also directly regulates breast cancer cell growth acting in concert with ER. Development of selective LRH-1 inhibitors would therefore provide a potent means of inhibiting ER activity in breast cancer cells, by direct down-regulation of ER levels and prevention of its activation by inhibiting local estrogen biosynthesis._x000D_
In this project, we plan to develop selective LRH-1 inhibitors by synthesising small molecule Coactivator Binding Inhibitors (CBIs) that will block the protein-protein interaction between LRH-1 and its coactivator proteins (e.g. SHP-1). This interaction is an obligatory prerequisite for transcriptional activity. The critical binding interface comprises an alpha-helical secondary structural motif presented on the surface of the coactivator and a complimentary surface exposed groove in the AF-2 domain of LRH-1. Five key residues on the alpha-helix are required for potent and selective binding. Thus the molecules we will prepare by organic synthesis and evaluate initially in both FRET binding and cell-based gene-reporter assays as LRH-1 antagonists will comprise of structurally novel 5-residue-presenting alpha-helix mimetics.</t>
  </si>
  <si>
    <t>With 2,6 million new cases and 1,26 million deaths in 2012, cancer is the most important cause of death in the European Union (EU). The most common cancer forms are breast cancer, prostate cancer, bowel cancer and lung cancer. The Hedgehog pathway is one of the most important signalling pathways in tumourigenic processes and known to be involved in all of these four types of tumours that represent 52% of all cancer cases in the EU. Thereby, the key mediator of the signalling pathway in mammals is the protein Sonic Hedgehog (Shh). During its maturation, the morphogen Shh is post-translationally modified in the endoplasmic reticulum (e.g. autocatalytically cleaved and lipidated) and transported to the cell membrane. The subsequent release of the signalling fragment into the surrounding area of the expressing cell results in the formation of Shh multimers that are able to induce genes involved in the development of target cells. Due to its emerging impact on cancer development, several therapeutic approaches target the Shh pathway. Currently there are numerous ongoing clinical trials of corresponding drugs. In the context of the development of new cancer diagnostic and treatment approaches, it is of vital importance to fully understand the mechanisms of signalling pathways involved in the tumourigenic process in order to design effective therapies. However, crucial aspects of the Sonic Hedgehog pathway, particularly the mechanism of release of the Shh singalling complex from the expressing cell, remain to be elucidated, due to a lack of tools to investigate this multiply chemically modified protein complex. The aim of this project is to investigate the mechanism for release of Shh and the formation of well-defined active Shh multimers through a combination of organic synthesis with proteomics and cell biology to elucidate this essential process in molecular detail for the first time. This highly multidisciplinary approach lies at the cutting edge of chemical biology.</t>
  </si>
  <si>
    <t>Here is proposed nano-scale synthesis and combinatorial screening of medium sized peptide-transition metal catalyst libraries with the aim of producing libraries for screening highly selective catalysts for development of nano-medicines. The implementation of catalytic molecules as medicines is a new paradigm in treatment that can overcome a number of the difficulties with present drugs. As with real enzymes the enzyme capacity of these catalysts comes from productive and selective binding of the TS of reaction. The aim is to develop enzyme like molecules: Organozymes, characterized by high turnover as well as both high chemo- and high regio-selectivity. Novel ligands for transition metals containing functional groups will be synthesized and incorporated into encoded solid phase combinatorial libraries on bio-compatible resins. Encoding ensures extremely fast and simple structure/activity assessment. The screening of split-mix combinatorial libraries of organozymes will have the distinct purpose of developing of artificial proteases as drugs. This involves e. g. Fe, Zn and Cu peptide complexes and combinatorial FRET-substrate screening for proteolytic activity to identify artificial organozyme proteases that act as nano-medicine towards marker proteins in Alzheimers disease. Nano-container delivery of catalytic drugs to target tissue will be developed.</t>
  </si>
  <si>
    <t>This proposal aims the design of novel optical enhancers for surface-enhanced Raman scattering (SERS) to develop routine methods for quantitative detection of a very broad range of substances based on regular arrays of gold nanorods. As proof of concept the diagnosis of neurodegenerative diseases, such as Alzheimer or Creutzfeldt-Jakob diseases (CJD), which still pose a great challenge for international health systems because of the economic and social impact of its pandemic outbreaks. Such diseases do not induce any immunological response on the infected individuals and thus, antibody detection cannot be used because they are not produced by the host. Therefore, antibody-free detection systems are required, which are also highly sensitive and selective. Overall this presents a significant challenge which can be resolved using a new generation of SERS substrates with unprecedented degree of structural control._x000D_
Therefore, the main objectives of the project will involve the fabrication of uniform gold nanorods within a wide range of sizes; their assembly into perfectly ordered supercrystals, both on planar and patterned substrates; evaluation of the SERS enhancing properties of such assemblies as a function of nanorod morphology and degree of order; comparison with theoretical modeling and prediction of the most convenient configuration; and finally the full implementation of the detection of prions using these substrates.  We propose the use of SERS as a non-invasive sensor, which is able to detect and monitor prions in biological fluids (blood, urine or saliva). For this target to be achieved, the enhancing metallic substrates need to be engineered for focalization of the plasmonic modes at certain regions of the substrate and production of extremely high enhancement factors. This idea is based on the concept of field localization by nanoantennas, which will be perfectly applicable to the oriented gold nanorod colloidal crystals.</t>
  </si>
  <si>
    <t>Alzheimer’s disease (AD) is the leading cause of dementia in the elderly. Accumulating evidence links AD with vascular risk factors. These correlations, together with profound alterations of cerebrovascular structure and function present in AD, suggest a “vascular hypothesis”, where vascular pathology eventually leads to neurodegeneration and subsequent cognitive decline. A decrease in cerebral blood flow has been reported in AD patients and, moreover, a correlation between the level of cerebral hypoperfusion and the degree of dementia has been identified. Several pieces of evidence indicate that there is an increased obstruction of the cerebral blood vessels in the AD brain, that could strongly affect the overall cerebral circulation. For example, a significant reduction in the number of functional intracortical microvessels in aged AD mice has been described. Furthermore, in vivo clot formation experiments in AD mice showed not only that the AD brain is more prone to clot, but also once the clot has been formed it is more resistant to degradation. Also, the number of spontaneously stalled brain capillaries is significantly increased in AD mouse models, which can provoke an important decrease in the downstream cerebral blood flow._x000D_
These obstructions in AD cerebral vessels could initiate and/or aggravate the brain hypoperfusion and inflammation present in the AD brain. Cerebral hypoperfusion seems to be a good indicative for dementia conversion, which suggests that the occlusion of vessels might be happening at very early stages of the disease, many years before the clinical manifestation of AD. Therefore, I propose to develop an in vivo noninvasive imaging method to identify these occlusions since it might prove a useful tool to identify patients at very early stages of the AD pathology. Also, I will analyze whether the use of new effective anticoagulants with lower risk of intracranial bleeding could be a potential therapeutic strategy as treatment for AD.</t>
  </si>
  <si>
    <t>Breast cancer affects 1 in 8 women and is the chief cause of female cancer_x000D_
deaths in the EU. Early detection continues to improve survival, but prognosis_x000D_
worsens significantly after metastasis. Metastasis and chemoresistance are linked_x000D_
phenomena, but the molecular basis is unknown. The evidence suggests a role for_x000D_
Caveolin1 (Cav1): i) Cav1 mediates biomechanical remodelling of the extracellular_x000D_
matrix by cancer-associated fibroblasts (CAFs), promoting invasion (host lab_x000D_
publications); ii) Cav1 is involved in drug/radiation resistance, and the Cav1ß isoform_x000D_
might regulate resistance of breast tumour cells (TCs) to paclitaxel (literature); iii)_x000D_
The Cav1 content of breast-TC exosomes correlates with metastatic potential (our_x000D_
preliminary data)._x000D_
We propose that acquisition of invasiveness by TCs is related to their release_x000D_
of Cav1-containing exosomes. Cav1-activated CAFs then increase matrix stiffness,_x000D_
providing the appropriate milieu for TC metastasis. The N-terminally curtailed Cav1ß_x000D_
precludes chemotherapy-induced tyr14 phosphorylation, preventing Bcl2 binding and_x000D_
conferring resistance. Cav1 a and ß might thus balance the interplay between TCs_x000D_
and CAFs during tumour progression._x000D_
To integrate these data and verify our hypothesis, we propose state-of-the-art approaches and_x000D_
multidisciplinary strategies, ranging from cell biology to animal_x000D_
models and clinical screening studies. As side products, tools of interest will be_x000D_
produced such as a new antibody to Cav1ß, useful for stratifying patients according_x000D_
to their likely benefit from paclitaxel therapy, and a new Cav-/- mouse generated by_x000D_
ZFN targeting in the NSG strain, which promises a method for conducting human_x000D_
transplants in genetically modified animal models._x000D_
The complementary expertise of fellow and host lab, coupled with the_x000D_
excellent scientific environment at the host institute, provide a firm basis for success_x000D_
of this ambitious but sound proposal, thus fostering the fellow’s progress to_x000D_
independence.</t>
  </si>
  <si>
    <t>'Mutations of BRCA1 tumor suppressor gene account for 5-10% of hereditary breast cancers. Clinically, BRCA1-mutated cancers represent a unique subtype, with distinctive risk factors and poor prognosis. High-throughput technologies have identified genomic and transcriptomic signatures that are shared by sporadic and BRCA1-mutated breast tumors. BRCA1 mutations have been implicated in other types of tumors such as gastric, pancreatic and prostate cancers. A more detailed picture of BRCA1 tumor suppression functions is needed to design better tailored therapies for these aggressive cancers._x000D_
BRCA1-mutated tumors tend to accumulate mutations in PTEN and p53 tumor suppressor genes. The current model of BRCA1-related tumorigenesis posits that in BRCA1 mutation carries, the cell of origin bearing BRCA1 mutation at heterozygote status, undergoes loss of BRCA1 wild-type allele and loss or mutation of PTEN and p53 tumor suppressors. Although this intriguing model lacks in vivo evidence, it is widely accepted that PTEN and p53 gene inactivation are required for survival and transformation of BRCA1-mutated cells._x000D_
BRCA1, PTEN and p53 have been implicated in the regulation of intracellular levels of reactive oxygen species (ROS). Redox homeostasis derives from an imbalance between ROS generation and elimination. Redox homeostasis is crucial in the maintenance of cellular functions and it has implications in tumor development and sensitivity to anti-cancer therapies._x000D_
This study will investigate the role of PTEN and p53-regulated pathways in affecting the redox homeostasis of BRCA1 null cells. The activity of Nrf2 and FoxO transcription factors that regulate ROS and are related to BRCA1, PTEN and p53 will be considered. These signalling pathways will be analyzed in normal mouse mammary gland and in human breast cancers. Results will be translated into pre-clinical settings through orthoxenografts of primary human tumor samples and in vivo administration of chemotherapeutics.'</t>
  </si>
  <si>
    <t>Direct investigation of the autocatalytic effect in protein fibrillation – from molecular mechanism to macroscopic polymorphism</t>
  </si>
  <si>
    <t>Protein fibrillation is an important research topic in different scientific fields. For example, increased knowledge on protein fibrillation may clarify different aspects related to pathologies like Alzheimer's and Parkinson's diseases, which are characterized by the build-up of amyloid fibrils in the involved tissues. An important aspect of fibril formation is the ability of fibril itself to catalyze the fibrillation process, known as secondary nucleation, with the fibril surface playing a still poorly understood role in this mechanism. The present proposal aims to investigate aspects of macroscopic fibril polymorphism in relation to the molecular structure of the fibrils and the molecular mechanism of aggregate growth. The focus will be on the surface properties of the fibrils and their role in determining both the evolution of the aggregate growth and the 3D arrangement. Fibril formation will be studied in vitro for two different systems: insulin and alpha synuclein (aSN). The temporal features of the aggregation process will be studied in different experimental conditions using an approach based on amyloid sensitive probes and dynamic light scattering. A morphological investigation on the macroscopic scale of the occurring species will be performed by means of imaging techniques (atomic force and optical microscopy) and the structural details of these species (both intermediate and mature aggregates) will be investigated by small angle X-ray scattering and X-ray fibre diffraction. Surface structural details will be investigated by a novel approach based on a combined use of SAXS and ultrasonic resonator technology, able to provide quantitative information on the compressibility of the solvent around the aggregate. The catalytic propensity of species with different surface properties will be quantified by fluorescence spectroscopy during seeding experiments, and visualized by confocal microscopy.</t>
  </si>
  <si>
    <t>Brain image processing with Alpha-Stable distributions. Applications to intensity normalization,_x000D_
segmentation and diagnosis of Parkinsonian syndrome and Alzheimer's disease</t>
  </si>
  <si>
    <t>In this project, D. Salas-Gonzalez proposes to develop brain image processing with alpha-stable distributions with applications to intensity normalization, segmentation and diagnosis of Parkinsonian syndrome and Alzheimer's disease. The expected results of this interdisciplinary project will definitely have applications and impact in the European society and its health, which is an objective of the '2020 Vision for the European Research Area’. Specifically, Parkinson’s disease and Alzheimer type dementia are a research priority in developed countries, as their population is becoming older and, therefore, there will be more prevalence of these neurodegenerative diseases in the future._x000D_
_x000D_
The main goal and overall objective of this project is to attract the attention of neuroimaging experts to the potentialities and wide range of applications of the alpha-stable distribution: a heavy-tailed, non-symmetric distribution with similar desirable properties to the Gaussian density. The Gaussian distribution is used ubiquitously in neuroimaging. For this reason, the alpha-stable density can be potentially used as an alternative to the Gaussian distribution._x000D_
_x000D_
In addition, in order to show the wide range of application in neuroimaging of the alpha-stable distribution, four different research objectives are envisaged in this project. They include basic research, strategic research, applied research and transfer of knowledge:_x000D_
_x000D_
i) Intensity normalization of FP-CIT Single Photon Emission Computerized Tomography brain images._x000D_
ii) Segmentation of Magnetic Resonance Images (MRI)._x000D_
iii) Feature extraction for Parkinsonian syndrome diagnosis._x000D_
iv) Feature extraction for Alzheimer's disease diagnosis._x000D_
v) Software implementation for real applications.</t>
  </si>
  <si>
    <t>Enzymes are the most efficient, specific and selective catalysts known up to date. Despite the enzyme advantages, not all synthetic processes present a natural enzyme to catalyze and accelerate the reactions. Hence, the design of new stable enzymes for those processes where no biocatalyst is known represents a major challenge for protein engineering and a stringent test to understand how natural enzymes work. In addition to that, the ability of designing specific active enzymes is of great interest due to the potential applications in biotechnology, biomedicine and industrial processes. In this proposal, the design of three enzymes of biological/medical interest will be fulfilled. First, an enzyme to reverse the formation of Advanced Glycation End-Products (AGEs), mainly associated to diabetes-related disorders, but also to Alzheimer’s disease will be designed. Second, the design of an enzyme presenting Glucose-6-Phosphate Dehydrogenase (G6PD) activity will be pursued. The latter might avoid the oxidative stress induced by many drugs in G6PD-deficient persons. Finally, the third objective of this proposal is the design of an enzyme with superoxide dismutase activity to avoid the oxidative stress produced in most of neurodegenerative diseases (i.e. Alzheimer’s, Parkinson’s, Huntington’s disorders). All designs will be performed following the research methodology developed by the Prof. Houk group which was already successfully applied for the design of active Kemp elimination and retro-aldolase enzymes. However, new QM/MM-MD strategies and DFT functionals developed at the return host organization (IQC) will be introduced to improve some parts of the design process. The fellow researcher will have the chance to work on this pioneer project in a world leading research group and to transfer this knowledge to one of the best EU research institutes.</t>
  </si>
  <si>
    <t>Age-modified forms of Amyloid-ß as initiator of Alzheimer Disease pathogenesis and mediator of Aß-tau interaction: a study in a Drosophila model and Aß immunized human Alzheimer patients</t>
  </si>
  <si>
    <t>Alzheimer Disease (AD) is the commonest form of dementia, with ageing as the main risk factor. There are currently over 6 million people with dementia in the European Union (EU). The increasingly ageing population makes AD an economic and social burden for our society, thus investigating the pathological mechanisms of AD and the characterization of the pharmacological targets are research priorities. Aggregation of amyloid-Beta (Aß), upstream of tau phosphorylation, is considered a driving force in AD pathogenesis, and the major target of the clinical trials of immunotherapy. The first clinical trial at Southampton University (UoS) showed Aß removal but also reduced phospho-tau, supporting a link between these proteins. Similar evidence emerged in bigenic tau/Aß Drosophila, a neurodegeneration model. During ageing in humans, the molecules of AD pathogenesis undergo ageing processes resulting in amino acid modifications that influence protein folding, functionality and interactions. Specially, pyroglutamate-modi&lt;U+FB01&gt;ed Aß (pEAß) seems to be a key participant in AD pathology. Accordingly, the identification of markers of protein ageing is important to comprehend AD pathogenesis with relevance in therapies. Indeed, Aß immunotherapy did not improve the cognition in the treated patients, potentially due to the absence of clearance of aged-modified Aß implicated in pathological pathways. I propose to exploit the bigenic tau/Aß drosophila to determine if pEAß increases with ageing, driving AD pathogenesis; and whether pEAß is the major Aß form mediating Aß/tau interaction. Taking advantage of the unique cohort of human unimmunized and immunized AD brains at UoS, I will investigate if pEAß formation and its interaction with tau have been modified by Aß immunotherapy. The results will expand the Aß characterization as a pharmacological target, and support the rational design of a second generation of “Aß immunotherapies”. This project sustains the EU strategies to tackle AD.</t>
  </si>
  <si>
    <t>This research project deals with the role of protein aggregation in several human diseases which are connected to the formation of fibrillar protein structures. Currently, no effective pharmaceutical treatment is available for these diseases, a fact which reflects our present lack of understanding of the molecular mechanism responsible for their formation and pathogenicity. This severe lack of knowledge is in large part a consequence of the lack of suitable tools to address these questions._x000D_
In this project, I propose a strategy to apply chemical kinetic analysis in combination with biophysics and biological assays to address the relationship between the mechanism of protein aggregation and its biological consequences. The study will focus on the amyloid-ß peptide (Aß), the peptide implicated in Alzheimer’s disease. The approach and the platform developed in this project will be also of relevance for a large number of other biological systems. I plan to build on the possibility open only recently by biophysical techniques to follow the time evolution of the concentration of the oligomers during the aggregation process and apply the chemical kinetic approach to measure the rate laws and identify the aggregation mechanism of the oligomers. In parallel, by performing kinetic experiments on toxicity I plan to apply the same strategy to identify the aggregation mechanism of the processes that generate toxicity, with the attractive prospective of improving our quantitative understanding of the mechanistic relationship between protein aggregation and its biological consequences. In a second stage of the project I plan to tackle the limitations of conventional biophysics in characterizing the oligomers by developing new biophysical tools based on microfluidic technology to allow the rapid characterization of heterogeneous samples in short time and improve the detection resolution of the oligomer population with respect to traditional approaches.</t>
  </si>
  <si>
    <t>'Somatic structural variation (i.e., those structural rearrangements arising in a tumour) is found in almost all cancer genomes studied in detail. Current next-generation sequencing (NGS) strategies allow the identification of genomic structural variation with an unprecedented base pair resolution, revealing a complex landscape of somatic rearrangements in several cancer types. The studies carried out so far have focused upon four main types of rearrangement, namely deletions, amplifications, inversions, and translocations, but the complement of somatic insertions that characterizes cancer genomes remains mostly unexplored. These genomic insertions are mainly caused by transposable elements (TEs) and exogenous viruses, and despite the fact that these sequences can lead to disease little is known about the extent they can generate diversity in somatic cells and contribute to cancer development. Thus, taking advantage of the availability of the sequencing data generated by the international cancer genome consortium (ICGC), the purpose of this project is to use NGS data to explore and characterize the landscape of somatic insertions attributable to TEs and exogenous viruses in human cancer. TASK 1 of this project aims to identify the somatic insertions due to TEs and exogenous viruses in a total of 1,000 human cancer genomes for breast, bone and blood. A unique bioinformatics pipeline will be developed to identify the entire complement of somatic insertions by the analysis of whole-genome sequencing data of these cancers. TASK 2 aims to determine if somatic insertions in Task 1 impact gene function, by investigating the presence of aberrant splicing and/or gene expression and aberrant methylation profiles using RNA sequencing data and whole-genome methylation data. This project will provide essential insights into structural and functional impact of genomic insertions in cancer. This will lead to a better understanding of molecular mechanisms involved in oncogenesis.'</t>
  </si>
  <si>
    <t>Alterations in Memory Networks in Mild Cognitive Impairment and Alzheimer’s disease: Relating the Impact of Amyloid Burden with PIB-PET on Neuronal Activation as Assessed with fMRI</t>
  </si>
  <si>
    <t>The main objective of this first 2-year period as a post-doctoral research fellow at BWH/MGH Harvard Medical School is to get training in novel Magnetic Resonance Imaging (MRI) and Pittsburgh Compound B–Positron Emission Tomography (PIB-PET) techniques, their analysis methods, and applications to aging and age-related neurodegenerative diseases. The final purpose is to advance the candidate’s professional competence as an independent researcher and the integration of this knowledge and continuing of this research back upon returning to Karolinska Institutet (KI). To fulfill the aims listed above, Dr. Reisa Sperling, M.D., M.MSc. will serve as the Primary Mentor for the candidate. Dr. Sperling serves as the Principal Investigator (PI) of the Functional MRI Project on Dr. Marilyn Albert’s and Deborah Blacker’s Program Project on Cognition and Aging. Dr. Sperling is also the PI of the Massachusetts Alzheimer’s Disease Research Center Neuroimaging SubCore and is the Director of Clinical Research at the BWH Memory Disorders Unit. She will be responsible for supervision of the candidate in the following aspects of this project: paradigm optimization, image acquisition and archiving, processing and evaluation of fMRI data as well as data analysis and preparation of publications.  The results of this work are potentially of great significance to the field of aging and age-related neurodegenerative diseases and will add to the promise in revealing novel insights into the fundamental understanding of the early indicators of pathophysiological alterations in Alzheimer’s disease. The training of the candidate will furthermore add to the knowledge at KI and will serve as the foundation for conducting similar research on demented individuals at the applicant’s home department. It will also be the beginning of future collaboration and exchange of expertise between the two departments.</t>
  </si>
  <si>
    <t>'In Europe, there is an increasing number of people with neurological problems, such as probable Alzheimer’s disease (pAD) or aphasia, which often result in severe language and memory impairments. It has been argued that memory deficits contribute to the language problems brain-damaged populations face and, further, can predict these populations’ patterns of linguistic impairment. Interestingly, working (and perhaps semantic) memory deficits appear to differentially affect functional categories, resulting in a selective breakdown of grammar. However, there is no consensus as to the source of memory related processing difficulties for certain categories._x000D_
_x000D_
The proposed study will investigate the relation between grammar and memory focusing on agrammatic aphasia (AA) and pAD in three morphologically rich European languages: German, Italian, and Greek. It will explore the ability of AA and pAD speakers to process functional categories which have different properties across and within these languages by means of on-line and off-line constrained tasks. The categories that will be tested are: Mood, Tense, Negation, subject-verb Agreement, gender Agreement and structural Case. Independent assessment of participants’ memory function will be made as well._x000D_
_x000D_
The main goal of the project is to shed light on the precise relation between grammar and memory, detecting the factors that contribute to the processing load of a given category. The project will also have clinical implications: based on its 'basic research results', new treatment programmes for German-, Italian-, and Greek-speaking AA and pAD individuals will be developed._x000D_
_x000D_
This project is highly interdisciplinary as it combines methods of theoretical linguistics, psycho-/neurolinguistics, cognitive and clinical (neuro)psychology, and speech and language therapy. It will contribute to the excellence of Europe in cognition and related disorders, as well as to a better treatment of populations suffering from AA or pAD.'</t>
  </si>
  <si>
    <t>It is now know that the mammalian genome encodes many thousands of long non-coding RNAs (lncRNAs, &gt;200nt long), some of which are implicated in human pathogenesis including cancers. A subset of lncRNAs such as HOTAIR and ANRIL are overexpressed in several cancers and play roles in epigenetic gene regulation during carcinogenesis, mainly by recruiting chromatin modifier complexes to their target loci. Interestingly, recent studies indicate that some lncRNAs including ANRIL bind to and act together with other chromatin binding proteins (CBPs) that recognize specific histone modifications. However, lncRNA research is still in its infant stage and physical and functional links among lncRNAs, CBPs and histone modifications have not yet been studied extensively. Moreover, considering the facts that the levels of some CBPs change during carcinogenesis, it is likely that different repertoires of lncRNAs-CBP complexes exist in normal and cancer cells._x000D_
Based on these facts, I hypothesize that cell type-specific repertoires of lncRNA-CBP complexes lead to altered readouts of specific histone modifications and ultimately contribute to formation/progression of cancer. Using breast cancer cell lines as model systems, I aim to identify repertoires of lncRNA-CBP complexes associated with cancer-related histone modifications (methyl-H3Lys9/27) in normal and cancer cells and unravel their oncogenic or tumour suppressor functions in vivo using proteomics, genomics, molecular and cell biology approaches. In particular, I will develop a novel, highly versatile method for efficient identification of multiple lncRNA-CBP complexes, by combining photo-mediated RNA crosslinking to proteins, nucleosome-based pulldown and quantitative SILAC mass spectrometry. I believe that the outcome of this project will provide novel and deeper insights into the interplay among lncRNAs, CBPs and histone modifications in carcinogenesis, which can be applied to translational medicine in the future.</t>
  </si>
  <si>
    <t>Large non-coding RNAs and microRNAs are important regulators of gene expression that may control both physiological and pathological processes such as neurodegenerative disorders. Given the complexity of neurodegenerative disorders, studying the role of non-coding RNAs would be necessary to understand the molecular mechanisms underlying ageing related neurodegeneration. Of particular interest, microRNAs (miRNAs) seem to participate directly in the regulation of Alzheimer’s Disease (AD) and Parkinson’s Disease (PD) related genes. In this regard, microRNA research would be promising for the understanding of the very prevalent and poorly understood sporadic forms of AD and possibly PD. To address the role of specific microRNAs in biological models, the project will consist in determining whether down-regulation of specific microRNAs in zebrafish and mouse models recapitulate neurodegeneration. The identification of mRNA targets of such microRNAs will provide insight into the cellular pathways that are disturbed after microRNA knock-down. To complement the study on microRNAs, another objective of the project will be to determine whether large non-coding RNAs are dysregulated in neurodegenerative diseases similar to what is observed for microRNAs. The study of non-coding RNAs will provide a novel layer of complexity in neuronal cell biology and be exciting tools to probe and discover molecular mechanisms underlying neurodegeneration.</t>
  </si>
  <si>
    <t>'Protein misfolding and aggregation are associated with a wide range of severe, and so far incurable, neurological and systemic disorders, which include Alzheimer's and Parkinson's diseases, and type II diabetes. As these conditions are the consequence of the impairment of protein homeostasis, a variety of cellular natural defenses have evolved to eliminate protein aggregates as they form. In this application we are concerned with the problem of understanding the molecular basis of such defense mechanisms, by focusing on the specific case of the interaction between alpha-synuclein, a protein closely involved in Parkinson's disease, and Hsp70, a molecular chaperone with a variety of cellular functions, including the ability of recognising misfolded or aggregated proteins. We are going to address this problem using a wide arsenal of biophysical, biochemical and computational methods, including FRET and NMR spectroscopy, fluorescence methods, dynamic light scattering, transmission electron microscopy, isothermal titration calorimetry and molecular dynamics simulations. The outcome of this study will provide relevant  structural information at atomic level on the binding modes of Hsp70 with diverse molecular forms of alpha-synuclein related to neurotoxicity. The results of this project are expected to increase our understanding of the molecular basis of the interactions between molecular chaperones and unstructured states of proteins, as well as to provide insights for the development of novel  strategies for the rational design of therapeutic approaches against protein aggregation.'</t>
  </si>
  <si>
    <t>PI 3-kinases (PI3Ks) generate lipids in cell membranes which bind a variety of intracellular protein effectors, affecting their localization and/or activity. The PI3K signalling axis is one of the most frequently deregulated pathways in cancer. Mammals have 8 isoforms of PI3K, divided into three classes. The class I PI3Ks consist of a p110 catalytic subunit (p110alpha, p110beta, p110delta and p110gamma) bound to a regulatory subunit. Recent work has revealed that PI3K isoforms have surprisingly distinct roles in biology. Compared to the other class I PI3Ks, the organismal role and signalling of p110beta is poorly understood. My preliminary data point to a new and unexpected role of p110beta isoform in the control of breast cancer invasion and endosomal functions. My hypothesis is that these two phenomena are interconnected. In this proposal, I seek to investigate the role and mechanism of action of p110beta in breast cancer cell invasion. I will determine effectors downstream of p110beta involved in the control of cancer cell shape, motility and invasion and unravel molecular details of how p110beta transmits signals in the cell, with a focus on endosomal biology in the context on cell invasion. This will be achieved combining both cell-based in vitro 3D-invasion techniques using p110beta-selective pharmacological inhibitors and in vivo models of cancer invasion using mice expressing an inactive p110beta. An siRNA screen as well and advanced techniques of microscopy, biochemistry and cell biology will be performed. The results of these studies have implications for the fundamental understanding of PI3K function and the use of PI3K isoform-selective inhibitors in cancer.</t>
  </si>
  <si>
    <t>Lyngbya-KENYA</t>
  </si>
  <si>
    <t>The filamentous marine cyanobacterium, Lyngbya majuscula (order Oscillatoriales) is a prolific source of modular natural products, some of which have shown promise for the treatment of cancer, diabetes, HIV and Alzheimers disease. However, the failure to grow its axenic cultures (because of the lack of the nifH gene) suggests that obtaining the natural products from the cyanobacterium in sustainable yields is enigmatic. My investigations into the Kenyan L. majuscula molecular diversity established it to be encapsulated by a sheath of brightly coloured epibiotic bacteria (EB) species, representative of a group of phyla that are an especially important source of novel natural products in drug discovery. Consistent with the paucity of natural product genes (a mere 3%) observed in the L. majuscula 3L draft genome sequence, there are serious concerns on whether the nearly 300 compounds isolated pan-tropically from L. majuscula originate from the cyanobacterium or EB cohabiting with it or both. This study therefore aims to investigate the heterologous cytochrome P450 (cyp450) mediated biosynthesis of L. majuscula natural products from EB cohabiting with it. The Kenyan L. majuscula is the source of the modular homodolastatin 16 (HMDS 16) and antanapeptin A (ANTAP A). Specifically, EB will be screened for polyketide synthase (PKS)/nonribosomal peptide synthetase (NRPS) megasynthase gene clusters targeting HMDS 16 and ANTAP A. Gene clusters encoding for HMDS 16, ANTAP A and cyp450 flanking the clusters will be amplified from cDNA using specific primers for the gene models. PCR amplification products will be cloned and resulting plasmids transformed into a Saccharomyces cerevisiae shuttle vector for co-expression with cyp450. Methanolic extracts of the recombinant cultures will be analysed for modular natural products and the results compared with those of EB in direct culture and of L. majuscula. Structural elucidation of natural products will utilise LC/MS/NMR spectrometry.</t>
  </si>
  <si>
    <t>'The aims of this Fellowship is to identify protein tyrosine phosphatases (PTPs) that are required for the ability of N-cadherin to increase tumor cell migration and to test whether these molecules can ultimately serve as future drug targets._x000D_
A majority of cancer mortalities is due to metastases, and identifying drug targets to prevent tumor cell invasion and migration is urgent. During the epithelial to mesenchymal transition, expression of the non-epithelial N-cadherin is upregulated, whereas E-cadherin expression is downregulated- a phenomenon known as the cadherin switch. In the breast carcinoma cell line MCF-7, this process is accompanied by an increased cell motility that is directly dependent on N-cadherin expression. In vivo studies demonstrated that N-cadherin expressing MCF-7 tumors showed increased invasiveness and metastasis, as well as increased responsiveness to fibroblast growth factor (FGF). PTPs are known regulators of both receptor tyrosine kinases and cadherin function. Dynamic (de)phosphorylation of components of the N-cadherin adhesion complex may be the key event in regulating the migratory properties of breast carcinoma cells._x000D_
MCF-7 cells stably expressing N-cadherin have already been obtained, which display increased migration towards FGF in vitro. From the N-cadherin expressing cell line, cells where PTPs are stably downregulated using shRNAi will be generated. With this model system, the effect of individual PTPs on N-cadherin-mediated adhesion, migration and invasion will be assayed in vitro. In addition, these cells will be used to identify PTPs regulating FGF receptor phosphorylation and signal transduction. Cell lines displaying altered properties in these assays will be selected for further in vivo studies. Following injection into nude mice, the tumor growth and metastasis will be assayed. Using state of the art multiphoton confocal microscopy, the N-cadherin-induced invasion can be visualized over time in live animals.'</t>
  </si>
  <si>
    <t>'Successful surgical treatment of breast cancer crucially depends on accurate detection of the boundaries between malignant and healthy cells (tumor margins) and is a major determinant of patient survival. The current standard for assessment of margins is the evaluation by the surgeon in the operating room followed by histological sampling._x000D_
The project “smart BANdage for CANCER margin theranostics” (BAN-CANCER) combines diagnosis of malignancy at the single cell level over a large area with stimuli-responsive delivery of therapy in a theranostic device for intraoperative detection and eradication of malignant cells at breast tumor margins._x000D_
BAN-CANCER is a multidisciplinary project that combines the potential of nanoscale materials with a novel theranostic approach. It constitutes a leap forward with respect to current and proposed diagnostics, allowing to diagnose and treat breast carcinoma margin involvement for the first time (i) intraoperatively (ii) at the single cell level (iii) over the entire surgical incision; in a (iv) simple, (v) inexpensive,(vi) biocompatible package; that can be (vii) routinely employed by surgeons without requiring (viii) added equipment or (ix) prolonged analysis._x000D_
BAN-CANCER will consist of a vertical array of porous silicon nanoneedles sticking out from a flexible substrate over several square cm.  The gauze will be applied over the margins of the remaining breast epithelium following tumor excision allowing the nanoneedles to penetrate within each cell. The needles will be functionalized to release a fluorescent chemotherapy drug in response of abnormal cytosolic protease activity to provide simultaneous imaging and eradication of cancer cells. When the gauze will be removed the surgeon will assess the extent of margin involvement and make an informed decision extending the excision.  The intracellular release of chemotherapy will ensure the death of isolated, difficult to observe cancer cells, further preventing recurrence.'</t>
  </si>
  <si>
    <t>The hippocampal-entorhinal circuit is critical for the formation of new episodic memories, or memories of events that happen in a specific place and time. The discovery of cells in this circuit that respond to the animal's location in the environment suggests that these cells create a spatial context for such memories. Within this broad neural circuit, five key cell types have been described: place cells, grid cells, head direction cells, border cells, and cells that respond to a conjunction of these features. However, the mechanisms behind the generation of each firing pattern, and the function of each cell type, remain to be determined. Models have hypothesized that multi-peaked 'grid' responses are generated in layer II of the medial entorhinal cortex and converted into single-peaked 'place' responses in the hippocampus. Testing these models requires the capability to selectively manipulate individual elements of the circuit. The following experiments combine the cellular specificity of transgenic mice with novel optogenetic and pharmocogenetic tools to inactivate layer II of the medial entorhinal cortex while simultaneously recording ensembles of neurons in the entorhinal cortex or hippocampus. This genetic dissection will shed light on the basic operational principles of the circuit, and help distinguish between models of hippocampal-entorhinal interactions. Understanding the basic performance of the circuit will provide clues into how the circuit might malfunction in patients afflicted with Alzheimer's disease or epilepsy.</t>
  </si>
  <si>
    <t>Over the past century, there has been a worldwide escalation in the prevalence of neurodegenerative diseases, such as Alzheimer’s, Parkinson’s and Huntington’s disease. There are still no cures for these disorders and current therapeutics are only palliative. More recently, emerging therapeutic approaches have focused on maintaining neuronal function in these disease models with small molecules that possess neurotrophic properties. In this multidisciplinary proposal, we plan to complete the first total synthesis of (2R)-hydroxy-norneomajucin, confirm the neurotrophic activity of this natural product and evaluate advanced intermediates, and also initiate investigations into the biological target of this compound. The key transformation of our synthetic approach involves a Transannular Diels–Alder (TADA) reaction to establish the ABC ring system of the molecule in a single step. Assembly of the Diels-Alder precursor will be achieved through the combination of four basic fragments utilizing a Yamaguchi macrolactonization, Pd-mediated coupling, Horner-Wadsworth-Emmons olefination and an alkylation. All synthetic work will be performed at the host institution (Gademann Lab, University of Basel, Switzerland). With (2R)-hydroxy-norneomajucin and analogs in hand, we then plan to perform a NGF-mediated neurite outgrowth PC-12 cellular assay on the natural product and advanced intermediates at the host institution (Gademann Lab, University of Basel, Switzerland). In addition, we plan to perform HIP-HOP assays to elucidate the biological target of this molecule in collaboration with Dominic Hoepfner (NIBR Novartis Basel). The latter collaborative project will help to establish a working partnership between academia and industry in Europe. In general, this multidisciplinary proposal will contribute to European research and the transfer of knowledge acquired by the fellow while in the United States.</t>
  </si>
  <si>
    <t>Influenced by the developments in information and communication technologies and pressured by the dramatic changes in demographics in our societies, health care is and must be transforming to remain viable and of high quality. An important element in such changing health care is the emergence of personal health systems. Based on smart home environments and wearable, implantable, portable systems, citizens are empowered to manage their own health status. It enhances the opportunities for independent living of an ageing population, for instance by providing technology-driven support to Alzheimer’s patients in every-day tasks. It also provides personalized support for lifestyle management, including preventative opportunities. Such systems require data capturing and runtime data analysis technologies to be integrated, and must deal with fears, distrust and potential privacy infringements for its users (patients and citizens). In this proposal, we bring together these three elements: (i) data capturing software infrastructures for lifestyle management as being pursued by U. Trento, Italy (UniTn), (ii) data analysis as being researched in various contexts at the Catholic University of Rio Grande del Sul, Brazil (PUCRS) and (iii) research in trust and privacy as pursued in the context of health, inclusion and other application areas at Newcastle University, UK (UNEW). Leveraging the ongoing collaboration with health professionals and research institutes in health and ageing, we ground our technology-driven work in real-life. We propose an exchange program that includes both research and teaching elements. In so doing, the proposed exchange program creates unique transfer of knowledge between the partners, beneficial for each individual partner, shifting and synergising the focus of the three concerned research groups, and with an exciting potential for follow-up and parallel projects in this important area.</t>
  </si>
  <si>
    <t>Protein Quality Control is an essential and evolutionary-conserved process that is present in all kingdoms of life. In cells, both newly synthesized and pre-existing proteins are constantly prone to misfolding and aggregation. The accumulation of damaged proteins can perturb cellular homeostasis and provoke aging, pathological states and cell death. Accordingly, cells have developed an enzymatic machinery – molecular chaperones – that rescues misfolded proteins by catalyzing their conversion back to the native state in an ATP-dependent manner._x000D_
In this project, the candidate will use state-of-the-art expertise in NMR spectroscopy to address the fundamental questions of chaperone-assisted protein (re)folding. The combination of cutting-edge techniques in methyl-specific isotope-labeling and fast, relaxation-optimized NMR methods will allow real-time characterization of the molecular events in chaperone activity on an atomic scale. The candidate will exploit the unique potential of this approach to dissect the chaperone oligomerization pathway, ATP-dependent conformation cycle, and chaperone-assisted protein (re)folding._x000D_
Understanding the mechanism of chaperone action could help in the design of new therapeutic agents for aggregation-related diseases such as Alzheimer’s disease or cystic fibrosis. Furthermore, the development and use of atomic resolution NMR methods for monitoring active ~1 MDa molecular machines will have a huge impact in structural molecular biology._x000D_
Finally, the candidate will receive first-class training and career development at a major European structural biology centre. The trans-national move to the host institute will help candidate to build international collaborations and acquire new skills and experience. This diversification and enhancement of scientific and professional competences will enable the candidate to reach a position of professional maturity and independence.</t>
  </si>
  <si>
    <t>An important aspect of chronic neurodegenerative diseases, such as Alzheimer’s, Parkinson’s, Huntington’s or prion disease, is the generation of an innate inflammatory reaction within the central nervous system. Microglial cells play a leading role in the development and maintenance of this inflammatory reaction, showing enhanced proliferation and morphological activation. Moreover, during neurodegeneration and inflammation, the mechanisms that control neural stem cell biology are altered and may also affect disease progression, causing impaired neural stem cell renewal, migration and differentiation. Since these proliferative responses are both involved in neurodegeneration they may share common or perhaps antagonistic regulatory pathways._x000D_
In this project, using a tractable laboratory model of neurodegeneration (murine prion disease), we will study the time-course and molecular regulation of microglial and neural stem cell proliferative responses. Moreover, we will analyze the role of the inflammatory milieu in the regulation of the proliferative responses, in order to throw light on the progression of chronic neurodegeneration. These objectives will be addressed using a multidisciplinary technical approach, combining the use of transgenic animal models with cell culture systems, analyzed by cellular and molecular biology techniques. Furthermore, we will cross-validate our studies with the analysis of the microglial and neural stem cell proliferative responses in post-mortem brain samples from Alzheimer’s disease patients. This powerful combined approach would permit us to obtain results that will contribute to the understanding of mechanisms that drive progression of chronic neurodegeneration.</t>
  </si>
  <si>
    <t>Protein misfolding and aggregation are associated with an increasing number of human disorders, such as Alzheimer’s disease and Parkinson’s disease. Additionally, the formation of insoluble deposits during recombinant protein production impedes the commercialization of several peptide drugs. Recent computational studies highlight the existence of a selective pressure to escape from protein aggregation; exerted both on protein sequence and gene expression levels. However, direct experimental evidence demonstrating how natural selection shapes protein sequence and concentration in living cells is still missing. The objective of the here presented project is to exploit a simple cellular model to test how protein aggregation is selected in a biological context. For this, we would study the cell fitness of different yeast cell strains expressing proteins with different aggregation propensity and in growth competition. We have generated a system where each strain is marked with a fluorescent reporter that informs about protein expression, localisation and formation of intracellular deposits. Simultaneously, a specific DNA tag informs about the proportion of each strain in the culture at each time point. By this we will evaluate how protein aggregation influences cell fitness, thus deriving evolutionary principles underlying intracellular regulation of protein deposition.</t>
  </si>
  <si>
    <t>An increasing number of human disorders are recognised to result from the aggregation and tissue deposition of misfolded proteins. This group of diseases has been termed the conformational disorders and comprises such diseases as Alzheimer’s, Huntington’s and Parkinson’s disease as well as the amyloidoses and the serpinopathies. The serpinopathies are characterized by the polymerisation and tissue deposition of mutants of members of the serine protease inhibitor or serpin superfamily of proteins. One of the most striking serpinopathies is familial encephalopathy with neuroserpin inclusion bodies (FENIB) that is caused by one of six naturally occurring point mutations in the neuroserpin gene. Mutant neuroserpin forms ordered polymers that accumulate within the endoplasmic reticulum of neurons, resulting in progressive dementia, with the age of onset of disease being inversely proportional to the rate of polymer formation in vitro and the number of intra-cerebral inclusions. This study will use an anti-polymer monoclonal antibody to (i) define the structure of the pathological neuroserpin polymer and its time-dependent appearance in the ER and (ii) as the basis for an intrabody strategy to prevent the inclusions associated with disease. First, regions of neuroserpin that are exposed upon transition from monomer to polymer will be analyzed by epitope mapping using differential chemical modification and crystallization aided by an antibody-engineered construct. Second, the ability of this anti-polymer monoclonal antibody to prevent pathogenic polymer formation and to impact their intracellular localization pattern will be assessed by co-expression with different neuroserpin mutants in cell and fly models of disease. The protective efficacy in vivo will be addressed by analyzing the locomotor phenotype in flies. If successful, an intracellular antibody based approach may be used to treat the serpinopathies and other ‘gain of function’ conformational diseases.</t>
  </si>
  <si>
    <t>'The planned research is aimed at the proteomic analysis at single cell level for circulating tumor cells (CTCs), as these cells shed from the primary tumor site and are identified in transit within the bloodstream of cancer patients with metastatic degree of the disease. The proposed work have an highly multidisciplinar approach to engage the central challenge of our proposal, combining proteomic analysis, microfluidic antibody capture chips and a ‘full optical’ platform which accounts for cell manipulation, cell lysis and protein’s quantification with a level of sensitivity down to proteins copy number. Milestone of the project in carrying out analysis at single cell level, is the comprehensive proteomic study of cell-to-cell variations for the expression of cancer biomarkers, which ultimately led to the heterogeneity, complexity and evolution at phenotypic level of the disease._x000D_
By the analysis of circulating tumour cells isolated from the peripheral blood of breast cancer patients, we will focus the attention on the quantification of the free form of estrogen receptor and its phoshpotypes, as a unvaluable biomarker directly involved in cellular proliferation and actually targeted by endocrine therapies in clinical practice. Thus, estrogen receptor will be embedded in a platform for multiplex proteomic analysis at single cell level with other four biomarkers. Information achieved by analysis of CTCs will be directly correlate with the status of cells at primary tumor site and the overall status of the disease._x000D_
Results are expected to provide new insights into tumour cell biology and will offer a new non-invasive tool to monitor the evolution and the progression of the disease, as well the response to therapies during treatment and follow-up of patients.'</t>
  </si>
  <si>
    <t>The relationship between neuronal activity, blood flow and metabolism provides the basis for the functional brain imaging techniques widely in use today. Local changes in glucose utilization, oxygen utilization, blood flow and hemoglobin oxygenation are taken as indicators of the activity of neuronal pathways during behavioral tasks or mental states. Surprisingly however, the cellular mechanisms that underlie the coupling between neuronal activity, cerebral blood flow and metabolism are poorly understood. Unlike in other tissues, a complex flow of information between neurons, astrocytes, pericytes and arteriolar smooth muscle regulates blood flow. Elucidation of the mechanisms coupling brain energy supply to energy use is essential for understanding how brain imaging data relate to neural function and for using these data to identify mechanisms of neuropsychiatric disorders such as depression, Alzheimer’s disease or schizophrenia, in which alterations in neurometabolic function are detected. These mechanisms are also of great therapeutic and economic importance because of their relevance to treating stroke and other disorders of brain blood flow._x000D_
This project will investigate some of the most controversial problems in our understanding of: how the brain’s energy supply is regulated at the vascular level, how this relates to the blood flow increase underlying functional imaging signals and how individual neurons and glia control their energy supply. More specifically, we will ask: how important is control of energy supply at the capillary level, by pericytes? Which synapses control blood flow, thus generating functional imaging signals, in the cortex? How are lactate and other metabolites trafficked between neurons and astrocytes? To answer these questions, we will use a combination of mathematical modeling, in vitro experiments and to a lesser extent in vivo experiments.</t>
  </si>
  <si>
    <t>Breast cancer is a heterogeneous disease, which includes many different types of cancers with diverse histopathologies, genetic and genomic variations, and clinical outcomes. Pathological states of the breast, such as pre-neoplastic lesions and carcinomas, retain aspects of cellular composition observed in the normal breast. It is not clear if the heterogeneity of breast cancer reflects the same hierarchical pattern of the normal tissue. In particular, the question remains as to whether specific molecular pathways establish the subtype of breast cancer or whether different cell types within the breast hierarchy become transformed and give rise to each tumour subtype. Currently, one of the major limitations in the field consists of a lack of experimental model systems that correctly recapitulate the pathogenesis of human breast tumours._x000D_
The main aim of this project is to study the cellular origin of breast cancer. In order to use a model which more closely recapitulates the human pathogenesis of breast cancer in a relatively short time frame as compared to traditional transgenic mice models, we will develop a novel system which will be used to address several important questions. The model will provide a powerful tool to dissect the contribution of oncogenes and targeted cells to the development of specific types of cancer. The system generated will also provide a relatively rapid breast cancer model which will allow us to study the contribution of selected factors, already described in the host laboratory to be important in mammary gland development and possibly tumourigenesis.</t>
  </si>
  <si>
    <t>The annual worldwide cost of Alzheimer’s dementia was 777.81 billion Euro in 2015. This number will rise to 7.41 trillion Euro in 2050. Early diagnosis would save up to $7.9 trillion in medical and care costs by 2050 in the US alone. However, the emergent pathology is highly variable across people, necehighly variable across people, necessitating individualized diagnostics and interventions.  The VirtualBrainCloud addresses this by bridging the gap between computational neuroscience and subcellular systems biology, integrating both research streams into a unifying computational model that supports personalized diagnostics and treatments in NDD. TheVirtualBrainCloud not only integrates existing software tools, it also merges the efforts of two big EU initiatives, namely The Virtual Brain large scale simulation platform of the EU Flagship Human Brain Project and IMI-EPAD initiative (European prevention of Alzheimer’s dementia consortium). VirtualBrainCloud will develop and validate a decision support system that provides access to high quality multi-disciplinary data for clinical practice. The result will be a cloud-based brain simulation platform to support personalized diagnostics and treatments in NDD. The EU PRACE (Partnership for Advanced Computing in Europe) initiative, will provide the required computing infrastructure. The VirtualBrainCloud will develop robust solutions for legal and ethical matters by interacting with EU projects such as European Open Science Cloud (EOSC), ‘cloud4health’, Alzheimer’s Europe patient organizations and ELIXIR, an organization that manages and safeguards EU research data. Our software developers have already produced highly successful brain simulation and clinical decision support tools. The resulting software will be a cloud based computational modeling system that is tailored to the individual, and bridges multiple scales to identify key mechanisms that predict NDD progression and serves as Precision Decision Support System.</t>
  </si>
  <si>
    <t>Virtual brain simulations + disease progression models</t>
  </si>
  <si>
    <t>IMPORTANT- potentially revolutionary cloud-based brain simulation platform to support personalized diagnostics and treatments in neurodegenerative diseases</t>
  </si>
  <si>
    <t>There are three main reasons for an immediate innovation action to apply big data technologies in Healthcare. Firstly, a Healthy nation is a Wealthy nation! An improvement in health leads to economic growth through long-term gains in human and physical capital, which ultimately raises productivity and per capita GDP. Secondly, Healthcare is one of the most expensive sectors, which accounts for 10% of the EU’s GDP continuously becoming more expensive. Thirdly, as healthcare is traditionally very conservative with adopting ICT, while big healthcare data is becoming available, the expected impact of applying big data technologies in Healthcare is enormous. _x000D__x000D_
BigMedilytics will transform Europe’s Healthcare sector by using state-of-the-art Big Data technologies to achieve breakthrough productivity in the sector by reducing cost, improving patient outcomes and delivering better access to healthcare facilities simultaneously, covering the entire Healthcare Continuum – from Prevention to Diagnosis, Treatment and Home Care throughout Europe._x000D__x000D_
BigMedilytics produces: _x000D__x000D_
• A Big Data Healthcare Analytics Blueprint (defining platforms and components), which enables data integration and innovation spanning all the key players across the Healthcare Data Value Chains _x000D__x000D_
• Instantiations of the Blueprint which implement BigMedilytics concepts across 12 large-scale pilots accounting for an estimated 86% of deaths and 77% of the disease burden in Europe_x000D__x000D_
• The Best “Big Data technology and Healthcare policy” Practices related to big data technologies, new business models and European and national healthcare data policies and regulations._x000D__x000D_
BigMedilytics will maximize the impact by using its Big Data Healthcare Analytics Blueprint and the Best Practices to scale-up the concepts demonstrated in the 12 pilots, to the whole Healthcare sector in Europe. It will use health records of more than 11 million patients across 8 countries and data from other sectors such as insurance and public sector.</t>
  </si>
  <si>
    <t xml:space="preserve">IMPORTANT - potential  breakthrough productivity improvement by reducing cost, improving outcomes and delivering better access </t>
  </si>
  <si>
    <t>Big Data sets for 11 million EU patients</t>
  </si>
  <si>
    <t>MyPeBS addresses the crucial and timely question of the future of breast cancer screening in Europe. Indeed current standard mammographic screening, with entry stratified by age alone, has recently been largely questioned. Despite a demonstrated mean 20% reduction in breast cancer-specific mortality, together with reduction of late-stage disease in women older than 50, it is associated with potential harms including false positive recalls and over-diagnosis. _x000D__x000D_
Individual breast cancer risk estimation, through models including clinical variables, mammographic breast density and more than 100 genetic polymorphisms, now has substantial clinical and scientific bases. Personalized screening strategies, based on individual risk levels, could potentially improve the individual benefit/harms ratio of screening (earlier cancer detection and less intensive treatments in high risk women, less false positives and over-diagnoses in low risk ones), and increase the cost-efficacy for health insurances. _x000D__x000D_
MyPEBS will conduct an international randomized phase III trial to validate this hypothesis. It will primarily assess the ability of an individual risk-based screening strategy to be non-inferior, and possibly superior, to the standard of care screening, in reducing the cumulative incidence of stage II\ breast cancers. The trial, conducted in 5 countries (France, Italy,  UK, Belgium and Israel) will include 85000 European women aged 40-70, all followed for 4 years. MyPEBS will also evaluate if an individual risk-based screening strategy, compared with the standard, reduces screening-related harms (unnecessary biopsies, overdiagnoses) in low-risk women, is overall at least as cost-effective as well as more accepted by women resulting in a larger screening coverage. After analyses of all components, the final objective of MyPEBS is to deliver recommendations for the best future breast cancer screening strategy in Europe.</t>
  </si>
  <si>
    <t>Large Multicenter Clinical Trial</t>
  </si>
  <si>
    <t>Beta-amyloid (ß-amyloid) deposition is considered to be a necessary - but not sufficient - step on the path towards Alzheimer’s disease (AD). Depiction of brain ß-amyloid in vivo can support an early diagnosis, and even provide an opportunity for consider secondary prevention of AD. Currently, however, the value of ß-amyloid PET remains elusive, reason why this procedure is typically not reimbursed._x000D__x000D_
_x000D__x000D_
Understanding the value of imaging of ß-amyloid using positron emission tomography (PET) provides a unique opportunity to achieve 3 major goals: 1) improve the diagnostic workup of patients suspected of AD and their management; 2) stratify risk for AD and select homogenous groups for intervention; and 3) quantify treatment effects more accurately._x000D__x000D_
_x000D__x000D_
AMYPAD will address the above objectives by studying the onset, dynamics, and clinical relevance of brain ß-amyloid_x000D__x000D_
in the spectrum from normal aging to preclinical and prodromal AD. We will use ß-amyloid-PET in an unprecedented large number of subjects (n=4000) from population studies, as well as memory clinics cohorts, with repeat imaging in up to 2000. In close collaboration with EPAD (www.ep-ad.org), the cohorts will be followed with to determine (surrogate) outcomes of cognitive decline and neurodegeneration._x000D__x000D_
_x000D__x000D_
Lead from VU-VUmc, the Consortium brings together a word-class team of highly synergistic partners from across Europe constituting a highly experienced and efficient ß-amyloid imaging network including the most active European PET sites, to ensure effective tracer delivery, access to patients and expertise to technical knowledge and disease modelling._x000D__x000D_
_x000D__x000D_
AMYPAD will establish the true value of ß-amyloid PET across the severity range of AD. Patients and clinicians will benefit from better and cost-effective diagnostic procedures and management, while academics and industry will benefit from better disease understanding, clear reimbursement strategy and more rationale and efficient clinical trial design.</t>
  </si>
  <si>
    <t>MEDIRAD aims to enhance the scientific bases and clinical practice of radiation protection (RP) in the medical field and thereby addresses the need to understand and evaluate the health effects of low dose ionising radiation exposure from diagnostic and therapeutic imaging and from off-target effects in radiotherapy (RT)._x000D__x000D_
MEDIRAD will pursue 3 major operational objectives: First, it will improve organ dose estimation and registration to inform clinical practice, optimise doses, set recommendations and provide adequate dosimetry for clinical-epidemiological studies of effects of medical radiation. Second, it aims to evaluate and understand the effects of medical exposures, focusing on the two major endpoints of public health relevance: cardiovascular effects of low to moderate doses of radiation from RT in breast cancer treatment incl. understanding of mechanisms; and long-term effects on cancer risk of low doses from CT in children. Third, it will develop science-based consensus policy recommendations for the effective protection of patients, workers and the general public. _x000D__x000D_
Within the 4-year project a multi-disciplinary consortium will, in close interaction with European medical associations, MELODI and EURADOS (1), develop a tool to determine image quality to maximise optimisation of RP in medical imaging, (2) improve and develop new individual organ/anatomical structure dosimetry from chest CT, I131 administration, fluoroscopy-guided procedures, hybrid imaging, and RT for breast cancer and interlinks with image quality measures, (3) conduct epidemiological studies of consequences of RT and CT, (4) identify potential novel imaging and circulating biomarkers and mechanisms of radiation effects, (5) develop innovative risk models, (6) develop and implement for the first time a European repository of patient dose and imaging data, (7) develop science-based recommendations, and (8) introduce novel approaches to bring together the nuclear and medical sectors.</t>
  </si>
  <si>
    <t>Clinical Trials Involved</t>
  </si>
  <si>
    <t>Ionizing Radiation Measurement</t>
  </si>
  <si>
    <t>Recent developments in omics technologies demand implementation of systems biology approaches to facilitate analysis and interpretation of the generated complex datasets.This is essential for biotechnological as well as preclinical and clinical applications. In comparison to previous approaches, most cancer relevant studies are confined to pattern recognition or at best modelling of single pathways, rather than the complex pathways and cross-talk determining cancer progression and drug response. Systematic tools that evaluate and validate personalised medicine approaches on a preclinical level are missing; an important prerequisite for translation into clinical practice. The overall objective of CanPathPro is to build and validate a new biotechnological application: a combined experimental and systems biology platform, which will be utilized in testing cancer signaling hypotheses in biomedical research and life sciences. Thus, the proposed project will focus on developing and refining bioinformatic and experimental tools for the evaluation of systems biology modelling predictions. Components comprise a highly controlled mouse experimental system, NGS, a quantitative proteomics based read-out of changes in pathway signalling and an integrative systems biology model for data integration. Testable hypotheses about biological systems will be generated and experimentally validated. The developed system tools will be made available to researchers, SMEs and industry for practical applications. Following this project, a commercial platform for interpretation and analysis of complex omics data and for deriving and testing new hypotheses will be set up by the participating companies and academic partners. CanPathPro will enhance the competitive potential of the SMEs involved expanding in the field of biotechnology, personalised medicine and drug development and also provide new opportunities for other SMEs working in the field of bioinformatics and biomedical applications.</t>
  </si>
  <si>
    <t>AI and Analytical Prediction Software build up</t>
  </si>
  <si>
    <t>Alzheimer’s disease (AD) is an age-related chronic neurodegenerative disease with four main pathological changes in the brain: amyloid plaques, fibrillary tau tangles, inflammation and neuronal loss. Phagocytes around amyloid plaques in late onset AD (LOAD) may be neurotoxic but have limited motility and phagocytic activity, suggesting a dysfunctional activation. These phagocytes express the innate immune receptor TREM2 and CD33. Variants of both genes have been linked to LOAD. The main objectives of PHAGO are to find means of modulating microglia/macrophage activation via TREM2, CD33 and related signalling pathways, and determine the effects of such modulation on microglia/macrophage function, amyloid-ß and neurodegeneration, in order to find a treatment for AD. PHAGO will deliver well characterized tools and knowledge through which to manipulate AD risk and provide targets and markers ready to progress to drug development. PHAGO will realise this goal by comprehensively attacking the problem simultaneously at multiple levels, including the molecular structures of the receptors, receptor ligand interactions, ectodomain function in vitro and in vivo, characterisation of receptor processing, modification and signalling, receptor-regulated signalling pathways, gene expression and phagocyte function in cells and animals, comprehensive analysis of receptor knock-in and knock-out models crossed to two different animal models of AD, and identification of receptor-related biomarkers in AD patients. Innovative approaches of PHAGO will include identification of new AD-risk genes using a TREM2 co-expression network approach, brain imaging of AD patients with TREM2 and CD33 variants, and generation of patient iPSC-derived microglia/macrophages to comprehensively phenotype gene variants. The project will also generate tools, such as ligands, reporter cells and optimised assays, suitable for further development of treatments targeting TREM2 and/or CD33 in AD.</t>
  </si>
  <si>
    <t>Animal models + Human Phagocytes</t>
  </si>
  <si>
    <t>While prevention of most female specific cancers (ovarian, breast, endometrial) has not progressed substantially in recent years, significant progress has been made with cervical cancer due to accessibility of the cell of origin (cervical smear) and availability of a test for the causal agent (human papilloma virus); together these enable identification of high risk individuals and interventions to prevent infection or halt progression to invasive cancer._x000D__x000D_
Our consortium has developed an exciting opportunity to utilise clinically abundant cervical cells in tandem with a multi-omics enabled (genome, epigenome, metagenome) analysis pipeline to understand an individual’s risk of developing a female specific cancer and to direct a personalised screening and prevention strategy. Cervical cells – currently collected within cervical cancer screening – provide an ideal window into other female specific cancers because they are (i) an excellent non-invasive source of high quality DNA, (ii) provide a readout for environmental exposure, (iii) are part of the Müllerian tract and (iv) are hormone sensitive, recording (via the epigenome) various hormonal conditions over a lifetime that trigger cancer development. The FORECEE project is aligned with the novel concept of “P4 Medicine” (predictive, preventive, personalized, and participatory): it aims to translate the risk prediction tool’s output into personalised recommendations for screening and prevention of female cancers._x000D__x000D_
Our consortium comprises a multi-disciplinary team of experts in clinical oncology, risk-benefit communication, omics technologies, decision analysis, health economics and public health. We will examine the effectiveness of the proposed cervical cell omics analysis method and investigate the legal, social, ethical and behavioural issues related to implementation of the risk prediction tool, through direct interaction with stakeholder groups, to ensure its rapid translation into clinical practice across Europe.</t>
  </si>
  <si>
    <t>Massive 6000 female sample size of cervical smear cells for genetic analysis</t>
  </si>
  <si>
    <t>Alzheimer’s disease (AD) is the leading cause of dementia and loss of autonomy in the elderly, implying a progressive cognitive decline and limitation of social activities. Progressive aging of EU population will increase the magnitude of this problem in the next decades. Currently, there is not an effective method for the early diagnosis of AD. Therefore, there is an urgent need to develop new effective early diagnostic and therapeutic strategies to help in delaying the appearance of the most adverse symptoms of this disease. To defeat this challenge, PANA project bases its approach on the importance of tau oligomers in the early pathophysiological processes of AD. The effective strategy will be based on two fundamental pillars;  on one hand, efforts will be focused on multimodal PET/MRI imaging which is gaining relevance as the best solution for diagnostic purposes due to the complementary advantages of both technologies, combining the high structural characterization of tissue provided by MRI with the enhanced sensitivity of PET imaging. On the other hand, the challenging development of a theragnostic nanostructures will be focused on tau oligomers detection,   which would have to deliver theragnostic agents into the brain to provide in situ diagnostic and therapeutic effects. Therefore, PANA project focuses on developing theranostic nanostructures that specifically recognize very-early molecular markers of AD, and can be detected by means of non-invasive imaging methodologies (MRI and/or PET, which are already common techniques accessible in most hospitals) and eventually provide a therapeutic action if needed._x000D__x000D_
To achieve this goal, we propose a unique consortium which combines neuroscientists, nanotechnologists, molecular imaging experts, clinicians and Small/Medium/Large Enterprises in an effort to use smart nanoparticles engineered with multifunctional biomaterial to provide new very-early diagnostic tools for AD, a vital medical/social problem in EU.</t>
  </si>
  <si>
    <t>In vitro nanotechnology application</t>
  </si>
  <si>
    <t>Clinical trial is anticipated but outside PANA Grant cycle</t>
  </si>
  <si>
    <t>General X-ray image sensing is undergoing a major transition away from analog solutions towards Direct Radiography using digital Flat-Panel Detector (FPD) technology, offering immediate imaging, large productivity, lower dose and portability. _x000D__x000D_
LORIX will develop, prototype and demonstrate large area X-ray FPD detectors enabled by TOLAE technology by combining a printed Organic Photo Diode (OPD) with existing Thin Film Transistors active matrices (TFT), in security, health and Non Destructive Testing applications._x000D__x000D_
LORIX will consider two complementary technology routes for effective market introduction: _x000D__x000D_
- The short term (2020), low risk route, based on Organic Detector On Glass (oDOG) concept, integrates printed OPD layer on a-Si active matrix on glass, used for displays. This will result in highly competitive organic FPDs with higher performance at lower manufacturing cost._x000D__x000D_
- The medium (2022) term route, relying on Organic Detector On Foil (oDOF) concept, integrates a printed OPD on an organic TFT active matrix on foil. This full organic sensor on foil with improved mechanical robustness and lightweight will enable an easier penetration into nomadic X-ray markets and later will pave the way for dynamic, curved and flexible image sensors._x000D__x000D_
LORIX partners are complementary and cover the full TOLAE value chain: material supplier, equipment manufacturers, companies &amp; research organisations for OPD &amp; OTFT design &amp; integration, companies for production of sensors and full systems. Major OLAE European pilot facilities, PICTIC in Grenoble, Plastic Logic in UK &amp; Germany, will be used for effective industrial exploitation of the products in Europe. Entering an existing business, LORIX will have direct access to end users in the targeted applications._x000D__x000D_
LORIX innovations will strengthen the European industries leadership on X-ray market and will contribute to build a complete value chain with manufacturing capabilities in Europe for large area organic sensors applications.</t>
  </si>
  <si>
    <t>Mechanical forces transmitted through specific molecular bonds drive biological function, and their understanding and control hold an uncharted potential in oncology, regenerative medicine and biomaterial design. However, this potential has not been realised, because it requires developing and integrating disparate technologies to measure and manipulate mechanical and adhesive properties from the nanometre to the metre scale. We propose to address this challenge by building an interdisciplinary research community with the aim of understanding and controlling cellular mechanics from the molecular to the organism scale. At the nanometric molecular level, we will develop cellular microenvironments enabled by peptidomimetics of cell-cell and cell-matrix ligands, with defined mechanical and adhesive properties that we will dynamically control in time and space trough photo-activation. The properties under force of the molecular bonds involved will be characterized using single-molecule atomic force microscopy and magnetic tweezers. At the cell-to-organ scale, we will combine controlled microenvironments and interfering strategies with the development of techniques to measure and control mechanical forces and adhesion in cells and tissues, and to evaluate their biological response. At the organism scale, we will establish how cellular mechanics can be controlled, by targeting specific adhesive interactions, to impair or abrogate breast tumour progression in a mouse model. At all stages and scales of the project, we will integrate experimental data with multi-scale computational modelling to establish the rules driving biological response to mechanics and adhesion. With this approach, we aim to develop specific therapeutic approaches beyond the current paradigm in breast cancer treatment. Beyond breast cancer, the general principles targeted by our technology will have high applicability in oncology, regenerative medicine and biomaterials.</t>
  </si>
  <si>
    <t>Nanotechnology application for cancer screening</t>
  </si>
  <si>
    <t>This project has been amended in July 2019 to better align the described tasks and timeline with the current status of the project._x000D__x000D_
_x000D__x000D_
The preceding Multifun Consortium (FP7 project Nº. 262943) has developed and validated distinct nanoformulations as therapeutic approach against pancreatic and breast cancer. These nanoformulations are based on magnetic iron oxide nanoparticles (MNP) multifuntionalised with a target peptide and an anticancer chemical drug, allowing for a synergistic therapeutic effect produced by the combination of intracellular drug delivery and magnetic hyperthermia. In particular, some of the designed formulations (patent filed PCT/EP2015/056631) have proven their efficacy, safety and non-toxicicty, in in vitro and in vivo studies, against the mentioned cancers, thus making them promising candidates to produce a novel nanomedicine therapy for cancer._x000D__x000D_
_x000D__x000D_
NoCanTher aims at translating one of these nanoformulations to early clinical development for pancreatic cancer. Particularly, we plan to assess bare nanoparticles (System B) and multifunctional nanoparticles (System A) in advanced preclinical models and run a clinical study with the System B. To successfully reach this objective, we will concentrate our efforts in two main group of activities:_x000D__x000D_
_x000D__x000D_
• Nanotherapeutic up-scaling under Certfified conditions: NoCanTher will scale up the manufacturing of the proposed nanoformulation from milligram-scale laboratory synthesis up to multigram-scale production to generate sufficient material for clinical and regulatory assays. To this aim, a certified production line will be optimised and the relevant quality control will be conducted at the different stages of the up-scaling process._x000D__x000D_
• Clinical Study: NoCanTher will include late preclinical parameter testing to raise a clinical treatment protocol, regulatory assays, as well as the design of the clinical study and the preparation of the Investigational Medicinal Device Dossier (IMDD)._x000D__x000D_
_x000D__x000D_
This strategy will allow us to apply for Clinical Study Authorisation (CSA) then, we will carry out a Clinical Study. NoCanTher involves the participation of 11 institutions from three different sectors (academia, industry, clinical) and from five different countries (Ireland, France, Germany, Spain and the UK).</t>
  </si>
  <si>
    <t>Nanotechnology particles to treat Pancreatic and Breast cancer</t>
  </si>
  <si>
    <t>IMPORTANT potential treatment leap - clinical trial granted authorisation at the end of project cycle</t>
  </si>
  <si>
    <t>LIMA’s overall objective is to develop and validate technologies and tools to include liquid biopsies in the clinical workflow, aiming at introducing a more precise and dynamic genetic characterization of tumor at the diagnosis and during treatment phases. This will be done by combining molecular information from liquid biopsies and direct in-vivo tumor characterization from advanced MR imaging, taking into account the current clinical workflow._x000D__x000D_
The LIMA project will be based on following 5 conceptual pillars:_x000D__x000D_
1. A robust method to measure and genomically analyze ct-DNA for tumor-driving mutations, which can be measured in a quantitative manner allowing therapy response prediction and monitoring._x000D__x000D_
2. A workflow for Circulating Tumor Cell isolation and computational model-based quantitative signal pathway analysis on single CTC mRNA expression levels. This allows for assessment of tumor heterogeneity in pathway activity (to relate back to tumor heterogeneity), targeted therapy response prediction and monitoring_x000D__x000D_
3. Correlation of computational, model-based cancer pathway activity assessment from cancer tissue samples before and after neoadjuvant treatment and from liquid biopsies with MR imaging features._x000D__x000D_
4. Advance in MR imaging to better probe and image the cancer lesion and its microenvironment _x000D__x000D_
5. Clinical analysis, correlating liquid biopsy/imaging –based results to clinical outcome, that is the response to (targeted drug) neoadjuvant therapy in selected breast cancer and rectal cancer patients._x000D__x000D_
These 5 pillars will be investigated in longitudinal observational studies that will follow patients undergoing neoadjuvant treatment (either chemotherapy or targeted therapy or the combination) for primary rectal and breast cancer. LIMA will demonstrate that prediction of drug therapy response, monitoring of response and detection of resistance can be improved over the current state of the art.</t>
  </si>
  <si>
    <t>Liquid biopsies used to track cancer clinical evolution</t>
  </si>
  <si>
    <t>5 patent applications</t>
  </si>
  <si>
    <t>Breast cancer affects more than 360,000 women per year in the EU and causes more than 90,000 deaths. Identification of women at high risk of the disease can lead to disease prevention through intensive screening, chemoprevention or prophylactic surgery. Breast cancer risk is determined by a combination of genetic and lifestyle risk factors. The advent of next generation sequencing has opened up the opportunity for testing in many disease genes, and diagnostic gene panel testing is being introduced in many EU countries. However, the cancer risks associated with most variants in most genes are unknown. This leads to a major problem in appropriate counselling and management of women undergoing panel testing._x000D__x000D_
In this project, we aim to build a knowledge base that will allow identification of women at high-risk of breast cancer, in particular through comprehensive evaluation of  DNA variants in known and suspected breast cancer genes. We will exploit the huge resources established through the Breast Cancer Association Consortium (BCAC) and ENIGMA (Evidence-based Network for the Interpretation of Germline Mutant Alleles). We will expand the existing datasets by sequencing all known breast cancer susceptibility genes in 20,000 breast cancer cases and 20,000 controls from population-based studies, and 10,000 cases from multiple case families.  Sequence data will be integrated with in-silico and functional data, with data on other known risk factors, to generate a comprehensive risk model that can provide personalised risk estimates. We will develop online tools to aid the interpretation of gene variants and provide risk estimates in a user-friendly format, to help genetic counsellors and patients worldwide to make informed clinical decisions. We will evaluate the acceptability and utility of comprehensive gene panel testing in the clinical genetics context.</t>
  </si>
  <si>
    <t>Genetic Risk Factor Assessments relying on Genomic Pool of Data</t>
  </si>
  <si>
    <t>As the number of older people in Europe grows, increasing healthy life years is a priority. Cognitive decline, dementia (e.g. Alzheimer’s disease, AD), sleep disturbances and depression, all related to psychological distress and anxiety, are significant drivers of reduced quality of life in older adults. This project builds on evidence that lifestyle factors and meditation practice have the potential to downregulate these adverse factors and positively impact mental and neurological conditions including AD. Our main objectives are i) to improve early AD detection and understanding of physiopathological mechanisms; and to investigate ii) the impact of internal/external (e.g. genetic and lifestyle) determinants and iii) the effect and mechanisms of action of meditation training, on mental health and wellbeing in older people. This will be achieved by using pre-existing databases from European partners and conducting two randomized controlled trials (Studies 1 and 2B) and one observational study (2A). STUDY 1 will assess the short-term effects of an 8-week meditation intervention (versus cognitive training) in patients with subjective cognitive decline at risk for AD on behavioural measures including anxiety and wellbeing. STUDY 2A will assess senior expert meditators to identify neural signatures of different meditation practices on attention and emotion regulation tasks. STUDY 2B will assess long-term effects of an 18-month meditation intervention (versus an active control) on behavioural and biological markers of mental health and wellbeing in cognitively intact elderly. The cognitive and affective regulatory mechanisms underlying these effects will be investigated using the neural signatures identified in the expert meditators. High public health relevance is likely: the proposed intervention targets the most common mental and neurological conditions in the elderly and it can be scaled up within preventive programmes at a population level.</t>
  </si>
  <si>
    <t>Meditation Impact Clinical Trial</t>
  </si>
  <si>
    <t>Cancer biomarkers circulating in body fluids have been shown to reflect the pathological process and for this reason can be used for cancer diagnosis, prognosis and choice for therapeutic interventions. It is proven that their detection is a key to new minimal-invasive detection approaches. However, barriers to wide spread use of similar approaches are lack of test sensitivity, specificity and limited availability of low cost detection platforms. This project is focused at developing a compact plasmonic-based device with integrated microfluidic circuit and functionalized nanostructures for the detection of DNA, microRNA and tumor autoantibodies cancer biomarkers. _x000D__x000D_
_x000D__x000D_
The aim is to detect cancer biomarkers circulating in blood with improvement in sensitivity of factor up to 1000, reduction in cost of platform of factor ranging from 2 to 4 compared to today’s available techniques and analysis time less than 60 minutes. The proposed detection approache will provide ultrasensitive detection of biomolecular systems with no need for complex sample chemical modifications thus allowing direct and simple assays to be performed. Within the project a bimodal industrial prototype will be developed integrating novel surface plasmon resonance imaging and plasmon-enhanced fluorescence sensing technologies, respectively. Automated fabrication processes suitable for low cost mass production will be developed and applied to produce disposable integrated chips. Prototype will be specifically fabricated for early diagnosis and prognosis  of colorectal cancer. The team includes partners holding cross-disciplinary competencies needed to achieve the proposed results, including two of the first five plasmon resonance groups in the world, the inventor of surface plasmon microscopy – also known as surface plasmon resonance imaging- and plasmon-enhanced fluorescence spectroscopy, and full European value chain including disposable chip and readout platforms design, development and manufacturing.</t>
  </si>
  <si>
    <t>Nanochip cancer diagnostics via blood samples</t>
  </si>
  <si>
    <t>Prostate Cancer (PCa) is the second leading cause of cancer, among men in Europe. There are currently major unmet needs in this field, such as insufficient knowledge on risk factors that contribute to PCa and on patient characteristics (including genetic profiles) that could facilitate patient stratification. Finally, there is lack of meaningful engagement of all key stakeholders, while the knowledge currently gained from clinical practice and real life data is not being fed back into PCa patients’ care pathways. There is thus a need for better definition of PCa across all stages, improved patient’s stratification at diagnosis, and standardisation of PCa-related outcomes based on real life data._x000D__x000D_
_x000D__x000D_
PIONEER’s unique dual approach is to first identify critical evidence gaps in PCa by respected Key Opinion Leaders, and then embark on a research priority setting exercise that reflects the needs of all key stakeholders in  PCa management. To achieve this, PIONEER has brought together comprehensive datasets that consists of the most relevant prostate clinical trials and registries, large epidemiological cohorts, electronic heath records, and real-life data from different European (and non-European) patient populations. These unique data sets will be integrated, standardised, harmonised and analysed using approaches that are built on our experience of similar previous IMI projects i.e EMIF, and eTRIKS, and analysed using a unique set of methodologies and advanced analytics methods (OMOP, eHS).  PIONEER has already performed a first PCa research priority setting survey, where major stakeholders were asked to identify the current unmet needs in PCa. The five most important open questions will be used as pilot studies to verify PIONEER’s research framework.  As such, PIONEER’s deliverables will be outcome-driven, value-based and patient-centric, and relevant to all key stakeholders, as they would have been meaningfully involved from the inception of the project.</t>
  </si>
  <si>
    <t>Big Data routed Prostate Cancer Stratification</t>
  </si>
  <si>
    <t>Clinical trial data to be accessed from registries, NOT conducted within the Grant itself</t>
  </si>
  <si>
    <t>The overall objective of B-SMART is: 1. to design modular nanoparticles, 2. to manufacture them via a quality-by-design protocol, 3. to achieve delivery of therapeutic RNAs to the brain and treat neurodegenerative diseases. _x000D__x000D_
_x000D__x000D_
I.	To design modular nanoparticles consisting of _x000D__x000D_
o	an active RNA payload_x000D__x000D_
o	established (lipid-based), emerging (trigger-responsive polymer-based) or exploratory (extracellular vesicle-based) nanoparticles_x000D__x000D_
o	a targeting ligand  consisting of the variable domain of heavy chain only antibodies (also known as VHHs or nanobodies), which are coupled to the carrier platform_x000D__x000D_
_x000D__x000D_
II.	To manufacture the modular nanoparticles using a microfluidic assembly system that will ensure quality-by-design: uniform nanoparticles across research sites and excellent control over the physico-chemical parameters.  _x000D__x000D_
_x000D__x000D_
III.	To test pre-clinical activity of formulations with promising in vitro activity with good cell/blood compatibility and to select the best RNA-formulation for clinical translation to treat neurodegenerative diseases._x000D__x000D_
Pre-clinical efficacy is tested after_x000D__x000D_
o    local injection _x000D__x000D_
o    nasal administration_x000D__x000D_
o    systemic administration_x000D__x000D_
The neurodegenerative diseases carry a high burden for patients since they are without exception progressive. But they also carry a substantial socio-economic burden with estimated costs of 130 billion euro. per year (2008)._x000D__x000D_
_x000D__x000D_
IV.	The technical work in B-SMART will be supported by project management. It ensures that the project is coordinated in a clear, unambiguous and mutually acceptable manner and that the project achieves its objectives, within the given financial and time constraints._x000D__x000D_
_x000D__x000D_
in B-SMART we expect to arrive at a scale-able nanoparticle formulation with uniform characteristics that shows strong pre-clinical evidence of therapeutic efficacy and is ready for clinical translation.</t>
  </si>
  <si>
    <t>Design RNA nanoparticles to treat neurodegenerative disease</t>
  </si>
  <si>
    <t>Breast tumours are heterogeneous, and result from the complex interplay of multiple lifestyle/environmental and genetic risk factors. Through the EU-funded COGS project, we have identified a large number of germline variants that influence the risk of breast cancer. In combination, these variants can identify women at wide ranges of genetic risk, even in the absence of family history of breast cancer. Given that breast cancer is not one disease, it is now essential to better understand how risk factors act together to influence the development of pathologic-molecular subtypes of breast cancer._x000D__x000D_
The aim of B-CAST is to identify women at moderate to high risk of breast cancer, the subtype of cancer that is most likely to develop and the prognosis of that particular subtype. This will be accomplished through large-scale pathologic-molecular analyses of over 20,000 breast tumours, and the integration of these data with unique resources from existing consortia, including germline, lifestyle/environmental, mammographic breast density, pathologic and clinical data. This information will inform the development of risk prediction and prognostication models that will be validated in longitudinal cohorts and clinical studies, and incorporated into online tools. We will also disseminate this knowledge to relevant stakeholders, and evaluate how to translate it into risk-stratified public health and clinical strategies._x000D__x000D_
The current challenge for optimised prevention, early detection, and treatment decisions for breast cancer is understanding the genetic and lifestyle determinants of risk and prognosis of molecular subtypes. B-CAST will add to this understanding and will have immediate application with benefits to women by providing validated risk and prognostication tools. This will empower women and doctors with knowledge to tailor strategies for prevention and treatment. Ultimately, this work should result in reductions in the occurrence, morbidity and mortality of this disease.</t>
  </si>
  <si>
    <t>Breast cancer (BC) is a complex disease with high prevalence in the EU. 75% of the tumors are estrogen receptor-positive (ER\), and are treated with endocrine therapies (ET). MESI-STRAT will develop new concepts for knowledge-based stratification of patients into subgroups with different ET resistance mechanisms. We will establish predictive models for (1) patient stratification prior and during ET; (2) recurrence risk assessment when ending ET; (3) marker panel development to guide targeted therapies for ET-resistant patients; (4) novel ET resistance mechanism-based therapy design.  _x000D__x000D_
_x000D__x000D_
The unique collection of matched BC tissue, serum, and &gt;10 years follow-up from the patient organization PATH is essential for the longitudinal analysis of ET resistance and relapse. Our team of oncologists, modelers, bioinformaticians and experimentalists will develop new computational models in combination with network analyses and pharmacogenomics, to integrate multi-omics data and explore metabolic and signaling (MESI) networks driving ET resistance. Metabolite marker panels measured in biological fluids will enable patient stratification, resistance monitoring and clinical decision-making. This is a new concept as BC metabolism is poorly explored for diagnostics and therapy. Upon successful validation in preclinical models, the predictive marker panels and related treatments will be jointly investigated by our clinical and industrial partners in clinical studies. Our 3 SMEs will closely co-develop the research, and directly exploit the MESI-STRAT results. _x000D__x000D_
 _x000D__x000D_
BC accounts for the highest cancer-related health-care costs in the EU. Our stratification concepts will increase cost effectiveness and the patients’ quality of life by (1) avoiding ineffective therapies, (2) marker detection in body fluids without surgical interventions, and (3) reducing clinical trial cohorts by improved stratification. This will accelerate the translation of MESI-STRAT results into medical use.</t>
  </si>
  <si>
    <t>Predictive models for Breast Cancer Patient Stratification</t>
  </si>
  <si>
    <t>Breast cancer represents a leading cause of cancer death in women and a major socio-economic issue. With currently available methods, early diagnosis frequently fails. Moreover, beyond mere detection, there is an ever-increasing need for improved non-invasive characterisation of cancer. Targeted therapies require an in-depth analysis of cancer to select and guide appropriate treatment. Both, PET and MRI can provide molecular and functional information that may be of pivotal importance for tailoring therapy. However, current whole-body PET/MRI systems lack the necessary sensitivity and resolution for this task. HYPMED addresses this by engineering an innovative imaging tool. HYPMED will integrate an innovative fully-digital MRI-transparent PET-detector into a novel multi-channel PET-transparent MRI surface coil. The PET-RF insert will allow unprecedented imaging of breast cancer with high-resolution/ultra-high sensitivity PET, combined with high-level structural and functional MRI, and allow minimal-invasive MR- and PET-guided targeted biopsy. Moreover with such PET-RF inserts, every regular clinical MR-system can, upon demand, be turned into a hybrid system. We will evaluate the impact of this technology on breast cancer diagnosis, prediction, and monitoring/assessment of treatment response by a carefully designed clinical study that employs established and novel PET tracers in 250 patients. Imaging data will be correlated with established and novel molecular biomarkers; results will be compared to those obtained from whole-body PET/MRI and PET/CT. A multidisciplinary consortium of clinical scientists, 3 SMEs and an industry partner will pave the way for commercialization of HYPMED products for advanced clinical decision making in cancer patients. Once HYPMED is successful, we will expand this approach to other applications such as prostate cancer or cardiac hybrid imaging, and thus introduce a paradigm shift in the field of PET/MR hybrid imaging as a whole.</t>
  </si>
  <si>
    <t>PET - MRI advanced diagnostics</t>
  </si>
  <si>
    <t>Cancer is the second leading cause of mortality in EU member states with ~90% of all cancer deaths caused by metastatic spread. Despite its significance, measuring metastatic potential as well as potential indicators of therapy efficacy remain unmet clinical challenges. Recently, it has been demonstrated in vitro, that aggressive metastatic cells pull on their surroundings suggesting that metastatic potential could be gauged by measuring the forces exert by tumours. Furthermore, many solid tumours show a significantly increased interstitial fluid pressure (IFP) which prevents the efficient uptake of therapeutic agents. As a result, a reduction in IFP is recognized as a hallmark of therapeutic efficacy. Currently, there is no non-invasive modality that can directly image these forces in vivo._x000D__x000D_
Our objective is the non-invasive measurement of both IFP within tumours as well as the forces they exert on their surrounding environment. This will be used to predict a tumour’s metastatic potential and importantly, changes in these forces will be used to predict the therapeutic efficacy of drug therapy. To attain this goal, the biomechanical properties of the tumour and its neighbouring tissue will be measured via MR-elastography at various measured deformation states.  Resultant images will be used to reconstruct images of the internal and external forces acting on the tumour. We call this novel imaging modality Magnetic Resonance Force (MRF) imaging ._x000D__x000D_
We will calibrate MRF via cell cultures and pre-clinical models, and then test the method in breast, liver, and brain cancer patients. Thereby, we will investigate whether MRF data can predict metastatic spread and measure IFP in patients.  We will also investigate the potential to non-invasively modulate the force environment of cancer cells via externally applied shear forces with the aim of impacting cell motility and proliferation. This can provide novel mechanism for anticancer therapeutic agents via mechanotransduction.</t>
  </si>
  <si>
    <t>Screening for early detection of a disease is required to reveal groups of individuals from the general population in whom the likelihood of the disease is increased and who could benefit from further medical evaluation. The ideal screening test is high-accuracy, low-cost, non-invasive, easily repeatable, effortlessly operated by a lay-person and has minimal impact on the person’s daily activities.. In the SNIFFPHONE project, we aim to tackle these requirements by integrating heterogeneous micro- and nano-technologies into autonomous smart system that can be attached to a mobile phone and analyze disease markers from exhaled breath. In this approach, an interaction between breath sample and a miniaturized array of highly sensitive nanomaterial-based chemical sensors is recorded, stored and pre-processed by integrated miniature on-chip microfluidics and electronics, and then the relevant electrical signals are transferred wirelessly via the mobile phone’s internet to an external server. Statistical pattern recognition methods are then applied on the received data and a clinical report including the screening results is sent back to the designated receiver (e.g., specialist, family doctor) in case of positive result is revealed. SNIFFPHONE represents a new concept addressing major societal challenges in health and well-being of the general population, while taking into account constituent ethical and security aspects. The SNIFFPHONE end-product will integrate functionalities that are relevant to the health screening applications with decreased size (x30-40), decreased costs (x150), increased predictive and cognitive functions and full autonomy with energy management as well as with operation/use management. Besides the R&amp;D and clinical units, the SNIFFPHONE project will involve four European SMEs and one big industrial company, thus establishing European competitive ecosystems for the design and commercialization of innovative miniaturized smart systems.</t>
  </si>
  <si>
    <t>Smart Phone App detecting Exiled Breath</t>
  </si>
  <si>
    <t>Cancer is one of the most devastating diseases the world is currently facing, accounting for 7.6 million deaths in 2008 (WHO). Cancer is usually detected through advanced medical imaging. Early detection is very important as it increases the chances of survival and the potential for full recovery. Further, The high level of sophistication in treating cancer has led to a new unsolved problem, the differentiation between treatment effect, regrowth or pseudo-progression of the tumour. Here, we aim to develop and bring to the clinic a potentially disruptive new technology to characterize and image glucose delivery, uptake and metabolism in cancer._x000D__x000D_
Recently we managed to demonstrate the sensitivity of a technique, named glucose-based Chemical Exchange Saturation Transfer (glucoCEST), to detect native (a-D-glucose) glucose uptake in tumours. In addition, recent developments have shown glucose analogues, such as 3-oxy-methyl-D-glucose (3OMG) can be used as potential non-metabolisable tracers using the same technique._x000D__x000D_
In this proposal, we aim to bring the combination of native D-glucose and 3-oxy-methyl-D-glucose as a combined examination to the clinic to assess cancer glucose uptake and metabolism, thereby providing a cheap, widely available, more comprehensive, non-invasive alternative to nuclear medicine techniques currently used for cancer assessment within Europe.</t>
  </si>
  <si>
    <t xml:space="preserve">In vivo studies in rats/mice </t>
  </si>
  <si>
    <t>Immune responses are initiated by antigen presentation mediated by dendritic cells (DC). There is a minority subset of DC highly specialised in starting up cytotoxic T lymphocytes able to kill tumor cells. PROCROP aims to develop in three pilot clinical trials a suitable individualized cancer vaccine technology for castration resistant prostate cancer and metastatic cancer of the ovary that would complement currently available therapies to increase efficacy. The project applies recent compelling knowledge on the identity of the main antigen-presenting DC subsets for vaccine elicitation of cytotoxic T lymphocytes endowed with the ability to seek and destroy tumour cells (such immune mechanism is termed crosspriming). This unique opportunity for superior DCs for immunotherapy comes from the fact that Miltenyi, a successful European biotech company, has the necessary proprietary reagents (anti-BDCA-3 monoclonal antibody and immunomagnetic selection technology), as well as the expertise to clinically develop a strategy of DC isolation and short-term cell culture for immunotherapy. From the point of view of the tumor antigens, processed autologous tumor material will be mixed with defined common tumor antigens in the form of recombinant proteins. This novel combination will permit stronger and broader antitumor immune responses and more accurate monitoring of the ensuing immunity against the tumors. These features should make the novel DC vaccine more efficacious than the currently US-approved DC vaccine PROVENGE and other DCs preparations undergoing trials, such as those derived from monocytes. Three of the leading groups in immunotherapy of cancer in Europe would join forces to develop this individualized cell therapy technology in clinical trials for two highly prevalent and unsatisfactorily managed malignant conditions. Industrial partnership provides the unique advantage of producing a rigorously standardized product for eventual multicentre trials.</t>
  </si>
  <si>
    <t>Alzheimer’s disease (AD) is the leading cause of dementia in the Western world and to date no cure nor any preventive strategy are available for this neurodegenerative disorder. Bacterial 16S rRNA sequencing from fecal samples revealed a remarkable shift in the gut microbiota of conventionally-raised AD mice compared to healthy, wild-type mice. Based on these findings, we generated germ-free Alzheimer (GF-AD) mouse model and discovered a drastic reduction of cerebral Aß amyloid pathology when compared to control AD mice with natural intestinal microbiota.  In contrast, fecal transplantation of GF-AD with harvested microbiota from conventionally-raised AD mice dramatically increased cerebral Aß pathology._x000D__x000D_
_x000D__x000D_
Altogether, these results strongly support a microbial involvement in the development of AD and show how gut microbiome modulation can slow down or halt its onset. This paves the road to new indirect diagnostic and therapeutic approaches for AD prevention, based on gut microbiota modulation through probiotic cocktails._x000D__x000D_
_x000D__x000D_
Based on these findings, the present proposal aims at designing and optimizing an efficient encapsulation strategy to guarantee the survival and the delivery of probiotic strains in the gut as opposed to standard strategies targeting directly the brain. A successful accomplishment of this goal will also allow to derive AD risk factors and to establish an objective baseline setting for AD diagnosis. Ultimately, the present project will open new horizons in biomedical diagnostics and personalized medicine through the marketing of these technologies and therapeutic concepts.</t>
  </si>
  <si>
    <t>Dementia mice gut microbiota exploration</t>
  </si>
  <si>
    <t>Proton beam therapy (PBT) is a radical new type of advanced radiotherapy, capable of delivering and conforming a targeted dose of radiation to the tumour while causing minimal damage to the surrounding healthy tissue. In the past 5 years there has been a huge investment in high energy PBT across Europe and eleven member states now either have PBT in operation or are developing this capability.  In addition, the two largest manufactures of PBT equipment have based their manufacturing in Europe. This integrating activity INSPIRE, aims to link these clinical PBT centres in eleven different countries together with two associated centres in USA.  It also brings in two of the worlds largest manufacturers of PBT equipment and an SME.  The trans-national access in INSPIRE will provide European researchers with access to “state of the art” research capabilities employing proton beams at clinical energies.  INSPIRE represents an integrating activity across Europe in a multi-disciplinary field that is growing exponentially. _x000D__x000D_
Through its Networking, Transnational Access and Joint Research Activities,  INSPIRE seeks to provide the “state of the art” capabilities that are needed to address the key challenges in this rapidly developing field. INSPIRE has at its heart the principles of responsible research and innovation and will communicate its research and give access to its databases and software through an Open Access Gateway.  INSPIRE will contain a pipeline of innovation through its Innovation Gateway, to accelerate research for patient and commercial benefit.  INSPIRE will provide its researchers with an unrivalled research and training and opportunities to “discipline hop” into the industrial, clinical or industrial environment.  INSPIRE integrates activities across Europe in this rapidly growing area and offers European researchers unrivalled access to state of the art research capabilities in an area where there has already been significant government investment.</t>
  </si>
  <si>
    <t>Proton Beam Therapy of Cancer</t>
  </si>
  <si>
    <t xml:space="preserve"> 1 activity from INSPIRE has patent approved. 2 further applications are currently being filed. </t>
  </si>
  <si>
    <t>There is an urgent need for novel approaches assessing functional decline in early AD. The main goal of the RADAR-AD project is to develop a digital platform to detect subtle functional deficits in early Alzheimer’s disease (AD) individuals by integrating a meaningful combination of smartphone, wearable and/or home sensor based parameters. The system developed will be suitable for future longitudinal studies, including trials. The objectives are to 1) Identify the most relevant functional domains and the most promising remote measurement tools (RMTs) for these domains based on reviewing the literature and piloting of RMTs in small studies; 2) Optimise the RADAR-CNS platform for use in AD studies; 3) Test the platform and selected RMTs in a real world environment clinical study with 240 participants across the AD spectrum ranging from the preclinical AD to the dementia stage; 4) Perform statistical modelling to estimate longitudinal predictions; 5) Discuss results with regulatory agencies in order to obtain guidance about how to develop a path for formal qualification as outcome measurements in future therapeutic interventions. Considering the limited budget and project duration, we will rely upon already available technology platforms and on available longitudinal datasets where possible. The consortium includes experts in clinical dementia studies, computer science, bioinformatics, regulatory policies, ethics, and patient and public involvement (PPI). Additional strengths of the consortium are the deep and broad interface with RADAR-CNS and related IMI projects, and the access to large amount of patient-level data from key European cohort studies for modelling purposes.</t>
  </si>
  <si>
    <t>Coping with breast cancer more and more becomes a major socio-economic challenge not least due to its constantly increasing incidence in the developing world. There is a growing need for novel strategies to improve understanding and capacity to predict resilience of women to the variety of stressful experiences and practical challenges related to breast cancer. This is a necessary step toward efficient recovery through personalized interventions. BOUNCE will bring together modeling, medical, and social sciences experts to advance current knowledge on the dynamic nature of resilience as it relates to efficient recovery from breast cancer. BOUNCE will take into consideration clinical, cancer-related biological, lifestyle, and psychosocial parameters in order to predict individual resilience trajectories throughout the cancer continuum and eventually increase resilience in breast cancer survivors and help them remain in the workforce and enjoy a better quality of life._x000D__x000D_
BOUNCE will deliver a unified clinical model of modifiable factors associated with optimal disease outcomes and will deploy a prospective multi-center clinical pilot at four major oncology centers (in Italy, Finland, Israel and Portugal), where a total of 660 women will be recruited in order to assess its clinical validity against crucial patient outcomes (illness progression, wellbeing, and functionality). The advanced computational tools to be employed will validate indices of patients’ capacity to bounce back during the highly stressful treatment and recovery period following diagnosis of breast cancer. The overreaching goal of BOUNCE is to incorporate elements of a dynamic, predictive model of patient outcomes in building a decision-support system used in routine clinical practice to provide physicians and other health professionals with concrete, personalized recommendations regarding optimal psychosocial support strategies.</t>
  </si>
  <si>
    <t>Resilience / Lifestule exploration with BC</t>
  </si>
  <si>
    <t>The French SME Amoneta Diagnostics has previously developed a diagnostic kit for Alzheimer’s disease (AD) based on two blood biomarkers that are scientifically proven to be associated with AD. The company holds the intellectual property for specific fluorescent probes that can detect these biomarkers in small amounts of blood using flow cytometry. _x000D__x000D_
Currently, no single test to diagnose AD exists. A potential AD diagnosis is usually given by a combination of clinical examination, neuropsychological tests and brain imaging over weeks/months. A lumbar puncture can be performed to detect biomarkers in cerebrospinal fluid, but this procedure is risky and expensive. A definite AD diagnosis can formally only be given by autopsy. Consequently, the diagnosis is assessed late and still questionable.  The novel kit allows the diagnosis of AD, using only one single test, in a fast, non-invasive and inexpensive way. We expect the blood-based biomarker kit to facilitate assessment of drug efficacy in AD drug development and the monitoring of treatment efficacy in AD patients. This kit will meet the urgent medical need of ~2 million patients in Europe, Japan and America, that are annually diagnosed with AD. Successful implementation will have a strong impact on the quality of life of patients and a significant impact on the healthcare system and economy._x000D__x000D_
In this project, Amoneta Diagnostics will validate this diagnostic test by performing a Proof-of-Performance (PoP) clinical study in 800 human subjects including 400 AD patients. At the end of this 3-year project, a validated and CE registered IVD biomarker assay will be available and ready for clinical application. This innovative ADDIA biomarker assay will be ready for initial market introduction and further commercialization and implementation. _x000D__x000D_
The project is supported by patient organisation Alzheimer Europe, and several leading European Alzheimer centres that are committed to enrol subjects for the PoP clinical study.</t>
  </si>
  <si>
    <t>IMPORTANT potential advance</t>
  </si>
  <si>
    <t>Peripheral blood diagnostic biomarker kit</t>
  </si>
  <si>
    <t>With an increasingly growing population in Europe, cognitive impairments as well as heart diseases are a major social and health issue. 1.2 million people in Europe are affected by Parkinson's disease (PD) while  Alzheimer’s disease remains one of the biggest global public health challenges our generation is facing, while Cardiovascular disease represented the 31% of all global deaths in 2016._x000D__x000D_
_x000D__x000D_
Based on these facts, the affecTive basEd iNtegrateD carE for betteR Quality of Life TeNDER project will create an integrated care ecosystem for assisting people with chronic diseases of Alzheimer’s (AD), Parkinson’s (PD) and comorbidity with Cardiovascular Diseases (CVD) through the use of affect based micro tools. These microservices will recognise the mood of a person and thus adapt the system’s probes to the person’s needs via a multi-sensorial system, even in the most severe cases, and match with clinical (from Electronic Health Records EHRs) and clerical patient information, while preserving privacy, monitoring the ethical principles, providing data protection and security, with the result of an increased Quality of Life (QoL). In addition, interactive communication and social services will strength the elderly support, extending their autonomy and care supply chain._x000D__x000D_
_x000D__x000D_
TeNDER will perform 5 large scale pilots, involving 5 user partners and 1500\ TeNDER final users in 4 different European regions, with at least 735 patients (\40% in the patients control group, making a total of 1030 patients), 85 health professionals (physicians mainly), 30 social workers, 570 caregivers (professional and relatives) and 60 other staff (clerks, Hospital IT support, etc.), to provide tailor suited integrated care services to promote wellbeing and health recovery._x000D__x000D_
_x000D__x000D_
TeNDER will provide 4 different scenarios according to the patients pathways (home, daycare centre, rehabilitation centre/rooms, and hospital).</t>
  </si>
  <si>
    <t>AI- based iNtegrateD carE for betteR Quality of Life</t>
  </si>
  <si>
    <t>EuroPOND will develop a data-driven statistical and computational modeling framework for neurological disease progression. This will enable major advances in differential and personalized diagnosis, prognosis, monitoring, and treatment and care decisions, positioning Europe as world leaders in one of the biggest societal challenges of 21st century healthcare. The inherent complexity of neurological disease, the overlap of symptoms and pathologies, and the high comorbidity rate suggests a systems medicine approach, which matches the specific challenge of this call. We take a uniquely holistic approach that, in the spirit of systems medicine, integrates a variety of clinical and biomedical research data including risk factors, biomarkers, and interactions. Our consortium has a multidisciplinary balance of essential expertise in mathematical/statistical/computational modelling; clinical, biomedical and epidemiological expertise; and access to a diverse range of datasets for sporadic and well-phenotyped disease types._x000D__x000D_
The project will devise and implement, as open-source software tools, advanced statistical and computational techniques for reconstructing long-term temporal evolution of disease markers from cross-sectional or short-term longitudinal data. We will apply the techniques to generate new and uniquely detailed pictures of a range of important diseases. This will support the development of new evidence-based treatments in Europe through deeper disease understanding, better patient stratification for clinical trials, and improved accuracy of diagnosis and prognosis. For example, Alzheimer’s disease alone costs European citizens around €200B every year in care and loss of productivity. No disease modifying treatments are yet available. Clinical trials repeatedly fail because disease heterogeneity prevents bulk response. Our models enable fine stratification into phenotypes enabling more focussed analysis to identify subgroups that respond to putative treatments.</t>
  </si>
  <si>
    <t xml:space="preserve"> Data-driven computational modeling for neurological disease progression</t>
  </si>
  <si>
    <t>'BBMRI-ERIC: the Biobanking and BioMolecular resources Research Infrastructure - European Research Infrastructure Consortium, aims to establish, operate and develop a Pan-European distributed research infrastructure in order to facilitate the access to biological resources as well as facilities and to support high quality biomolecular and biomedical research. _x000D__x000D_
The ADOPT BBMRI-ERIC proposal aims at boosting and accelerating implementation of BBMRI-ERIC and its services.  Its main deliverables are designed to complete or launch the construction of key Common Services of the Research Infrastructure as required for ESFRI-projects 'under implementation', reflecting the targets of the European Research Area (ERA).  One of the challenges in the post-genomic era is the research on common complex diseases, such as cancer, diabetes and Alzheimer’s disease. Revealing these diseases will depend critically on the study of human biological samples and data from large numbers of patients and healthy individuals. The EU’s ageing population is will result in an increase in many of those diseases and consequently an increased healthcare expenditure for senior citizens. _x000D__x000D_
BBMRI-ERIC is a specific European asset having become a fundamental component in addressing the ongoing and future requirements particularly of Europe's health service frameworks, including competitiveness and innovativeness of health-related industries. Its implementation is essential for the understanding of the diversity of human diseases, biological samples and corresponding data, which are required for the development of any new drug or diagnostic assay and are, therefore, critical for the advancement in health research, ultimately leading to personalised medicine. BBMRI-ERIC will provide a gateway access to the collections of the European research community, expertise and services building on the outcome of ADOPT BBMRI-ERIC._x000D__x000D_
'</t>
  </si>
  <si>
    <t>World's Largest biorepository -100 million tissue samples</t>
  </si>
  <si>
    <t>Non-invasively imaging small numbers of molecular probes, to help image particular targets or pathways in vivo, is currently undergoing a technological revolution. Recent breakthroughs in molecular hyperpolarization proved &gt; 10,000-fold increase in sensitivity on conventional magnetic resonance imaging (MRI) systems, thus providing insight into previously unseen metabolic processes with enormous potential for socioeconomic relevant diseases. E.g. pyruvate-based hyperpolarized imaging was clinically demonstrated to be effective for prostate cancer diagnostics in human patients. However, the current state-of-the-art hyperpolarization methods are expensive and cumbersome, limiting the access to hyperpolarization technology, and require long hyperpolarization times of 60-90 minutes per dosage; hyperpolarization probes exhibit short hyperpolarization duration (1-5 minutes), limiting the usage of hyperpolarization to metabolic imaging. A quantum technological breakthrough, Nitrogen-Vacancy defects (NV centres) in diamonds, is set to revolutionize the field of hyperpolarization for both hyperpolarizer and probes. _x000D__x000D_
The primary objective of HYPERDIAMOND is the development and commercialization of two new molecular imaging technologies for sensitive diagnosis and treatment monitoring, based on NV centres:_x000D__x000D_
The Diamond Hyperpolarizer will offer a cost- and time-effective solution for hyperpolarization that easily fits current MRI layouts, hyperpolarizes within 5 minutes, and improves clinical viability. The Nano-diamond (ND) Probe will introduce the first targeted MRI probe capable of achieving comparable molecular sensitivity to positron emission tomography (PET) with MRI systems, exhibiting extremely long hyperpolarization duration (~1 hour), and enabling non-metabolic hyperpolarized imaging. _x000D__x000D_
 HYPERDIAMOND will bridge the gap between novel quantum and nanotechnology and their applications in hyperpolarized imaging, producing innovation not feasible with current technology.</t>
  </si>
  <si>
    <t>Novel MRI diagnostics tested  in tumor-bearing mice</t>
  </si>
  <si>
    <t>Chronic cancer treatment places new demands on patients and families to manage their own care. The iManageCancer project will support this challenge and provide a cancer disease self-management platform designed according to the specific needs of patient groups and focusing on the wellbeing of the cancer patient with special emphasis on psycho-emotional evaluation and self-motivated goals. The platform will be centred in a Personal Health Record that will exploit recent advances on Health Avatars for the individual cancer patient surrounded by mHealth applications designed to encourage the patient, enhance clinician-patient communication, maximise compliance to therapy, inform about drug interactions, and contribute to the management of pain and other side-effects of cancer treatment. The Health Avatar PHR will regularly monitor the psycho-emotional status of the patient and will periodically record the everyday life experiences of the cancer patient with respect to the therapy side effects, while different groups of patients and their families will share information through diaries and clinicians are provided with clinical information. The PHR will help assess adherence to therapy, physiological and psychological status while the platform will recommend targeted informative applications and serious games according to the disease type and psycho-emotional status of the patients in order to promote a positive and healthier psycho-emotional state. The disease management platform will be further complemented by an integrated expert system with formal self-management models that will be oriented to decision support, the management of side-effects, adherence to therapy and guidance for patients including drug dose self-adjustments. The iManageCancer platform will be designed on clinical evidence and in close collaboration of clinical experts, IT specialists and patients and will be assessed in clinical pilots with adult and paediatric cancer patients.</t>
  </si>
  <si>
    <t xml:space="preserve">Platform creation </t>
  </si>
  <si>
    <t>Assemblies of tau and a-synuclein were shown to spread along interconnected neuronal networks suggesting broadly relevant therapeutic directions for Alzheimer’s and Parkinson’s disease. This requires a pre-clinical stage of development that has yet to be met. The scale of neurodegenerative disease burden in Europe calls for an unprecedented research effort that can only be achieved through collaboration between leading European laboratories and the pharmaceutical industry. To meet this ambition the IMPRiND consortium will synergistically accelerate progress to map and target critical steps in the propagation, proteostatic response and protection against misfolded a-synuclein and tau. Specifically we aim to (1) identify disease-relevant assemblies, imprint their biological properties in vitro and generate homogeneous populations to assay and interfere with their pathogenic effects; (2) develop and miniaturise assays to monitor secretion, uptake, clearance and oligomerisation using bimolecular fluorescence complementation of oligomeric species or transfer of untagged assemblies to fluorescently labelled fibril-naïve cells and measure markers of early proteotoxicity that are suitable for live imaging high content screens; (3) deliver robust validation assays for these molecular events in complex cellular systems with greater functional resemblance to the native milieu of the brain such as iPSC-based and organotypic cultures (4) standardise pathological readouts in animal models for in vivo validation of modifiers, correlate them with novel peripheral or in situ markers using microdialysis to accelerate the assessment of therapeutic interventions and relevance to humans, e.g. by transplantation of human iPSC neurons in animals; (5) assess toxicity and druggability of potential targets. IMPRiND will construct this entire pipeline to examine the prion-like properties of a-synuclein and tau and test their tractability against disease progression.</t>
  </si>
  <si>
    <t>Drosophila and mice model</t>
  </si>
  <si>
    <t>Common mechanisms and pathways in Stroke and Alzheimer's disease._x000D__x000D_
It has long been recognized that stroke and (Alzheimer’s Disease) AD often co-occur and have an overlapping pathogenesis. As such, these two diseases are not considered fellow travelers, but rather partners in crime. This multidisciplinary consortium includes epidemiologists, geneticists, radiologists, neurologists with a longstanding track-record on the etiology of stroke and AD._x000D__x000D_
This project aims to improve our understanding of the co-occurrence of stroke and AD. An essential concept of our proposal is that stroke and AD are sequential diseases that have overlapping pathyphysiological mechanisms in addition to shared risk factors. We will particularly focus on these common mechanisms and disentangle when and how these mechanisms diverge into causing either stroke, or AD, or both. Another important concept is that mechanisms under study will not only include the known pathways of ischemic vasculopathy and CAA, but we will explore and unravel novel mechanisms linking stroke and AD. We will do so by exploiting our vast international network in order to link various big datasets and by incorporating novel analytical strategies with emerging technologies in the field of genomics, metabolomics, and brain MR-imaging.</t>
  </si>
  <si>
    <t>Pharmaceutical industry, as well as basic science, depend on robust data and scientific rigor as key drivers for decision making, patent strength and time-to-market, which in turn will determine knowledge gain and availability of new treatments to patients. Recent publications report challenges with the robustness, rigor, and/or validity of research data, which may impact decisions about whether to proceed to preclinical and clinical testing as well as conclusions on the predictability of preclinical models. There is a need for simple, sustainable solutions that facilitate data quality._x000D__x000D_
 _x000D__x000D_
We will propose simple, sustainable solutions that facilitate data quality without impacting innovation and freedom of research. Our consortium will pool resources from both academia and industry to pilot this action in Neuroscience and Safety, but with applicability beyond these R&amp;D areas._x000D__x000D_
The European Quality In Preclinical Data (EQIPD) consortium will _x000D__x000D_
(i)                  define those variables in study design and data analysis that influence outcome in pre-clinical neuroscience (focus on Alzheimer’s disease and psychosis) and (neuro-)safety studies conducted in industry; and establish whether these are the same variables which influence outcome in academia;_x000D__x000D_
(ii)                define the components which will make up the EQIPD quality management system;_x000D__x000D_
(iii)               define consensus quality management recommendations for non-regulated R&amp;D;_x000D__x000D_
(iv)               validate the feasibility of the quality management system in prospective studies;_x000D__x000D_
(v)                deliver an online educational platform providing certified education and training in the principles and application of quality and rigour. _x000D__x000D_
 _x000D__x000D_
We will use systematic review and meta-analysis of historical data sets from industry and academia to identify variables of study design which determine outcomes in preclinical studies. Informed by the outcome of these analyses, we will use a Delphi approach to reach consensus around core principles for preclinical robustness, validate these approaches in cross site experiments and establish ring testing experiments in non-regulated research. We will develop a quality system framework to attest to compliance and a governance system to ensure sustainability and relevance. We will develop an educational platform to ensure research community-wide expansion of knowledge on criteria and principles necessary to address robustness and quality._x000D__x000D_
Junior researchers are involved in many of the tasks and are enrolled in an academia/industry joint exchange scheme. They will form the core from where a cultural change should emerge in form of a ripple effect._x000D__x000D_
Consortium members have made pivotal scientific and policy contributions relating to the robustness, rigor and validity of pre-clinical research in the past and together have the know-how and infrastructure necessary to succeed in this highly ambitious project.</t>
  </si>
  <si>
    <t>CAREMIBRAIN</t>
  </si>
  <si>
    <t>ONCOVISION is a Spanish SME specialised in design, development, production and commercialisation of organ-dedicated PET systems. Our company submits the present business innovation project with the overall objectives of (1) marketing an innovative brain-dedicated PET system to early diagnosis of Alzheimer’s disease (AD) and other causes of cognitive decline based on the detection of amyloid-ß biomarker in the brain using three 18F-labelled tracers recently approved by FDA and EMEA (Florbetapir, Florbetaben, and Flutemetamol) for their clinical use, and (2) validating the clinical performance of this new diagnostic medical device. This new brain-dedicated PET system, targeted to Mental Disorder Units and Nuclear Medicine Units of hospitals in Europe, USA and Japan, is unique in the market and offers several advantages compared to the whole-body PET systems, such as higher resolution, three times higher sensibility, a competitive price (up to three times lower), need of smaller hospital facilities, and lower radiotracer dose to the patient that leads to a lesser cost to the healthcare system. Due to these improved characteristics, the new brain-dedicated PET system will allow an early detection of AD and other causes of cognitive decline and to use this business opportunity to ensure profitability and growth of ONCOVISION. _x000D__x000D_
A Phase 1 project was previously funded and implemented (Call: H2020-SMEINST-1-2014; Cut-off date: 18th June, 2014; Topic: PHC-12-2014/2015 Clinical research for the validation of biomarkers and/or diagnostic medical devices; Proposal number: 651145). The feasibility study prepared in Phase 1 has verified the technological as well as economic viability of the product and its clinical validation. During Phase 2 the validation of clinical performance of the product will be carried out, to enable commercialisation in Phase 3.</t>
  </si>
  <si>
    <t>Clinical trials have suffered a delay caused by the COVID-19</t>
  </si>
  <si>
    <t>X-ray mammography is the mainstay of breast cancer screening programs. It is estimated that between 20 - 50% of abnormal screening mammograms will prove to be negative. The paradigm in diagnosis is to establish whether a lesion is benign or malignant. All the imaging techniques conventionally used today – diagnostic x-ray, ultrasonography and magnetic resonance imaging have many limitations, leading to multiple and/or repeat imaging and often unnecessary biopsy. This leads to physical, psychological and economic burdens felt at individual, familial and societal levels.  _x000D__x000D_
_x000D__x000D_
With an aging population, high incidence of breast cancer and tightening health-care budgets, there is an urgent  requirement for a non-invasive method for in-depth assessment of the screening-detected lesion. In PAMMOTH we will showcase such an imager, combining photoacoustic  and ultrasound imaging. With the use of quantitative image reconstruction of multi-wavelength photoacoustic data, information is gained of the vascular and oxygen status of the lesion relating to tumor physiology and function. From the ultrasound part, we derive ultrasound reflection from the lesion in a manner superior to conventional breast ultrasonography, relating to anatomic features and extent of a tumor. This information will enable the radiologist to come to a diagnosis accurately and rapidly without the use of contrast agents, without pain and  discomfort to the patient, while being cost-effective and not requiring complex infrastructure. _x000D__x000D_
_x000D__x000D_
Four excellent academic groups, three dynamic SMEs, and a hospital come together with support from key stakeholders in an Advisory group, to push beyond the state-of-the-art in science and technology to achieve the PAMMOTH imager. For the SMEs, in addition to tremendous improvements in individual product lines, the new integrated diagnostic imaging instrument opens up completely new market opportunities. _x000D__x000D_
_x000D__x000D_
We expect PAMMOTH to have a strong economic and clinical impact.</t>
  </si>
  <si>
    <t>Screening Improvement of Imaging Sensitivity</t>
  </si>
  <si>
    <t>Unmet clinical needs in the management of bladder cancer (BCa) are the prevention of tumor onset, relapse and progression, and therapy of the aggressive carcinoma in situ (Cis), requiring weekly treatments and endless follow-up, with a consequent poor quality of life and the highest cost per patient among all cancers. Therefore, public health programs crave for early BCa detection protocols, to improve performance in the management of this devastating disease. Here we propose an advanced transformative technology termed EDIT combining a novel high-resolution ultrasound elastography and photoacoustic imaging on the bladder instilled with targeted plasmonic gold sensors._x000D__x000D_
EDIT approach exploits the structural and mechanical properties of the bladder extracellular matrix (ECM) as a unique biomarker of the early onset/progression/relapse of carcinoma, through engineered novel gold nanorods (GNRs) used as intravesical photoacoustic antennas targeted at the ECM, generating an ad hoc visualization platform. GNRs will be further utilized as heat-releasing effectors at nanoscale for targeted cancer photo-thermal therapy. EDIT is designed to detect pre-neoplastic area and eradication of local areas at few cells resolution with high sensitivity and specificity._x000D__x000D_
We bring together a multi and transdisciplinary consortium capable to develop non-invasive and non-ionizing novel technology and preclinical validation for early prognosis of BCa and therapeutic nanomedicine against bladder Cis. Outcomes of EDIT will revolutionize the management of BCa with the introduction of sensing and effector nanotechnologies combined with non-invasive organ imaging with high resolution/definition by 3D ultrasound and photoacoustic imaging. _x000D__x000D_
Structural and mechanical modification of the ECM is a common denominator for invasive breast, colorectal, prostate and bladder cancers. EDIT platforms will also pave the ways for the earlier management of other bladder-related pathologies and solid tumors.</t>
  </si>
  <si>
    <t>Heat-releasing effectors at nanoscale for targeted cancer photo-thermal therapy</t>
  </si>
  <si>
    <t>Nanoparticles to be used BOTH for Diagnostics and Therapy</t>
  </si>
  <si>
    <t>Due to technical constraints the observation and analysis of endogenous transcriptional processes in living and functioning organisms is not feasible today. Therefore our understanding of the nuclear processes and the options to diagnose or intervene at genetic level is seriously constrained. Our proposal offers a cutting-edge technique to overcome this limitation. The aim is to visualize nuclear processes in intact brain in real-time leading to a new high-tech product development, prototype scientific equipment at the research institutes and in the long run new tools to study and cure human diseases. The main objectives are to: 1) develop Stimulated Raman Spectroscopy (SRS)-based technologies to visualize endogenous transcription at single cell and single gene level; 2) develop tools for loading alkyne-tagged nucleosides and nucleotide analogues into neurons; 3) distinguish neuron types without labelling by SRS; 4) track transcription processes in intact brain with high temporal and spatial resolution; 5) study link between single gene function and behavior; 5) develop and commercialise a 4D-SRS microscope for broad range of applications. The combination of label-free neuron mapping and visualization of nuclear activity at single gene level provides a new level of information of the structural and functional organization of the brain._x000D__x000D_
The genetic basis of most of the brain diseases is still unknown. Widening genetic knowledge of brain diseases will offer as yet unknown therapeutic possibilities. Understanding the neural processes at the genetic level offer the possibility to intervene at that deep level, targeting not only the symptoms but the cause. The proposed novel technology provides new insight to understand neural networks and is a key to understand and treat nervous system dysfunctions. The 4D-SRS systems can be utilized for other medical-based research and development projects aimed at early stage disease diagnosis, cancer detection, and toxicity studies.</t>
  </si>
  <si>
    <t>Building a microscope capable of visualizing Gene transcription.  Zebrafish embryos were used as model organism to visualize gene activity.</t>
  </si>
  <si>
    <t>IMPORTANT -  potentially breakthrough discovery - Commercialization opportunity mentioned</t>
  </si>
  <si>
    <t>The IMMPACT project aims to perform the clinical validation of a serum biomarker signature for the early diagnosis of pancreatic cancer. The biomarker signature is based on the world’s most advanced recombinant antibody microarray platform owned by Immunovia AB. The underlying technology is affinity proteomics. The biomarker signature hence exploits the body’s own detection network for the diagnosis of cancer. The initial retrospective clinical studies  have confirmed that the biomarker signature can accurately separate pancreatic cancer patients from healthy individuals. The implication is that the signature, once validated by a robust method, has a very high potential for the short-term uptake into clinical practice. The European dimension of the project lies in the validation of the biomarker signature that will make it possible for the first time to accurately diagnose pancreatic cancer in an asymptomatic stage (I and II) when the cancer is resectable. The results of the project will help to build up evidence that pancreatic cancer can be detected at an early stage, thus laying the basis for the future implementation of screening programmes of population groups at risk. The project stems from the unmet clinical need for the early detection of PDAC. Pancreatologists need a reliable biomarker for the early diagnosis (yes/no) diagnosis of pancreatic cancer. The test should primarily indicate whether the patient has cancer, not if the patient has a high risk of getting cancer. The new biomarker signature will address those needs and allow Immunovia to benefit from the tremendous business opportunity. Immunovia’s business strategy is based on extensive efforts towards validating the new biomarker signature by retrospective and prospective clinical trials. The validation to be undertaken in the project will accelerate an international clinical uptake of Immunovia’s blood based-tests. The project is thus fully aligned with Immunovia’s business development strategy.</t>
  </si>
  <si>
    <t>IMMray™ PanCan-d test for Early Diagnosis of Pancreatic Cancer</t>
  </si>
  <si>
    <t>Agendia NV, a Dutch SME, was founded in 2003 as spin-off from the Netherlands Cancer Institute. They pursue the commercialization of molecular diagnostics using DNA microarray technology for cancer. Agendia aims to be one of the key market players in genomic breast cancer profiling. One of the products Agendia is developing is MammaPrint, a breast cancer recurrence test. This test identifies the risk of recurrence of cancer after surgical treatment, so that the appropriate adjuvant treatment can be selected personalized on the patients tumor characteristics. _x000D__x000D_
_x000D__x000D_
Breast cancer is the most commom cancer in the world and the principle cause of death of cancer among women worldwide. Currently guidelines recommend that adjuvant therapy is to be considered for all patients with early invasive breast cancer after surgery. However this 'one size fits all approach' leads to a proportion of patients being over- or under treated as the risk of recurrence is difficult to determine. The advancements in molecular diagnostics are starting to improve the prognosis and treatment of breast- and other cancers. MammaPrint is a molecular diagnostic based on analyzing the entire human genome. Agendia’s solution therefore enables better clinical decisions, reducing over- and under-treatment and therefore leading to better health outcomes and less costs._x000D__x000D_
_x000D__x000D_
MammaPrint can be used for all early stage breast cancer patients, which is unique in the field of breast cancer recurrence tests. As MammaPrint will be developed for more accurately identifying which breast cancer patients will gain the most benefit of adjuvant chemotherapy, the potential market for introducing MammaPrint is worldwide. In order to reach this full scale adoption, this project is focused to achieve the last clinical evidence for the clinical utility of this test needed for the uptake in EU and US clinical guidelines and reimbursement arrangements. This uptake is necessary for adoption of MammaPrint by physicians worldwide.</t>
  </si>
  <si>
    <t>IMPORTANT - revolutionary BC Diagnostic Test - (MammaPrint®), as described in WO2002/103320.</t>
  </si>
  <si>
    <t xml:space="preserve">MammaPrint assay identifies risk of recurrence of breast cancer- measures the expression profile of 70 genes that play a role in metastasis of the tumor. </t>
  </si>
  <si>
    <t>Sepsis is a potentially fatal condition that arises when the body’s response to an infection damages its own tissues and organs. It is mainly caused by bacteria and fungi, which spread through the blood circulation. It is one of the biggest public health issue in the EU and worldwide due to its high incidence, mortality, human and economic cost. Early diagnosis is crucial to the management of sepsis, as every hour of delay of appropriate antibiotic therapy increases mortality by 5-10%. _x000D__x000D_
Unfortunately, sepsis diagnosis remains one of the greatest clinical challenges in critical care. Current diagnostic methods, including blood culture and different nucleic acid based multiplex technologies, are impaired by the significant time-delay of 1-2 days and/or low sensitivity of 30-50%. Hence there is an urgent need to develop new diagnostic tools that can provide more accurate and earlier sepsis diagnosis, so that patients with sepsis can be administered with rapid and correct initial antimicrobial treatment. _x000D__x000D_
The SMARTDIAGNOS project will advance sepsis diagnosis by simplifying clinical sample analysis methods and integrating the currently required numerous steps into a single streamlined device. This will be achieved by combining a number of innovative technologies: 1) 3-dimentional sample concentration to process large amount of raw sample; 2) direct PCR in the 3D microstructure to circumvent DNA extraction step; 3) solid-phase PCR to achieve unlimited multiplexing capability; 4) supercritical angle fluorescence (SAF) microlens array for enhanced fluorescence detection and precise quantification of sepsis-related pathogens. _x000D__x000D_
The SMARTDIAGNOS system will go beyond the state of the art for shorter time (1-3 h), higher sensitivity (95%), higher selectivity (99%), multiplexing capability, antimicrobial resistance profiling, and automation. Fast and correct sepsis diagnosis will improve patient outcome, shorten intensive care stay and thus reduce health costs.</t>
  </si>
  <si>
    <t>The Vision of HypoSens is to develop a widely accepted,non-invasive and crucial prognostic tool for breast cancer progression in early stages to help clinicians and specially oncologists to decide about prompt therapy approaches to patients and improve quality of life and expectancy. Our breakthrough research will focus on the development, pre-clinical and clinical validation, and industrial demonstration of a unique all optical cancer prognostic system that will determine presence of cancer cells in the breast lymph nodes and characterize them, which correlates with presence of metastasis and bad prognosis. HypoSens prognostic system will consist of a non-invasive Near-infrared imaging device able to register signals through scattering media enabled by the implementation of wavefront shaping,that will process data collected by injected tumour-targeted body antibody functionalised nano-particles containing porphyrin sensors that will determine local oxygen concentration and local temperature distribution in the cancer cells.The HypoSens imaging system is strategically designed to offer a non-invasive alternative to the Sentinel Lymph Node Biopsy,the current surgical procedure for breast cancer staging. With an approximate cost of 60,000€ per device unit and additional 5,000€ per patient, the device is an affordable, accurate, easy to use prognostic solution for clinicians towards more accurate and fast diagnostics and personalised treatment options.The initial target of the project is metastatic breast cancer, with potential later involvement in other cancer markets, e.g. vulval, renal, colorectal, gastric etc (via the use of different tumor-targeting moiety).With an estimated 1.7 million new cases each year, breast cancer is the most common cancer among women worldwide.Its low cost will enable a wide and fast take-up by clinicians and hospitals leading to an important reduction of the economic and societal burden related to the diagnosis and treatment of cancer.</t>
  </si>
  <si>
    <t>Commercial applications / Medical Device Industry Involvement</t>
  </si>
  <si>
    <t>Visual Detection of BC Metastasis to Lymph nodes</t>
  </si>
  <si>
    <t>The main aim of DISTINCT will develop a premier quality multi-disciplinary, multi-professional and intersectorial education and training research framework for Europe aimed at improving technology and care for people with dementia and their carers, and to use coherent themes an.d interrelated ESRs within DISTINCT to provide the evidence to show how technology can improve the lives of people with dementia. The unique collaborative partnership DISTINCT comprises 9 world leading research organisations plus IDES an SME for technology, research and care, with 9 collaborative partners who include Alzheimer Europe, the leading non-academic sector organisation representing people with dementia and carers within Europe, Alzheimer’s Disease International, the global voice on dementia representing an international federation of Alzheimer’s associations, the World OT Federation, other major universities and 2 other SMEs. The consortium is the ideal team to offer interdisciplinary, intersectorial, and international perspectives with 8 countries, 3 international organisations, key sectors and the right range of disciplines. The academic and non-academic partners within DISTINCT will be closely involved with INTERDEM, a well-established, interdisciplinary European collaborative research network of 180 leading academics and researchers in 20 European countries with an aim to improve early detection and timely and quality psychosocial interventions in dementia</t>
  </si>
  <si>
    <t>Setting up multi-disciplinary, intersectorial educational research network</t>
  </si>
  <si>
    <t>ArrestAD proposes a novel and visionary thinking resulting from the demonstration of the central role of a particular heparan sulfate species at the intracellular level in neurons and in circulating cells in the molecular pathology of Alzheimer’s disease (AD). AD is a societal challenge for which there is neither prevention nor possible cure. Research in the field has long been refining classic concepts based on the aggregation of Aß and tau through initial seeding and then spreading. Our vision is different and based on the demonstration that tau abnormal phosphorylation and aggregation is triggered by the interaction of tau with heparan sulfates internalized in neurons and circulating cells only in AD [UPEC R.1; P.1,2]. Based in this new concept, ArrestAD will establish links between AD genetics, disease hallmarks, and altered traffic and intracellular accumulation of heparan sulfates to generate new knowledge underpinning the development of new strategies for detection and treatment of AD. This will open to radically new technologies addressing two major objectives: 1) proving that specific and early diagnosis of AD is possible in circulating cells, and 2) demonstrating that a new class of drug candidates are able to preventing and/or arresting AD-neurodegeneration. To reach these objectives, ArrestAD brings together internationally recognized experts in AD clinics and diagnosis, in heparan sulfate biology, transcriptomics, interactomics, carbohydrate chemistry, enzymology, cell biology, animal experimentation with AD models, and a SME specialized in the development of diagnosis kits using circulating cells. The high-risk character of this joint science and technology research is offset by the multidisciplinary nature of the Consortium and the high socio-economic gain resulting from success. Based in this technology, we will build a diverse portfolio of future projects that will result in a long-term benefit for citizens, economy and society.</t>
  </si>
  <si>
    <t>Population screening attempt via novel diagnostic kit</t>
  </si>
  <si>
    <t>Animal models involved</t>
  </si>
  <si>
    <t>Breast and ovarian cancer constitute serious health challenges in the EU. To identify new improved cancer therapeutic approaches, we will pursue a multi-facetted synthetic lethal approach, which takes advantage of the inherent genetic instability of cancer cells. Most mutations acquired by cancer cells do not cause lethality, but the very same mutations may cause cell death when a second gene in a redundant pathway is inactivated. Thus, targeting a gene that is synthetic lethal together with a cancer-specific mutation will kill only cancer cells while sparing normal cells. Synthetic lethal approaches have been clinically pioneered by members of our consortium, by combining cancer-promoting mutations (e.g. in BRCA2) with inactivating combinations of DNA repair genes. We will use this approach as the scientific frame for our ETN (SYNTRAIN) consisting of 9 academic and 1 SME beneficiary as well as 3 partners. We aim to identify synthetic lethal interactions and exploit them to innovate future breast and ovarian cancer treatments through compound screening and development. SYNTRAIN consists of World leading researchers with complementary knowledge in genome maintenance and stress response pathways, and a critical mass of expertise for providing an excellent training in screening methodologies, mechanistic investigations, and drug discovery. We will offer a structured training program that exceeds the capacities of each individual member. We will educate a future generation of cancer researchers with a high innovative capacity and skills that enhances their career prospects in both academia and industry. Our aims are to train young researchers: i) in techniques preparing for a career in cancer research, ii) in complementary skills relevant for work in academia and the pharma industry and iii) to become creative and entrepreneurial, capable of bridging the gap between basic and applied research.</t>
  </si>
  <si>
    <t>Quest for druggable molecular targets</t>
  </si>
  <si>
    <t>Training program for 15 ESRs / NO clinical trials conducted just mentioned</t>
  </si>
  <si>
    <t>According to World Health Organization, cancer is one of the leading causes of morbidity and mortality worldwide, with approximately 14 million new cases per year. Breast cancer is the most common cancer among women, and is considered the second most common cancer overall. Each year about 1.7 million new cases are diagnosed worldwide and over 500,000 women die from the disease.  _x000D__x000D_
_x000D__x000D_
Current diagnosis methods of cancers fail to deliver objective results. Diagnosis require extracting tissue samples via invasive and expensive biopsy, followed by laboratory analysis, which are subject to significant levels of discordance. _x000D__x000D_
_x000D__x000D_
SDS Optic presents a revolutionary opto-biological methodology that allows for instant cellular processes studies including in-vivo cancer diagnosis with single-cell resolution. SDS-OmiProbe detects presence and measures concentration levels of the HER2\ cancer cells in breast tumours. It is a breakthrough device that carries the potential to address the challenges of SoA cancer markers diagnosis and biopsies. In essence, it is a laboratory test at the tip of a probe, but with greater accuracy, efficacy and quantitative results. SDS-OmiProbe may also be used as a companion diagnostic tool for targeted therapy and targeted therapy drugs. _x000D__x000D_
_x000D__x000D_
There is compelling evidence that our novel SDS-OmiProbe is addressing a rapid growth trend in a high volume market. Based on Transparency Market Research Report the OmiProbe target market of HER2- biomarker tests is projected to be worth $4.6 billion, with 7.5 million HER2 marker tests performed annually worldwide._x000D__x000D_
_x000D__x000D_
In order to close the striking gap in the landscape of currently available cancer diagnostic and targeted therapy tools, and to realize the significant global business opportunity the objective of this project is optimization of the SDS-OmiProbe device, followed by realization of independent clinical trials and dissemination of the results.</t>
  </si>
  <si>
    <t>Laboratory test development with greater accuracy, efficacy and quantitative results</t>
  </si>
  <si>
    <t>Despite the tremendous improvement in early diagnosis and treatment of breast cancer, a large proportion (up to 40%) of patients with breast cancer will eventually develop metastases. Patients with metastatic breast cancer (MBC) have a median overall survival of 2-3 years, and a relative 5-year survival of 34%. Current advances in therapy have extended the life of those patients with MBC, however these patients still suffer (for longer periods) from deleterious side-effects (either related to the disease itself or to the treatment) such as fatigue, pain, nausea and vomiting, insomnia, dyspnoea, emotional, social and cognitive dysfunction. Among all these side-effects, fatigue is the most common and distressing treatment-related side-effect, as up to 90% of patients with MBC experience fatigue over the course of treatment. All these symptoms negatively affect patients’ QoL and thus an urgent solution is needed to help those with advanced breast cancer to “live well” for as long as possible._x000D__x000D_
PREFERABLE’s vision is to improve the standard of care in MBC by improving the quality, effectiveness and cost-effectiveness for patients in a palliative setting using a non-pharmacological intervention combining supervised and unsupervised app-based exercise. Based on the results from a multinational randomised controlled phase 3 clinical trial (EFFECT trial; (cost)- effectiveness study), the different perspectives of patients with MBC on exercising (PERSPECTIVE study), and through mapping the differences in the European healthcare systems, the PREFERABLE project will generate solid and conclusive evidence of the beneficial effect of exercise on cancer-related side effects and patients’ quality of life in the palliative setting. By this, PREFERABLE will contribute towards reshaping medical practice and improving clinical guidelines and recommendations.</t>
  </si>
  <si>
    <t>Exercise to improve life quality with BC</t>
  </si>
  <si>
    <t>The MURAB project has the ambition to revolutionise the way cancer screening and muscle diseases are researched for patients and has the potential to save lives by early detection and treatment._x000D__x000D_
The project intends to create a new paradigm in which, the precision of great medical imaging modalities like MRI and Ultrasound are combined with the precision of robotics in order to target the right place in the body. This will be achieved by identifying a target using Magnetic Resonance Imaging (MRI) and then use a robot with an ultrasound (US) probe to match the images and navigate to the right location._x000D__x000D_
This will be done thanks to a new innovative technique, which will be developed in the project and called Tissue Active Slam (TAS) which will use different techniques and modalities, like elastography, in order to cope with the deformation of the tissues. Such a procedure has the potential to drastically improve the clinical workflow and save lives by ensuring an exact targeting of (small) lesions, which are visible under MRI and not under US. Technologies developed within MURAB also have the potential to improve other clinical procedures. Clinically, two applications will be targeted and validated in the project: breast cancer diagnostics (MUW and ZGT) and muscle disease diagnostics (UMCN). Considering the potential for the market, industrial partners are involved with expertise in the delivery of safe robotics components and applications (KUKA), as well as with great knowledge and ambition in pushing innovation to the medical market (SIEMENS).</t>
  </si>
  <si>
    <t>Robotics and Ultrasound assisted MRI targeted biopsies</t>
  </si>
  <si>
    <t>M-Cube aims at changing the paradigm of High-Field MRI and Ultra High-Field antennas to offer a much better insight on the human body and enable earlier detection of diseases. Our main objective is to go beyond the limits of MRI clinical imaging and radically improve spatial and temporal resolutions.  The clinical use of High-field MRI scanners is drastically limited due to the lack of homogeneity and to the Specific Absorption Rate (SAR) of the Radio Frequency (RF) fields associated with the magnetic resonance._x000D__x000D_
The major way to tackle and solve these problems consists in increasing the number of active RF antennas, leading to complex and expensive solutions.  M-Cube solution relies on innovative systems based upon passive metamaterial structures to avoid multiple active elements. These systems are expected to make High-Field MRI fully diagnostically relevant for physicians._x000D__x000D_
To achieve these expectations, M-Cube consortium will develop a disruptive metamaterial antenna technology. This we will able us to tackle both the lack of homogeneity and SAR barriers. Metamaterials are composite structured manmade materials designed to produce effective properties unavailable in nature (e.g. negative optical index). They allow us to tailor electromagnetic waves at will. Thus, the scientifically ambitious idea is to develop antennas based on this unique ability for whole body coil. This technological breakthrough will be validated by preclinical and clinical tests with healthy volunteers. M-Cube gathers an interdisciplinary consortium composed of academic leaders in the field, eight universities, and two promising SMEs. Physicists, medical doctors and industrial actors will work closely all along the implementation of the project to guarantee the success this novel approach, a “patient-centered” solution which will pave the way for a more accurate diagnosis in the context of personalized medicine and will enable to detect a disease much earlier that is currently possible.</t>
  </si>
  <si>
    <t>MRI Antena improvement</t>
  </si>
  <si>
    <t>We propose to develop a radically new unified technological concept of biomedical detection utilizing front line new ideas in quantum optics and quantum mechanics. The new concept will be based on unified transmission and detection of photons in a three dimensional space of orbital angular momentum, entanglement and hyper-spectral characteristics (OES). These will enable a revolutionary scanner capable of detecting cancer not only in a specified organ but in various parts of the body at once, even from remote locations, and with no radiation risk whatsoever. Our pilot project will be focused on the early detection of breast cancer. Mammography, as the state of the art method for breast cancer screening, is limited in its sensitivity especially in younger women and/or women with dense breasts, and has been found to be problematic in women with genetic mutations. Thus the development of an improved and more reliable detection method is of paramount importance. A novel detection algorithm will be developed based on clinical trials in breast cancer patients, using the unified transmission and detection theory. We chose to verify our concept in the area of breast cancer due to its prevalence and the condition that feeds our concept (large amount of tissue without bone). In the long term this approach can be adapted to other areas of bio-medical diagnostics leading to total mass screening. The concept is based on non invasive utilization of light and its ramifications are numerous._x000D__x000D_
In the proposed project, the endeavor will be both theoretical and experimental including derivation of a mathematical_x000D__x000D_
model and development of an experimental bio-compatible test-bed for cancer detection with minimal false positives._x000D__x000D_
Our joint knowledge places the project at the cutting edge of science and technology developing a novel technology with the_x000D__x000D_
long-term vision of integrating quantum science in medical applications.</t>
  </si>
  <si>
    <t>Holy body scan without ionizing radiation</t>
  </si>
  <si>
    <t>IP Contract mentioned not patents.</t>
  </si>
  <si>
    <t>MADIA aims at realizing a versatile and cheap diagnostic device based on magnetoresistive sensors, microfluidic device,_x000D__x000D_
ultra–small Magnetic Nanoparticles (MNPs) and advanced bio-chemical functionalization methods for the early and ultrasensitive._x000D__x000D_
in vitro detection of biomarkers trustfully associated with 2 incurable neurodegenerative diseases: Alzheimer’s_x000D__x000D_
Disease (AD) and Parkinson Disease (PD). We plan to achieve sensitivities at least three orders of magnitude higher than_x000D__x000D_
best state-of-the-art values flexibility to operate for a wide range of concentrations._x000D__x000D_
WHY: Neurodegenerative diseases (ND) are debilitating and largely untreatable conditions that are strongly linked with age._x000D__x000D_
Amongst these disorders, the dementias are responsible for the greatest burden of disease, with Alzheimer’s disease and_x000D__x000D_
related disorders affecting some 7 million people in Europe. The current costs of the order of €130 billion per annum to care_x000D__x000D_
for people with dementia across Europe highlight age-related neurodegenerative disease as one of the largest medical and_x000D__x000D_
societal challenges faced by our society. PD is the second most common neurodegenerative disorder worldwide after AD._x000D__x000D_
WHAT: The operation principle behind the proposed tool embodies a Magnetic Sensor Assay approach and consists of_x000D__x000D_
recognizing the targeted core and downstream biomarkers obtained from body fluids (such as cerebrospinal fluid - CSF and_x000D__x000D_
blood) through their complexation with nano-magnetic labels (MNPs) followed by a highly sensitive magnetic detection at_x000D__x000D_
micro-scales. The specific recognition of the protein by the magnetic nanoparticles will be achieved and ensured via protein_x000D__x000D_
bonding to functionalizing groups grafted on the surface of the MNP. The complexes MNP-BM will be injected into_x000D__x000D_
microfluidics channels flowing in the close vicinity of magnetic sensors, bringing thus the MNP-BM to distances where the_x000D__x000D_
magnetic field of the MNP will trigger a quantitatively detectable sensor response.</t>
  </si>
  <si>
    <t>Non-invasive diagnostic assay that can screen cerebrospinal fluid with an unprecedented accuracy</t>
  </si>
  <si>
    <t>Lab-on-Chip approach</t>
  </si>
  <si>
    <t>Given an overwhelming increase of dementia costs and an aging population, there is an urgent need for finding novel therapies for Alzheimer Disease (AD). We are, however, facing a large number of failed clinical trials and a retraction of the nervous system R&amp;D programmes from several big pharmaceutical companies. Increased collaboration between academia and the private sector is required to overcome this challenge._x000D__x000D_
The “Synaptic Dysfunction in Alzheimer Disease” (SyDAD) project will significantly contribute to this approach by training a new generation of researchers with experience and full understanding of  the requirements of academia, pharmaceutical companies, the clinics and the society. _x000D__x000D_
The research programme will focus on synaptic dysfunction, the main connection point between pathology and cognitive decline in AD. Given the complementary expertise, SyDAD will have excellent opportunities to delineate the cross-talk between different pathways underlying synaptic dysfunction in AD and to identify novel pharmaceutical targets. For future implementation of the research findings into clinical trials, a drug discovery platform will be elaborated, utilising the industrial and clinical expertise in the network._x000D__x000D_
 The early-stage researchers (ESRs) will be trained in this environment and provided with a mind-set of future commercial and clinical utilisation of their research findings. Apart from the innovative and collaborative approach of the research programme, the ESRs will also be provided with a training programme where cutting-edge methodology, innovation and transferable skills are key components. _x000D__x000D_
The trained ESRs will have excellent intersectoral and interdisciplinary career opportunities and will, together with the SyDAD partners, provide a solid ground to tackle one of the major societal challenges of our century: Finding therapies to decrease the suffering and economic burden of AD patients.</t>
  </si>
  <si>
    <t>Patent filling on a peptide that can alter APP processing in a beneficial manner and thereby rescue cognitive deficits in AD mouse models</t>
  </si>
  <si>
    <t>This proposal was developed in the context of the medical need to tackle  the clinical consequences of obesity-related diseases more holistically. Dysregulation of common molecular pathways that govern the physiological functioning of adipocytes, immune cells and prostate epithelium cells have been reported in immuno-metabolic disease (such as obesity) and several cancers. The individual projects described in the proposal will investigate regulators of these pathways with a focus on a recently described family of pseudokinases, namely tribbles proteins, which have a key role in controlling immunity, metabolism and cancer, and which here will serve as prototypical examples for integrative metabolocentric cancer research. Tribbles are envisaged to contribute directly to the development and progression of prostate cancer, the prognosis of which is substantially worsened in individuals with immuno-metabolic disease._x000D__x000D_
We therefore propose a multidisciplinary research-training programme with an overall objective to uncover cell-specific aspects of tribbles-mediated control of immuno-metabolism and their impact on prostate cancer progression. We will approach this by integrating cell biology and sophisticated in vivo models of both immuno-metabolic disease and prostate cancer, complemented by specialist human disease biobanks, cutting-edge genomics approaches, plus a drug discovery pipeline. This will be carried out by an alliance of leading academic research groups and specialist SMEs with complementary backgrounds in inflammation, adipose tissue biology, tumourigenesis, genomics, translational models of human disease, medicinal chemistry and drug discovery. _x000D__x000D_
This will provide a unique opportunity for a cohort of PhD students to undertake Research Training at the interface of several disciplines and sectors, thereby gaining a diverse portfolio of R&amp;D expertise and transferrable skills as well as exposure to several non-academic career pathways.</t>
  </si>
  <si>
    <t>Multidisciplinary research-training programme 15 ESR</t>
  </si>
  <si>
    <t>SOLUS is a trans-disciplinary 54-month project bringing together 9 partners: industries (4), academic and clinical institutions from 5 countries (engineers, physicists and radiologists) representing cutting-edge expertise in their fields, to develop an innovative non-invasive, point-of-care, low-cost, easy-to-operate, multi-modal imaging system (diffuse optics and ultrasounds/shear wave elastography) for high-specificity diagnosis of breast cancer, the most common female cancer in Europe. Mammographic screening is effective in reducing mortality, however the 10-year cumulative false-positive risk is 50-60%, leading to needless additional invasive procedures (e.g. biopsy). The project addresses the unmet clinical need for higher specificity in breast cancer imaging following screening by fully combining photonics with non-photonics techniques, developing and clinically validating innovative and previously unthinkable photonics concepts and components: time-domain small source-detector distance optical tomography, miniaturized picosecond pulsed laser sources, high-dynamic-range time-gated single-photons detectors to achieve unprecedented sensitivity and depth penetration. For the first time, this allows a comprehensive quantitative characterization of breast tissue including composition (water, lipids, collagen), functional blood parameters, morphologic information and mechanical parameters (stiffness). This innovative multi-parametric characterization will significantly improve the specificity of breast screening, with great impact on the quality of life of millions of European women every year, and huge savings for the healthcare systems. The strong involvement of leading industrial players at all levels in the value chain will push the European innovation process and make a significant contribution to ensuring Europe’s industrial leadership in the biophotonics healthcare market, while addressing one of the largest societal challenges in health and well-being.</t>
  </si>
  <si>
    <t>Cancer patients developing a metastatic disease are considered incurable. Breast cancer hits 1 woman in 8, and its most common metastatic site is the bone. A major hurdle to overcome breast cancer mortality is the lack of understanding of dynamics leading to the spread of breast cancer cells to the bone. Consequently, metastasis-suppressing agents have not been found to date, neither as newly developed drugs nor as repurposing of existing ones. The aim of the B2B device is to generate a first-of-a-kind 3D model of spontaneous breast cancer metastasis to the bone to dissect the complexity of the metastatic process and empower high-throughput drug screening in a physiological context. B2B will pursue its goal of developing a novel hybrid device able to 1) propagate patient-derived tumor organoids of clinically-relevant dimensions, with their own self-assembled micro-capillary networks, which are 2) continuously linked to a 3D bioprinted macro-vascular tree, organized in a hierarchical branched structure, connected in a closed circuit with 3) a vascularized marrow-containing bone ossicle, as the metastatic target. This is a unique approach, spanning the micro (single circulating metastatic cells, passing the endothelial barrier of capillary networks) to macro (tumor organoids and ossicles of clinically relevant size and tissue composition, connected by a hierarchically organized vascular tree) continuum to recapitulate spontaneous bone metastasis formation in breast cancer. This technology will transcend the limitations of current in vitro technologies, enabling physiological tissue-level complexity with organoids comprising several million cells, and its expected impact will be three-fold: to recapitulate the spontaneous metastatic process in breast cancer, to provide a breakthrough technology to investigate metastasis longitudinally and at the single cell level, and to lead to the identification of metastasis-suppressing therapies for breast cancer patients.</t>
  </si>
  <si>
    <t>In vitro alternative to animal models that is more clinically relevant in the study of cancer metastasis</t>
  </si>
  <si>
    <t>IMPORTANT: potentially breakthrough discovery</t>
  </si>
  <si>
    <t>The terahertz (THz) spectral region, located between the infrared and the microwave regions, is known as “the THz gap” because of the lack of compact semiconductor devices. This spectral domain is currently intensively explored in view of its potential for medical diagnostics, security screening, trace molecule sensing, astronomical detection, space-borne imaging, non-invasive quality control or wireless communications. A prerequisite for public-domain applications to emerge in the strategic THz frequency range is the availability of compact size semiconductor sources operating at room temperature, which is out of range of the current technology based on GaAs quantum cascade lasers._x000D__x000D_
ZOTERAC proposes a disruptive approach based on ZnO-based nano-engineered semiconductors in order to realize THz emitters operating at room-temperature with milliWatt output power capability as well as THz quantum detectors with unprecedented large operating temperatures. These devices are based on the quantum cascade concept and take benefit of the large optical phonon energy of ZnO (twice that of GaAs) for achieving high temperature operation. _x000D__x000D_
Establishing a new state-of-the-art for the design, growth and processing of ZnO/ZnMgO heterostructures, and developing an advanced know-how on oxide-based devices are major challenges of the project. The consortium regroups world–class academic experts on ZnO technologies, quantum cascade lasers and detectors as well as THz optoelectronics. The strategies have been chosen based on a careful assessment of the risk attached to all tasks and achievement of targeted objectives at each stage of the project. This project which implies a strong expertize in basic physics, chemistry and engineering, is expected to generate high impacts in terms of scientific and technological achievements.</t>
  </si>
  <si>
    <t>Nano-engineered semiconductors</t>
  </si>
  <si>
    <t>Potentially completely OUTSIDE our Disease Areas - Purely Ingenieuring Grant</t>
  </si>
  <si>
    <t>The calcium sensing receptor (CaSR) is a class C Gprotein-coupled receptor that plays a pivotal role in systemic calcium metabolism by regulating parathyroid hormone secretion and urinary Ca excretion. Abnormal CaSR function is implicated in calciotropic disorders, and in non-calciotropic disorders such as Alzheimer’s disease (AD), cardiovascular disease (CVD), diabetes (DM), sarcopenia and cancer, which account for &gt;25% of the global disease burden. The CaSR is a unique GPCR whose principal physiological ligand is the Ca2\ ion; it is expressed almost ubiquitously; interacts with multiple Ga subtypes regulating highly divergent downstream signalling pathways, depending on the cellular context. The CaSR Biomedicine is a fully translational project that utilises the concept of a single molecule, the CaSR, influencing a range of physiological and disease processes, to develop a unique, strong multidisciplinary and intersectoral scientific training programme preparing 14 young scientists to become specialists in GPCR biology and signalling._x000D__x000D_
The objectives of CaSR Biomedicine are:_x000D__x000D_
1. Educate and train Early Stage Researchers to become highly innovative scientists to enhance their career perspective. _x000D__x000D_
2. Elucidate ligand- and tissue-dependent differences in CaSR physiology by examining its functions at cellular level and thus to contribute to the understanding of GPCR signalling in general; _x000D__x000D_
3. Assess how CaSR function is altered in AD, CVD, DM, sarcopenia, and cancer, and to find innovative CaSR-based therapeutic approaches for these major, age-related disorders._x000D__x000D_
4. Establish long-lasting interdisciplinary and intersectoral cooperation among researchers and between researchers and industry, to strengthen the European Research Area._x000D__x000D_
Therefore the CaSR Biomedicine will investigate the complexity of CaSR signalling and function to identify CaSR-based therapeutic approaches to diseases linked to changes in CaSR expression or function (AD, CVD, DM, sarcopenia, and cancer).</t>
  </si>
  <si>
    <t>Mice animal models + Computational</t>
  </si>
  <si>
    <t>Drug repurposing</t>
  </si>
  <si>
    <t>Training of Early Stage Researchers</t>
  </si>
  <si>
    <t>Endoplasmic reticulum (ER) stress is emerging as a common feature in the pathology of numerous diseases including cancer, neurodegenerative disorders, metabolic syndromes and inflammatory diseases. Thus ER stress represents a potential therapeutic intervention point to be exploited to develop novel therapies, diagnostic tools and markers for these diseases. However, exploitation is hampered by the shortage of scientists with interdisciplinary training that can navigate with ease between the academic, industrial and clinical sectors, and that have the scientific and complementary skills, together with an innovative outlook, to convert research findings into commercial and clinical applications. This proposal will bring young researchers together with world-leading academics, clinicians and industry personnel, who are united in (1) their goal of forming a network of excellence aimed at understanding the ER stress response mechanistically and quantitatively and (2) applying this understanding to identify and validate the most suitable intervention points in order to provide innovative knowledge-driven strategies for the treatment of ER stress-associated diseases. _x000D__x000D_
The TRAIN-ERS network will provide early stage researchers (ESRs) with high quality scientific and complementary skills training combined with international, intersectoral work experience. This will produce highly trained, innovative, creative and entrepreneurial ESRs with greatly enhanced career prospects, who will continue to advance the state of the art in the Biomedical field in their further careers, and will confidently navigate at the interface of academic, clinical and private sector research. The TRAIN-ERS research programme will provide the ESR’s with the knowledge and the cutting edge scientific and technical skills that will drive our understanding and exploitation of the ER stress response for therapeutic and diagnostic purposes.</t>
  </si>
  <si>
    <t>In vitro and in vivo models of traumatic/haemorrhagic shock</t>
  </si>
  <si>
    <t>Fungal infections have a major impact on human health, infecting about 2 billion people and killing more people each year than malaria or breast cancer. In particular, Candida species impose a high clinical and economic burden upon the European population. They frequently cause fatal hospital-acquired bloodstream infections. They also cause oral thrush and vaginitis. Most women have suffered an episode of vulvovaginal candidiasis, with ~8% enduring recurrent infections. The initiation and severity of a Candida infection depends on an intricate interplay between the infecting fungal strain and the individual’s immune status and microbiota, all of which can display significant variability. Therefore, for the first time, FunHoMic integrates experts in fungal pathogenesis, immunology, microbial ecology and ‘omics technologies to train 13 Early Stage Researchers (ESRs) who will define and exploit this Fungal-Host-Microbiota interplay to identify novel biomarkers (fungal or host genetic polymorphisms, microbiota profiles, metabolites or immune markers) for the stratification of a patient’s risk of serious fungal infection. This will pave the way for precision medicine in patient management through preventive or therapeutic interventions using antifungals, immune modulators or Live Biotherapeutic Products (LBPs). FunHoMic ESRs will gain broad interdisciplinary skills plus a translational mindset through our integrated, inter-sectoral training program. This will allow Europe to remain at the forefront of translational research in the field of medical mycology. To achieve this vision FunHoMic unites academic partners from France, Germany, The Netherlands, Switzerland, Spain and UK, a French Technology Research Institute with cutting-edge ‘omics technology platforms and three SMEs from The Netherlands, Belgium and France that bring unrivalled organ-on-chip and gastro-intestinal tract simulation technologies and expertise in the development and exploitation of innovative LBPs.</t>
  </si>
  <si>
    <t xml:space="preserve">Potentially completely OUTSIDE our Disease Areas </t>
  </si>
  <si>
    <t>Early Stage Researchers (ESRs)</t>
  </si>
  <si>
    <t>Alzheimer’s disease (AD) affects more than 7 million people in Europe and this figure is expected to double every 20 years. Despite intensive efforts, no disease-modifying treatments or preventive strategies are available. The lack of specific, sensitive and minimally invasive diagnostics to identify people with early-stage AD to be included in clinical drug intervention trials is among the main reasons for many notable trial failures. The main challenges in developing the required diagnostics are identification of AD biomarkers and development of their detection techniques. The complex and interdisciplinary nature of the research underlines the need for innovative training of a new generation of researchers in the field. BBDiag responds to such a need and establishes a much-needed ETN for blood based early-AD diagnostics to address these challenges. It brings together leading academic and industrial experts from five major consortia in Europe and uses their synergies to build a triple-i research &amp; training platform with the required multidisciplinary expertise and cutting-edge technologies. BBDiag Fellows will be trained under the Vitae Researcher Development Framework innovatively combined with the BBDiag platform for gaining interdisciplinary scientific and transferable skills as well as personal quality, creative thinking and business mind-set. The ETN has a highly innovative research programme for the discovery of AD biomarkers, development of novel biosensing techniques and point of care tools, and for technological exploitation of the diagnostics. These advances will strongly support improved care provision and development of disease-modifying treatments and preventive strategies for AD patients. More importantly, BBDiag will deliver its first generation of 13 highly-skilled, creative and entrepreneurial Fellows, setting them on a path to successful careers in academia or industry to ensure that the medical and societal challenges imposed by AD are met.</t>
  </si>
  <si>
    <t>There are many efforts at European level to improve our ability to monitor health and to prevent, detect, treat and manage disease so that active and healthy ageing can be promoted. In this project, breakthrough research and radical innovation on new services for integrated care is achieved by means of an efficient and cost-effective service-oriented ICT-based collaborative platform which exploits latest advances in sensorization, processing, communications and personalized HMI. _x000D__x000D_
_x000D__x000D_
ICT4Life will develop a modular Health Service Platform that will allow the provision, easily and in an adaptive way, of 6 ICT4Life Cluster Services for integrated care according to different end-user needs. _x000D__x000D_
_x000D__x000D_
Addressing the priorities of the European Innovation Partnership on Active and Healthy Ageing, a multidisciplinary approach which integrates expertise and knowledge of medical doctors, nurses, social workers, psychologists, physiotherapists, social scientists, patients as well as programmers and interaction designers is proposed. It relies, from a general perspective, on: New training models for the care workforce; advanced multisensory-based analytics and integration with biomedical devices to have patient activity and health status information; Feedback-based decision-making engine to integrate patient and care provider data; Improve natural interaction mechanisms with patients with interfaces through television with Android TV possibilities, smartphones and desktop applications; Knowledge creation about co-morbidities._x000D__x000D_
_x000D__x000D_
Focusing on real medical problems, people with Dementia, Alzheimer or Parkinson disease, constitute the main group of users ICT4Life will focus the analysis on. ICT4Life validation will be done in real use case scenarios in 3 European countries of all this pathologies in order to validate ICT4Life services, measure effects of treatment and project developments and to evaluate knowledge acquired about co-morbidities of these diseases.</t>
  </si>
  <si>
    <t>The goal of the TASPPI European Training Network (ETN) is the establishment of a highly interdisciplinary research and educational training platform for early stage scientists in the Chemical Life Sciences to overcome the inherent boundaries between academia and industry and to increase their employability in both areas. To this end we have teamed up in a consortium comprising 5 partners from industry (AstraZeneca, GlaxoSmithKline, UCB, Lead Disocvery Center, Taros Chemicals) and 6 partners from academia (Universities of Dundee, Eindhoven, Leeds, Lille, Prague, and Siena). The scientific objective of the multi-sectorial Training Network is the development and implementation of a multidisciplinary technology platform bringing together structural molecular biology, chemical biology, cell biology, synthetic chemistry, and medicinal chemistry for the identification of Small-molecule Stabilizers of Protein-Protein Interactions (PPIs) as a novel class of therapeutic agents and basic research tool compounds. With this new technological approach we aim to address a number of unmet medical needs in the areas Cancer, Neurodegenerative Diseases (Alzheimer’s, Parkinson’s), Pulmonary Diseases, Inflammation and Metabolic Diseases (Diabetes).</t>
  </si>
  <si>
    <t>Breast cancer is the most common type of cancer affecting woman in the EU. Multidisciplinary Breast Units (BUs) were introduced in order to deal efficiently with breast cancer cases, setting guideline-based quality procedures and a high standard of care. However, daily practice in the BUs is hampered by the complexity of the disease, the vast amount of patient and disease data available in the digital era, the difficulty in coordination, the pressure exerted by the system and the difficulty in deciding on cases that guidelines do not reflect._x000D__x000D_
DESIREE aims to alleviate this situation by providing a web-based software ecosystem for the personalized, collaborative and multidisciplinary management of primary breast cancer (PBC) by specialized BUs.  Decision support will be provided on the available therapy options by incorporating experience from previous cases and outcomes into an evolving knowledge model, going beyond the limitations of the few existing guideline-based decision support systems (DSS). Patient cases will be represented by a novel digital breast cancer patient (DBCP) data model, incorporating variables relevant for decision and novel sources of information and biomarkers of diagnostic and prognostic value, providing a holistic view of the patient presented to the BU through specialized visual exploratory interfaces. The influence of new variables and biomarkers in current and previous cases will be explored by a set of data mining and visual analytics tools, leveraging large amounts of retrospective data._x000D__x000D_
Iintuitive web-based tools for multi-modality image analysis and fusion will be developed, providing advanced imaging biomarkers for breast and tumor characterization. Finally, a predictive tool for breast conservative therapy will be incorporated, based on a multi-scale physiological model, allowing to predict the aesthetic outcome of the intervention and the healing process, with important clinical and psychological implications for the patients.</t>
  </si>
  <si>
    <t>Human samples are involved only as historical Medical Big Data assets</t>
  </si>
  <si>
    <t>The detection of biomarkers in body fluids is of great importance for disease early diagnosis. The clinical practice uses typically immunoassay methods (e.g. ELISA, Enzyme-Linked Immuno Sorbent Assay, and related techniques) for biomarker determination. Unfortunately, these techniques fail dramatically in a wide variety of cases where the concentration of biomarkers falls below the limit of detection (LOD). The Alzheimer’s disease (AD) is one real example. Nowadays the AD diagnosis from blood collection is not possible just for the above-mentioned reason. The AD biomarkers are low abundant in blood and they can be determined only in cerebrospinal fluid (CSF), thus requiring a highly invasive intervention on the patient (lumbar puncture) under hospitalization, causing also high costs for the public health. SensApp seeks to develop a bench-top “super-sensor” able to determine low abundant AD biomarkers simply in plasma, from peripheral blood, for very early and non-invasive diagnosis in routine clinical practice. We will develop an outstanding innovative technology that we call droplet split-and-stack (DSS), able to stack the biomarker molecules in sub-microlitre volumes on a solid support before the immunoreactions, thus avoiding diffusion limits and improving significantly the LOD. The super-sensor will be fully automated and cost-effective. An integrated micro-system in polar materials will split the mother drop of the plasma sample in tiny droplets through electric fields and will accumulate them on a microscale site, while an innovative integrated optical system will detect the fluorescence signal directly on the reaction support. SensApp will lay the foundations for a future European industrial leadership involved in all of those clinical studies where the detection of low abundant biomarkers is of vital importance for the welfare of society.</t>
  </si>
  <si>
    <t>DiCoMo aims to improve the specificity and sensitivity of flat panel X-ray detectors. This is achieved by a disruptive approach in sensing where we combine radical innovations from leading European players from various disciplines. On the backplane level a new material system enables the realization of an active pixel architecture with amorphous semiconductors. In combination with a custom made read-out IC this promises a significant enhancement in sensitivity. On the frontplane level a novel solvent-free processing technology for hybrid-organic semiconductors is used in conjunction with hybrid-organic core-shell structures to realize thick photodetectors with integrated scintillator particles for minimal optical cross-talk and enhanced resolution._x000D__x000D_
_x000D__x000D_
We expect that the results of DiCoMo secure the leading position and strengthen the global competitiveness of European industry in the field of medical imaging. It helps to establish a network between leading players in the field, covering the entire value chain from material provider to system integrator, and enhance the innovation capacity by mutually-profitable alignment of different technologies and IP blocks available to the consortium. Further it advances the safety of environment and health by establishment of a new solvent-free manufacturing process for large area hybrid-organic electronics and provides an opportunity for better diagnosis at lower dose and cost in radiography and mammography.</t>
  </si>
  <si>
    <t>Imaging Diagnostics Chip Improvement</t>
  </si>
  <si>
    <t>The main objective of HISTO-MRI project is to develop the technologies that will enable the non-invasive visualization of individual human cells in vivo and in real time, based on a radical new Magnetic Resonance Imaging concept: High Frequency Pulsed MRI. To accomplish this ambitious objective, several new challenging multidisciplinary technologies will have to be developed: 1) new method for the production of magnet coils, based on additive manufacturing technology, in order to stand very high currents at very high frequencies; 2) novel high frequency high voltage pulse power sources, based of semiconductor switches, to feed those magnet coils; and new pulse sequencing and computer algorithms to deal with and analyse the enormous amount of data. Therefore, this project has a foundational character, establishing the basis for a new field of research, pulsed MRI in the high frequency regime, which will radically advance MRI performance to micron resolution._x000D__x000D_
A Proof of Concept of the new technology will be accomplished through the visualization of a mouse brain at the neuron level. This new technology will enable transformative research in the fields of neurosciences, bioengineering, biophysics and experimental oncology</t>
  </si>
  <si>
    <t>Patent of MASSIF high resolution Magnetic Resonance Imaging</t>
  </si>
  <si>
    <t>The THz part of the electromagnetic spectrum (0.3-10 THz) is currently exploited in commercial security screening systems (weapon detection beneath clothes), medical diagnostics tools (skin and breast cancer, burns, and in ophthalmology) and production-line monitoring (non-destructive test in the pharmaceutical industry). Existing sources of THz radiation are still too large and expensive to be a massively deployed in all of the existing and proposed applications, which include large bandwidth wireless communications and the extension of security screening to far-infrared spectroscopic identification of chemicals and explosives up to 10 THz. A lower production cost, a higher level of integration with control electronics, and a broader range of emitted wavelength are all desirable to expand the application of THz radiation._x000D__x000D_
FLASH, will develop a room-temperature THz laser integrated on Si using CMOS technology-compatible processes and materials. The laser, of quantum cascade type, will be assembled using newly developed conduction-band germanium-rich heterostructures. It will leverage on the non-polar nature of silicon and germanium crystal lattices to potentially enabling room temperature operation, and will emit over 1 mW of power in the 1-10 THz range. In perspective, the development of the SiGe heterostructure platform will pave the way towards the new field of nonlinear silicon photonics based on band-structure engineering. The consortium includes EU leaders in silicon chip manufacturing, Si/SiGe/Ge epitaxial material growth, laser and band structure modelling, quantum cascade laser design and terahertz/infrared spectroscopy. _x000D__x000D_
The proposed device can provide a step-change in compactness, reduced cost, and functionality of source performance, thus enabling large scale use of terahertz radiation in existing fields of application, and open up new fields of application not yet commercially exploited, such as wireless communication and security imaging.</t>
  </si>
  <si>
    <t>Current diagnostic options for cancer treatment monitoring rely on imaging techniques and cannot guarantee proper assessment of therapeutic response. This project aims to develop a disruptive Point of Care (PoC) device for cancer early diagnosis and treatment monitoring as a companion diagnostics tool. One of the scientific breakthroughs of this project is the development of a “cancer stem cells” detection platform by virtue of expression of the cancer stem cell-specific transcription factor TWIST1, which controls the expression of the bloodstream circulating biomarkers POSTN, PCOLCE and TGBI. Cancer stem cells represent the most aggressive/tumorigenic cell compartment within tumors. _x000D__x000D_
BIOCDx will combine advanced concepts from the photonic, nano-biochemical, micro-fluidic and reader/packaging platforms aiming to overcome limitations related to detection reliability, sensitivity, specificity, compactness and cost issues. BIOCDx will rely on ultrasensitive, photonic elements based on an array of 8 asymmetric MZI waveguides fabricated by TriPlex technology on silicon nitride substrates and will achieve a 100 fold improvement –with respect to current technologies- of sensitivity (&lt;10-8 RIU). BIOCDx will emlploy a smart concept of signal multiplexing for lowering the number of photodetectors required in multi-analyte detection and allowing for a substantial reduction of chip size. A sandwich assay, enhanced with nanoparticles, will be developed, based on the use of two antibodies per protein, to detect all three circulating proteins. This will enhance the limit of detection (LOD) close to femtomolar and the reliability. BIOCDx photonic, nano-biochemical, fluidics and packaging platforms will be integrated into a portable, desktop PoC device. Its validation in preclinical and clinical setting will be performed in three cancer types: breast cancer, hormone-independent prostate cancer and melanoma.</t>
  </si>
  <si>
    <t>Medical Device development for tumour and metastases detection and monitoring of drug efficacy</t>
  </si>
  <si>
    <t>Neurodegenerative diseases (NDDs) of aging are a growing burden on societies. Although studies on the degeneration of neurons have been a main focus of research, increasing evidence points to synapses as the site where Alzheimer’s disease (AD), Parkinson’s disease (PD) and Huntington’s disease (HD) begin. There is growing evidence that synapses are sites of early and aberrant protein misfolding, aggregation and spread in NDDs. A key problem in research on NDDs has been that the normal physiological roles at synapses of the aggregation-prone proteins (ß- amyloid/amyloid precursor protein, tau, a-synuclein and huntingtin), which are linked pathologically and genetically to these diseases, are not known. Using cutting-edge technologies and multidisciplinary approaches the SYNDEGEN consortium aims to bring together leading experts in cell biology, synapse biology and imaging, stem cell biology and NDDs in Europe to determine the molecular and cellular mechanisms whereby synapses become dysfunctional in AD, PD and HD for the purpose of developing novel therapies. The goal of the consortium is to train talented young scientists in interdisciplinary, innovative and collaborative research aimed at the development of novel molecular based treatment strategies for these major diseases of aging. A gap in the training of students in these important diseases is that disease expertise and novel methods to study synapses are localized in isolated groups in different locations in the EU. Similar questions are being asked about the mechanisms of synaptic dysfunction in AD, PD and HD, but no one university or company has sufficiently broad knowledge and technical expertise required to study and develop therapies for synaptic dysfunction in these disorders. This training programme will be implemented in 6 academic centres and 2 SMEs representing a comprehensive, highly interactive and multidisciplinary partnership.</t>
  </si>
  <si>
    <t xml:space="preserve">Early-Stage Researchers (ESRs) </t>
  </si>
  <si>
    <t>µSPIRE aims at establishing a technological platform for homo- and hetero- structure based photonic and electronic devices using the self-assembling of epitaxial crystals on patterned Si substrates._x000D__x000D_
Emerging micro-electronic and photonic devices strongly require the integration on Si of a variety of semiconducting materials such as Ge, GaAs, GaN and SiC, in order to add novel functionalities to the Si platform. µSPIRE pursues this goal employing a novel deposition approach, which we termed vertical hetero-epitaxy (VHE). VHE exploits the patterning of conventional Si substrates, in combination with epitaxial deposition, to attain the self-assembly of arrays of Ge and GaAs epitaxial micro-crystals elongated in the vertical direction, featuring structural and electronic properties unparalleled by “conventional” epitaxial growth._x000D__x000D_
As a concrete demonstration of VHE potentialities, we will deliver a complete set of novel photon counting detectors: VHE micro-crystals will be used as the elementary microcells for single-photon detectors with performances far beyond those of current state-of-the-art devices, namely:_x000D__x000D_
- High photon detection efficiency (&gt; 80%), thanks to the use of several µm thick micro-crystals; _x000D__x000D_
- High photon-number-resolving capability, thanks to the high density of micro-crystals;_x000D__x000D_
- High fill-factor (&gt; 90%), thanks to the almost complete surface coverage attained by VHE;_x000D__x000D_
- Extended sensitivity from visible (350 – 900 nm) to NIR (800 – 1800 nm) and MIR (up to 10µm), thanks to the integration on Si of Ge and GaAs quantum wells._x000D__x000D_
As a first action towards real applications, the Si and Ge devices will be tested on phantoms closely mimicking breast tissue in order to assess the improvement in signal level with respect to state of the art detectors, and investigate the potential extension to a presently unexplored, but appealing, long-wavelength spectral range (1500nm\) of breast imaging and optical assessment of breast cancer risk.</t>
  </si>
  <si>
    <t>Despite of their great promise, high-throughput technologies in cancer research have often failed to translate to major therapeutic advances in the clinic. One challenge has been tumour heterogeneity, where multiple competing subclones coexist within a single tumour. Genomic heterogeneity renders it difficult to identify all driving molecular alterations, and thus results in therapies that only target subsets of aggressive tumour cells. Another challenge lies in the integration of multiple types of molecular data into mathematical disease models that can make actionable clinical statements._x000D__x000D_
_x000D__x000D_
We aim to develop predictive computational technology that can exploit molecular and clinical data to improve our understanding of disease mechanisms and to inform clinicians about optimized strategies for therapeutic intervention. We propose to focus on prostate cancer, a leading cause of cancer death amongst men in Europe, but also prone to over-treatment. Our approach combines the exploitation of genomic, transcriptomic, proteomic, and clinical data in primary and metastatic tumours, prospective cohorts of well characterized prostate cancer patients, drug screenings in cell lines, and the use of the Watson technology, a last generation cognitive computer developed at IBM. _x000D__x000D_
_x000D__x000D_
The translational objective of this study is to develop technology for identifying disease mechanisms and produce treatment recommendations for individual patients based on a therapeutic biomarker panel. The proposed software framework will be accessible through a graphical interface that will facilitate its dissemination and use by researchers, clinicians, and biomedical industries. The framework will provide intuitive tools to deposit, share, analyze, and visualize molecular and clinical data; as well as to infer prognosis, elucidate implicated mechanisms and recommend therapy accordingly. This software framework will serve as a proof of concept for future development by industrial partners in Europe.</t>
  </si>
  <si>
    <t>algorithms as open-source software</t>
  </si>
  <si>
    <t>The brain barriers function to protect the central nervous system (CNS) from neurotoxic compounds. By the same traits they unfortunately block delivery of drugs to the CNS thus hindering proper diagnosis and effective treatment of neurological disorders including Alzheimer’s disease and multiple sclerosis. The unusual complexity of the brain barriers has severely hampered progress in the market of CNS targeting therapeutics. BtRAIN bridges this gap by creating particular knowledge on vertebrate brain barrier signature genes and their specific roles in regulating brain barrier function in development, health, ageing and disease.  Brain barrier signature genes will be identified by combining cross-species and cross-system brain barrier transcriptome analysis with dedicated bioinformatics. These data will be made available for brain barrier datamining in the userfriendly online platform BBBHub. Within BtRAIN, the side-by-side comparison of a unique and broad armamentarium of different vertebrate in vitro and in vivo brain barrier models will allow to develop and validate particular in vitro brain barrier models that are suited to reliably predict brain barrier function in vivo. Combined with an accompanying in depth analysis of the pathological alterations of the brain barriers during neurological disorders BtRAIN will create unique knowledge to overcome the unmet need for the development of diagnostic and therapeutic tools able to breach the brain barriers. In BtRAIN 12 academic, 6 non-academic partners and 1 European network will jointly train young researchers at unique interfaces of brain barrier research, bioinformatics, business development and science communication for an international research or entrepreneur career. To create this expert pool is the motivation for the involved partners as it will advance the Euopean capacity to bring innovative approaches to the untapped potential of the CNS therapeutic market.</t>
  </si>
  <si>
    <t>The project will clinically validate a smart biopsy solution that provides real-time direct tissue characterization at the tip of the needle, which can be displayed on the biopsy system screen as well as on the screen of the imaging system used to guide the biopsy, based on data directly related to the disease stage and tissue type._x000D__x000D_
The real-time tissue characterization will improve the accuracy of the diagnosis, reduce the understaging risk by 95%, reduce the false negative rate by 80%, reduce the number of repeat biopsies by 80% and the number of excisional open breast biopsies by 50%, thus improving the standard of care for breast cancer diagnosis.     _x000D__x000D_
The project also supports the development of personalized medicine by identifying novel biomarkers for cancer tissue characterization (conductivity and permittivity measurements based on dielectric spectroscopy), which will help clinicians predicting individual patient risk profiles and follow-up requirements. _x000D__x000D_
The project results will therefore lead to improved diagnosis, reduced clinical risks associated with un-necessary biopsies, and ultimately reduce costs for health providers, while improving standard of care and quality of life for the patients. Estimated cost savings can reach 275M Euros for each 1M biopsies. _x000D__x000D_
The project will implement an  open label, single arm, multi-centre, prospective, cohort validation study, performed at 3 sites in Israel, supporting the adoption by the medical community and the filing of CE certification applications. The project duration is 24 months and the total budget 3M Euros.</t>
  </si>
  <si>
    <t>Breast, colorectal and cervical cancer cause 250,000 deaths each year, representing 20% of EU-cancer mortality. Although important progress has been made in both detection and treatment, there is persisting inequity in progress to reduce its burden. Screening programmes vary substantially between countries and in most long-term effectiveness of screening has not yet been assessed. The objective of EU-TOPIA is to systematically evaluate and quantify the harms and benefits of the running programmes for breast, cervical, and colorectal cancer in all European countries, and identify ways to improve health outcomes and equity for citizens. We will first identify significant inequities in screening outcomes by assessing the key set of quality indicators for benefits and harms in each country. Using these indicators, outcomes and cost-effectiveness of existing cancer screening programmes in 2015 will be estimated. For this, state-of-the-art models of the natural history of the cancers will be constructed, using country-specific data with and from country-specific experts. Barriers hindering implementation of optimal screening programs will be assessed, leading to road maps for  improved screening. These road maps contain feasible changes, e.g., to extend or reduce the program, to change the screen test used or change key quality indicators, to perform activities that reduce screen-related harm or incorporate new developments in screening, and provide policymakers with evidence for increased, decreased or optimized use of screening. Capacity for self-evaluation of screening will be built using three web-based tools (monitoring, model-quantification and barrier assessment) explained and trained in workshops with country representatives, also from the Associated Countries. The project will lead to reduced inequity, reduced number of cancer deaths and over-diagnosed cases, and increase in life years gained and better cost-effectiveness by 2025. That is why we call it EU-TOPIA.</t>
  </si>
  <si>
    <t>No human samples used but socioeconomic measurements</t>
  </si>
  <si>
    <t>Screening / Cost-Effectiveness assessments</t>
  </si>
  <si>
    <t>Cancer sequencing studies have extensively investigated the landscape of somatic mutations that drive tumor development, however the importance of germline variation for cancer susceptibility has been neglected. We hypothesize that for cancer types affecting a large proportion of the population, a shared set of genes with variants of different levels of penetrance leads to the clinical phenotype. While rare germline variants are not interrogated by array-based genome-wide association studies (GWAS), these can be effectively studied by whole-genome or whole-exome sequencing. Here, we propose in-depth pan-cancer analyses, which will be implemented as part of the International Cancer Genome Consortium (ICGC) initiative, as a model to develop and apply the necessary bioinformatics tools and pipelines to fully exploit the cancer-genome datasets, and to harness the diagnostic power of genome sequencing in day-to-day clinical practice. Our proposal addresses the full chain of computational and statistical tools that are needed for clinically relevant diagnosis and intervention, including discovery in large cohorts, validation of putative causal sites in model systems and development of targeted cancer-risk panels. The consortium combines complementary expertise to extend the computational discovery of novel variants that influence cancer susceptibility to intergenic and regulatory variants; to integrate genomic, molecular phenotype, biomarker and clinical data; and to develop novel statistical methods for variant association and eQTL analysis. The project will deal with essential aspects on how data are collected, stored, organized, integrated, analyzed and exploited in cancer genetic clinics. We aim to provide a concerted, cross-disciplinary framework for a better understanding, integration and use of cancer clinical data in the evaluation of the multitude of genetic variants and mutations involved in cancer susceptibility, for the direct benefit of cancer patients.</t>
  </si>
  <si>
    <t>Alzheimer’s disease (AD) is central to the rapidly growing and crushing ageing challenge that threatens to economically undermine today’s health care system. AD prevalence will grow to over 100m cases in 2050. AD is incurable, but can be prevented. Detecting pre-symptomatic signs of AD in at-risk groups and intervening early may be the only viable solution. Our target is to bring to market a novel ICT tool, named ‘AD Shield’, that screens for and detects pre-symptomatic stage cognitive decline related to AD, and creates a personalized program for each individual user to strengthen weakened cognitive abilities, thus building cognitive reserve and reducing AD risk. Brain\ will collaborate with world leading neuroscientists to validate this ICT tool. Completion of the tasks described in the workplan will secure the remaining development adaptation combination and validation of the existing technological breakthroughs of the Brain\ method and ICT platform, including the Oxford University’s new highly sensitive cognitive assessment method. The end product will be a scientifically validated, effective, economic, engaging and easily accessible method for pre-symptomatic detection of AD and preventative training. 'AD Shield' can be value created and costs saved of up to €60.000 per patient for the healthcare payers, and at EU level saving can amount to €7bn-108bn direct costs per year and €155bn informal care costs per year. Success stemmed from this phase 2 project will also empower AD at-risk groups and allow them to stay active in the labour market for longer. The combination of costs saved will ultimately boost EU competitiveness.</t>
  </si>
  <si>
    <t>The mission of EpiPredict is to train a multidisciplinary cohort of young researchers in a new approach to fully exploit the epigenetics of complex diseases. The 12 early-stage researchers (ESRs) will focus on a narrowly defined case, Tamoxifen-induced resistance in Estrogen Receptor positive (ER\) breast cancer, considering five resistance interacting pathways. Given the frequent Tamoxifen treatment failure, resistance prevention and reversal is an urgent clinical problem that is central in EpiPredict. The EpiPredict intersectorial training programme employs a timely systems medicine approach combining next-generation systematic epigenetic, gene/protein profiling with innovative gene-specific epigenetic interference technologies for iterative computational modelling. Together the ESRs will identify key epigenetic changes underlying Tamoxifen induced resistance. This will provide an important step towards diagnostic markers/tools to predict treatment outcome and response monitoring setting the scene for breast cancer personalized medicine. The fellows will be trained by experts from 6 academic and 2 non-academic beneficiaries and 7 partner organizations (1 academic, 6 non-academic including industrial/socio-public parties) and 5 visiting scientists, from fields ranging from epigenetics to both computation and medicine. Strong involvement of the private sector ensures exploitation of EpiPredict achievements and exposure of the ESRs to an entrepreneurial mindset. _x000D__x000D_
The cohort of supradisciplinary researchers represents a new generation of research leaders equipped to address complex diseases whilst taking personalized patient aspects into consideration. They will be equipped to compete successfully and succeed in their personal careers. EpiPredict will boost academia and pharma/biotech environments, providing extra impulses to drive European translational science, systems medicine, pharmaceutical industry, and Medical ICT offering ample job opportunities.</t>
  </si>
  <si>
    <t>Human tumor tissue samples</t>
  </si>
  <si>
    <t>OncoMark Ltd are developing a novel, game-changing breast cancer prognostic assay, called OncoMasTR, which has the potential to transform clinical practice and patient care. OncoMasTR will help clinicians to decide which patients should receive chemotherapy for early stage breast cancer, which is a pressing clinical and economic issue worldwide. OncoMasTR is more cost-effective than competitor assays, demonstrates superior performance clinically, generates a user-friendly binary (yes/no) output and can be carried out on-site using standard equipment. Our principal aim is to develop OncoMasTR as a CE marked kit, and penetrate a global market. _x000D__x000D_
_x000D__x000D_
OncoMasTR comprises a novel panel of biomarkers of tumour progression, measured by qRT-PCR using standard procedures and equipment. Objectives for Phase 2 are to analytically, clinically and commercially validate the OncoMasTR prototype under ISO13485 standards, using two large cohorts of breast cancer patients. Access to tissues from a prospective clinical trial will enable us to benchmark OncoMasTR’s performance against the leading competitor assay. Communication and dissemination of data will be key to building a strong base of OncoMasTR ambassadors in the clinical arena, and to leverage private investment in OncoMark for development of other products in our pipeline. OncoMasTR will bring OncoMark into the clinical biomarker arena and will positively impact healthcare costs in the EU and globally.</t>
  </si>
  <si>
    <t>Patent filling as of 2014</t>
  </si>
  <si>
    <t>Prognosis - Set of tumour markets - 3 genes observed</t>
  </si>
  <si>
    <t>The genome is composed of the genetic code and a rich repertoire of epigenetic chemical DNA modifications, the Epigenome, with distinct signatures in health and disease. Unmasking the interplay between different genomic features is critical for understanding the operating system of life. Specifically, revealing long-range epigenetic regulation may uncover predisposition to cancer. Nevertheless, due to the short read-length of single-cell next-generation sequencing, there is no method today that can integrate multiple genomic observables, on the same genome and at the same time. The missing picture constitutes a major genomic “blind spot”, obscuring epigenetic regulation of gene expression. This project aims to provide a multiplexed view of the genome never before accessible. I will utilize single-molecule physical and chemical mapping of individual chromosomes to discover long-range epigenetic correlations, focusing on markers for predisposition to breast cancer. I will approach multiplexing by applying optical and electrical sensing concepts to detect chemical tags attached to long genomic DNA molecules. Equipped with a toolbox of biochemical DNA labeling reactions, I will develop a unique spectral imager for simultaneous acquisition of high-content genomic information from DNA stretched in nanochannel arrays. DNA tagging will also be used to enhance electrical contrast for nanopore epigenetic sequencing. Finally, by combining electric sensing inside nanochannels I will develop new integrated devices for electro-optical genomic analysis. Together, these developments cover the full range of genomic length scales and resolution. MultiplexGenomics will  establish a groundbreaking experimental framework for genetic/epigenetic profiling of native chromosomal DNA. A successful completion of this project will make possible the discovery of novel control networks and hidden long-range regulation, opening new horizons for basic genomic research and personalized medicine.</t>
  </si>
  <si>
    <t>ERC Grant - Platform for chromosomes mapping</t>
  </si>
  <si>
    <t>The prostate cancer Extracellular Vesicle LifeCycle (proEVLifeCycle) network is an innovative, multidisciplinary training_x000D__x000D_
program focused on understanding the biology, biomarker potential and function of extracellular vesicles (EVs) to resolve_x000D__x000D_
unmet clinical needs of prostate cancer (PCa). It is within this realm, that we will equip early stage researchers with the_x000D__x000D_
knowledge, tools and a creative ethos to be independent scientists, leaders, and drivers of innovation. The lifecycle of EVs is_x000D__x000D_
poorly understood and their potential as non-invasive biomarkers and therapy target/agents, a growing area of interest. This_x000D__x000D_
research can perfectly be integrated with the high need for novel biomarkers and therapy targets for PCa. Any relief in the_x000D__x000D_
burden of this disease will have major impact on the huge socio-economic problems for patients, families, caregivers and_x000D__x000D_
society._x000D__x000D_
The ambitious scientific objectives are to unravel the mysteries of EV biogenesis, homing and uptake to explain how vesicles_x000D__x000D_
operate in disease processes; their heterogeneity, their molecular complexity, the biological functions they drive, their local_x000D__x000D_
and systemic dissemination and how these may be manipulated. Using state-of-the-art, network-wide shared model_x000D__x000D_
systems, imaging and profiling tools, and systems biology, the program will enlighten the lifecycle of EVs and identify novel_x000D__x000D_
EV biomarkers and PCa therapy targets to address the unmet clinical needs._x000D__x000D_
Our original network of 7 academic and 3 company beneficiaries and 11 partners, provides optimal scientific training, crosssectoral_x000D__x000D_
awareness, entrepreneurship skills, communication in the modern age, extensive opportunities for mobility and_x000D__x000D_
patient-facing experiences. We herein meet identified EU-skills gaps providing well-rounded and inventive experts primed for influential careers, contributing to patient well-being and economic prosperity within the EU.</t>
  </si>
  <si>
    <t>The Translational Research Network for Prostate Cancer (TransPot) program adopts an innovative, multidisciplinary approach, providing highly sought-after, effective solutions for incurable prostate cancer (PC)._x000D__x000D_
_x000D__x000D_
The TransPot scientific objective is to obtain an unmatched depth of molecular, mechanistic and informatics systems-level disease understanding in order to improve the prognosis and treatment of lethal PC, aimed to (i) provide important insights into molecular mechanisms driving treatment resistant PC including castrate-resistant PC (CRPC), (ii) identify novel therapeutic targets, (iii) develop and validate predictive models for disease progression, prognosis and responsiveness to current and novel (co-)treatment options, and (iv) provide superior, clinically relevant tools and biomarker signatures for personalising and optimising CRPC therapy._x000D__x000D_
 _x000D__x000D_
Our research program is built on network-wide, state-of-the-art cancer biology-based mechanistic research integrated with a systems medicine approach:_x000D__x000D_
 _x000D__x000D_
1. Cancer biology-based mechanistic research incorporating a comprehensive range of model systems incorporating unique, pre-clinical and clinical resources and distinct phenotypic high content screen platforms._x000D__x000D_
 _x000D__x000D_
2. A systems medicine approach with mathematical modelling to develop novel predictive/prognostic tools._x000D__x000D_
 _x000D__x000D_
3. Centres of excellence in surgery, oncology and clinical trials, comprising clinical infrastructure and essential resources whereby candidate therapeutic targets and predictive/prognostic tools can be comprehensively evaluated, including accessing bio-repository resources._x000D__x000D_
 _x000D__x000D_
We will train young scientists to apply multiple ‘omics’ technologies and approaches in model systems and systems biology to answer important clinically-relevant questions. Advances achieved will facilitate personalized targeted-medicine in treating lethal PC, and will impact beyond the scientific community by improving the well-being of advanced PC patients.</t>
  </si>
  <si>
    <t>Training courses for Early Stage Researchers (ESR)</t>
  </si>
  <si>
    <t>Devastating diseases such as Alzheimer’s, Parkinson’s and various cancers are still without cures, continue to undermine the quality of life for millions of people and impose significant economic burdens. Misfolded toxic proteins constitute the microscopic basis of these diseases, but little is understood about their structure and biological function. This is due the fact that current technologies are severely limited for molecular-level identification of protein structures and high-throughput analysis of biomolecular interactions._x000D__x000D_
VIBRANT-BIO aims to introduce breakthrough mid-infrared spectroscopy technologies, including the first spectroscopic microarray, to overcome the limitations of current methods by enabling complete profiling of biomolecules from identification of their structure and composition to their biological function. _x000D__x000D_
To achieve its ambitious goals, VIBRANT-BIO will exploit plasmonics and newly discovered two-dimensional nanomaterials such as graphene and explore the ultimate limits of light-matter interaction to demonstrate biosensors with extreme sensitivity, throughput and functionality, well beyond the state-of the art. It will innovatively integrate nanoplasmonics with advanced photonics and bioanalytical tools to dramatically enhance sensor performance and introduce new functionalities. The proposed technologies will be applied to study toxic amyloid-beta proteins and their interaction with lipid membranes for understanding the molecular mechanisms underlying Alzheimer’s disease._x000D__x000D_
VIBRANT-BIO will contribute to define the road-map for next generation biosensor and spectroscopy technologies through interdisciplinary research covering physics, engineering, chemistry and biology. The capability of the proposed systems to analyze a broad range and ultra-low quantities of molecules and chemicals provides a general-purpose toolkit that can impact numerous fields such as bioscience, material science, pharmaceutical industry, and homeland security.</t>
  </si>
  <si>
    <t>Advanced Spectroscopy seeking molecular signature</t>
  </si>
  <si>
    <t>In the ageing European population, cancer has become the most common cause of death. Consequently, screening programs aim at early detection of cancer, while scanning/imaging technologies, serum assays and regular biopsies aim at monitoring of treatment effectiveness to improve cure rates and increase quality-of-life, thereby also attempting to reduce health care costs. However, in many cases the screening and monitoring methods do not provide sufficient sensitivity and specificity. Consequently novel diagnostic techniques are required._x000D__x000D_
Completely Novel Concept: Sensitive intra-tissue total body scanning is continuously performed by our immune cells, particularly by monocytes and macrophages. Tissue macrophages (TiMas) continuously phagocytize and digest apoptotic cells and tissue debris. In cancer, many more TiMas are present to keep the involved tissue debris-free. When TiMas have fulfilled their local tissue-cleaning task, they can migrate via lymph vessels to lymph nodes and potentially recirculate to the blood stream, where they can be detected by flow cytometry and evaluated for the contents of their phagolysosomes._x000D__x000D_
With State-of-the-Art technologies, this high-risk project aims to unravel phagocytosis of cancer cells, their digestion into tissue-specific and/or cancer-specific protein fragments, the migration/recirculation of TiMas to blood, and the detection of intra-phagosomal protein fragments in blood TiMas by antibodies. Building on this information, flowcytometric scanning of blood TiMas (TiMaScan) will be developed into a novel tool for early diagnosis and treatment monitoring in oncology, focusing on colon, lung, breast and prostate cancer. TiMaScan diagnostics will be minimally-invasive (~1ml of blood), rapid, accurate, broadly available and cost-effective, only requiring a flowcytometer._x000D__x000D_
The TiMaScan Concept might also be applicable for early diagnosis and disease monitoring in other medical fields, such as neurodegenerative and infectious diseases.</t>
  </si>
  <si>
    <t>'Alzheimer’s disease is the most common form of dementia affecting more than 35 million people worldwide and its prevalence is projected to nearly double every 20 years with tremendous social and economical impact on the society. There is no cure for Alzheimer's disease and current drugs only temporarily improve disease symptoms. _x000D__x000D_
Alzheimer's disease is characterized by a progressive deterioration of cognitive functions, and the neuropathological features include amyloid beta deposition, aggregates of hyperphosphorylated tau protein, and the loss of neurons in the central nervous system (CNS). Research efforts in the past decades have been focused on neurons and other CNS resident cells, but this 'neurocentric' view has not resulted in disease-modifying therapies. _x000D__x000D_
Growing evidence suggests that inflammation mechanisms are involved in Alzheimer's disease and our team has recently shown an unexpected role for neutrophils in Alzheimer's disease, supporting the innovative idea that circulating leukocytes contribute to disease pathogenesis. _x000D__x000D_
The main goal of this project is to study the role of immune cells in animal models of Alzheimer's disease focusing on neutrophils and T cells. We will first study leukocyte-endothelial interactions in CNS microcirculation in intravital microscopy experiments. Leukocyte trafficking will be then studied inside the brain parenchyma by using two-photon microscopy, which will allow us to characterize leukocyte dynamic behaviour and the crosstalk between migrating leukocytes and CNS cells. The effect of therapeutic blockade of leukocyte-dependent inflammation mechanisms will be determined in animal models of Alzheimer's disease. Finally, the presence of immune cells will be studied on brain samples from Alzheimer's disease patients. Overall, IMMUNOALZHEIMER will generate fundamental knowledge to the understanding of the role of immune cells in neurodegeneration and will unveil novel therapeutic strategies to address Alzheimer’s disease.'</t>
  </si>
  <si>
    <t>ERC Grant - animal models used</t>
  </si>
  <si>
    <t>Transmissible spongiform encephalopathies (TSE) are caused by the ordered aggregation of PrPC into prions consisting of PrPSc. Similar pathogenetic principles operate in Alzheimer’s and Parkin-son’s disease, and a growing list of further diseases whose prevalence is steadily rising. Familial TSE are invariably associated with PrPC mutations, and the dearth of genetic modifiers has hampered our understanding of prion diseases. Therefore, the first objective of my proposal utilizes a cell-based high-throughput quantitative prion replication assay (developed during my previous ERC instalment) for genome-wide unbiased screens employing new genetics tools (CRISPR, siRNA li-braries, next-gen sequencing) to identify modifiers of prion uptake, replication, and secretion. The second objective aims at clarifying the basis of prion neurotoxicity and will be developed along two alleys: (a) we will uncover the molecular basis of spongiosis (the neuronal vacuolation characteristic of prion diseases), which we suspect to be a main driver of pathology, and (b) we will perform CRISPR-based synthetic lethality screens to identify genes that become essential to prion-infected cell lines (which do not experience prion toxicity) and may not be expressed by neurons. The third objective is to understand the function of PrPC in cellular physiology, and focuses on our evidence that (a) PrPC interacts with an orphan G-protein coupled receptor to maintain peripheral myelin integrity and (b) that PrPC may trigger cell death in response to ER stressors. While certain pathways of degeneration will undoubtedly be specific to prion infections, I expect that some targets will prove common to a variety of protein aggregation diseases including Alzheimer’s and Parkinson’s disease, and may perhaps translate into novel diagnostics and therapeutics. Hence the proposed project may not only open new perspectives in prion biology but also yield insights applicable to much more common diseases.</t>
  </si>
  <si>
    <t xml:space="preserve">ERC Grant </t>
  </si>
  <si>
    <t>Background: Blood-borne metastasis of malignant cells from the primary lesion to distant organs is the major cause of cancer-related death. Most cancer patients face tissue injury at initial diagnosis when tumor tissue is obtained by biopsies to secure the diagnosis of cancer and at primary surgery required to remove the primary tumor._x000D__x000D_
_x000D__x000D_
Objectives: We will evaluate whether tissue injury contributes to a significant blood-borne dissemination of viable tumor cells, which is one of the most under-investigated areas in cancer research.  We will focus on the two most frequent malignancies in women (breast cancer) and men (prostate cancer) that occur in the in European Union with incidence rates of 139.5 and 139.0 cases per 100,000, respectively. The current project will study the extent of the release of tumor cells into the blood circulation after needle tissue biopsies and primary surgery, the characteristics of the released tumor cells and the contribution of this release to cancer progression. Moreover, we will assess therapeutic strategies to block extravasation of circulating tumor cells (CTCs) to distant sites. As experimental approach, we will apply novel technologies for capturing CTCs and for determining their molecular characteristics in cancer patients as well as experimental models that are able to determine the functional properties of CTCs. _x000D__x000D_
_x000D__x000D_
Impact: The results will have an important impact on medical practice. If biopsies would contribute to tumor progression, it might be a strong driving force for the development of better imaging modalities or “liquid biopsy” assays of peripheral blood that can diagnose cancer through the detection of CTCs or tumor cell products such as circulating nucleic acids (DNA, microRNA), exosomes or tumor-educated platelets. Moreover, short-term pharmacologic inhibition of extravasation might be able to prevent the extravasation of injury-released CTCs and reduce the risk of metastasis.</t>
  </si>
  <si>
    <t>Exploration of tissue injury caused by biopsy or surgery contribution to metastasis</t>
  </si>
  <si>
    <t>Pericytes, located at intervals along capillaries, have recently been revealed as major controllers of brain blood flow. Normally, they dilate capillaries in response to neuronal activity, increasing local blood flow and energy supply.  But in pathology they have a more sinister role. After artery block causes a stroke, the brain suffers from the so-called “no-reflow” phenomenon - a failure to fully reperfuse capillaries, even after the upstream occluded artery has been reperfused successfully. The resulting long-lasting decrease of energy supply damages neurons. I have shown that a major cause of no-reflow lies in pericytes: during ischaemia they constrict and then die in rigor. This reduces capillary diameter and blood flow, and probably degrades blood-brain barrier function. However, despite their crucial role in regulating blood flow physiologically and in pathology, little is known about the mechanisms by which pericytes function._x000D__x000D_
_x000D__x000D_
By using blood vessel imaging, patch-clamping, two-photon imaging, optogenetics, immunohistochemistry, mathematical modelling, and live human tissue obtained from neurosurgery, this programme of research will:  _x000D__x000D_
(i) define the signalling mechanisms controlling capillary constriction and dilation in health and disease;_x000D__x000D_
(ii) identify the relative contributions of neurons, astrocytes and microglia to regulating pericyte tone;_x000D__x000D_
(iii) develop approaches to preventing brain pericyte constriction and death during ischaemia;_x000D__x000D_
(iv) define how pericyte constriction of capillaries and pericyte death contribute to Alzheimer’s disease; _x000D__x000D_
(v) extend these results from rodent brain to human brain pericytes as a prelude to developing therapies.  _x000D__x000D_
_x000D__x000D_
The diseases to which pericytes contribute include stroke, spinal cord injury, diabetes and Alzheimer’s disease. These all have an enormous economic impact, as well as causing great suffering for patients and their carers. This work will provide novel therapeutic approaches for treating these diseases.</t>
  </si>
  <si>
    <t>Prostate cancer is the most commonly diagnosed cancer in men, with 1.7M new cases and 0.5M deaths anticipated by 2030 worldwide. Although metastases are responsible in 90% of cancer deaths, in today’s standard treatment there is no active therapy after removal of primary tumor to prevent metastasis formation. 40% of patients experience relapse of cancer in the first 2 years after surgery. The existing treatments focusing on later stages, do not prevent the initial spread of metastatic cells and cause numerous undesirable side effects. Late stage immunotherapies against metastatic cancer also present major drawbacks, including high costs and adverse events. So, there is a critical unmet need for a therapy that can effectively prevent metastasis formation in early stage prostate cancer.RhoVac aims to address this need by developing the first therapeutic vaccine against early stage metastases in prostate cancer – RV001 – which could revolutionize the treatment of metastatic cancer. Through the activation of the patient’s own immune system, RhoVac projects that RV001 will induce the specific elimination of metastatic cancer cells with unprecedented levels of safety, tolerability and biological activity, proven with the successful conclusion of a Phase I/II clinical trial in 2018. RhoVac aims to develop the RV001 vaccine up to completion of a Phase IIb clinical trial (key objective of the present project), following which the company plans to out-license the vaccine to a large Pharma, with conservatively predicted revenues of ca. €1B, within 5 years of vaccine launch.Due to its mechanism, RV001 could potentially be used against all metastatic cancer types. RhoVac will seek to validate this exploratively in parallel with the prostate cancer project. In short, our aim to introduce “metastatic prevention” as new paradigm in cancer treatment, rather than relying on the frequently ineffective treatment of metastases that have already formed.</t>
  </si>
  <si>
    <t>IMPORTANT: potentially breakthrough discovery - RhoVac is developing the first prophylatic vaccine against metastasis</t>
  </si>
  <si>
    <t>Small soluble protein aggregates play a key role in the onset and spreading of Alzheimer’s and Parkinson’s diseases. However, which oligomers are present in human disease and which are toxic remains unknown because ultrasensitive methods do not exist to detect and characterise the low concentration of oligomers, which are highly heterogeneous in size and structure. To address this problem we will develop fluorescence based methods to detect and characterise individual oligomers to measure the oligomer size, structure, proteinase K resistance, seeding capability and composition. We will also develop methods to enrich these oligomers so we can use mass spectrometry to determine post translational modifications and recover the oligomers to directly test their cytotoxicity and mechanism of damage. The capability to characterise these oligomers at this unprecedented level of detail will represent a major advance in the field. These methods will then be applied to stem cell models of Alzheimer’s disease and Parkinson’s disease and then clinical samples of CSF from patients. These experiments will determine how the number, composition or structure of the oligomers changes in the disease and if this results in increased cytotoxicity. Clinical samples of CSF from patients with genetic mutations will be used to determine if detectable changes in the oligomers occur early in the disease and samples of brain tissue used to determine the changes in oligomers during the spreading of the disease._x000D__x000D_
_x000D__x000D_
By the end of the project we will have determined which oligomers play major roles in the onset and spreading of Alzheimer’s and Parkinson’s disease in humans, providing targets for therapies, and tested if the detection and characterisation of these oligomers can be used for early diagnosis of the disease.</t>
  </si>
  <si>
    <t>Breast cancer is diagnosed in ~1.4 million women worldwide and ~500,000 lives are lost to the disease annually. Patients may do well after surgery and initial treatment, but drug resistant and fatal metastases often develop. Improved treatment options are urgently needed. The connecting thread of this project is the identification of epigenetic drivers of breast cell fate, tumor heterogeneity and metastasis._x000D__x000D_
_x000D__x000D_
Tumor heterogeneity impinges on prognosis, response to therapy, and metastasis and is one of the most important and clinically relevant areas of cancer research. Tumor heterogeneity results from genetic and epigenetic alterations that enhance the plasticity and fitness of cancer cells in the face of hurdles like the metastatic cascade and anti-cancer therapies. Unfortunately, the driving molecular mechanisms remain unclear, particularly the potential interplay between signalling pathways and epigenetic programs._x000D__x000D_
_x000D__x000D_
This interdisciplinary project uses pathophysiologically relevant models and state-of-the-art technologies to identify molecular mechanisms underlying crosstalk between key signalling pathways and epigenetic programs in the normal and neoplastic breast. We hypothesize that interfering with these programs will decrease tumor heterogeneity._x000D__x000D_
_x000D__x000D_
We will address the effects of:_x000D__x000D_
-	SHP2/ERK signalling on the epigenetic programs of tumor-initiating cells (Aim 1)_x000D__x000D_
-	PI3K pathway hyperactivation on the epigenetic programs underpinning cell plasticity (Aim 2)_x000D__x000D_
-	Epigenetic regulators on normal mammary cell self-renewal and on metastasis (Aim 3)_x000D__x000D_
_x000D__x000D_
By investigating the integrated effects of key signalling pathways and epigenetic programs in normal and neoplastic breast, this multipronged project will identify and validate mechanisms of cell plasticity. The derived mechanistic understanding will generate means to interfere with tumor heterogeneity and thus improve the efficacy of anti-cancer therapies and ultimately the clinical outcome for patients with breast cancer.</t>
  </si>
  <si>
    <t>Every fourth woman suffers from uterine leiomyomas (ULs) – benign tumors of the uterine smooth muscle wall - at some point in premenopausal life. ULs, also called myomas or fibroids, cause a substantial health burden through symptoms such as excessive uterine bleeding, abdominal pain and infertility. These tumors are the most common cause of hysterectomy. Considering the impact that ULs have to women’s health, they are severely understudied. Our breakthrough work has shed important new light on the biology and genesis of ULs. In this ERC proposal we hypothesize that ULs can emerge through several distinct mechanisms and anticipate that each mechanism contributes to somewhat different tumor biology, clinicopathological features, and response to treatment. Also, we hypothesize that predisposing genetic variants may confer susceptibility to a particular UL subclass. To test these hypotheses, we shall create multiple layers of high-throughput data on clinicopathologically characterized ULs, including copy number variation, whole genome sequence, gene expression, and methylome profiles. Integration of these data should establish the existence and key characteristics of the different UL subclasses. Finally, we shall examine the effect of currently used drugs as well as new lead compounds in response to treatment, stratified per UL subclass. These efforts will 1) provide biological insight into molecular mechanisms driving the UL genesis and lay the scientific basis of their molecular classification, 2) describe the key characteristics of each class, 3) provide key biomarkers and molecular tools for routine diagnosis of UL subclasses, as well as clues to their targeted treatment, and 4) produce tools for detection of hereditary predisposition to ULs. This ERC project will be an important step towards non-invasive management of ULs. Reaching this goal would benefit hundreds of millions of women.</t>
  </si>
  <si>
    <t>Recent evidence demonstrates that cancer is overtaking cardiovascular disease as the number one cause of mortality in Europe. This is largely due to the lack of preventative measures for common (e.g. breast) or highly fatal (e.g. ovarian) human cancers. Most cancers are multifactorial in origin. The core hypothesis of this research programme is that the extremely high risk of BRCA1/2 germline mutation carriers to develop breast and ovarian cancer is a net consequence of cell-autonomous (direct effect of BRCA mutation in cells at risk) and cell non-autonomous (produced in distant organs and affecting organs at risk) factors which both trigger epigenetic, cancer-initiating effects. _x000D__x000D_
The project’s aims are centered around the principles of systems medicine and built on a large cohort of BRCA mutation carriers and controls who will be offered newly established cancer screening programmes. We will uncover how ‘cell non-autonomous’ factors work, provide detail on the epigenetic changes in at-risk tissues and investigate whether these changes are mechanistically linked to cancer, study whether we can neutralise this process and measure success in the organs at risk, and ideally in easy to access samples such as blood, buccal and cervical cells._x000D__x000D_
In my Department for Women’s Cancer we have assembled a powerful interdisciplinary team including computational biologists, functionalists, immunologists and clinician scientists linked to leading patient advocacy groups which is extremely well placed to lead this pioneering project to develop the fundamental understanding of cancer development in women with BRCA mutations. To reset the epigenome, re-establishing normal cell identity and consequently reducing cancer risk without the need for surgery and being able to monitor the efficacy using multicellular epigenetic outcome predictors will be a major scientific and medical breakthrough and possibly applicable to other chronic diseases.</t>
  </si>
  <si>
    <t>CLONAL AND CELLULAR HETEROGENEITY OF BREAST CANCER AND ITS DYNAMIC EVOLUTION WITH TREATMENT_x000D__x000D_
Breast cancer remains one of the leading causes of cancer death in women. One of the greatest challenges is that breast cancer is a heterogeneous group of 10 diseases defined by genomic profiling. In addition, each tumor is composed of clones and clonal evolution underpins the successive acquisition of the hallmarks of cancer, including metastasis and resistance to therapy. Furthermore tumors display biologically and clinically relevant cellular heterogeneity: immune system, vasculature, and stroma.  This cellular heterogeneity both shapes and is shaped by the malignant compartment and modulates response to therapy. _x000D__x000D_
This proposal will use longitudinal studies to unravel the clonal and cellular heterogeneity of breast cancer and its dynamic evolution with treatment. The overall goal is to provide a systems level view of evolving clonal and cellular architectures in space and time along the clinical continuum of breast cancers in the clinic, leading to the discovery of new biological and clinical paradigms which will transform our understanding of the disease. _x000D__x000D_
The overall approach is to capture the evolution of clonal and cellular heterogeneity of breast cancers in space and time using unique clinical cohorts where samples (biopsies and blood/plasma) are available spanning the whole disease continuum: early breast cancer surgically treated with curative intent, neo-adjuvant therapy, and matched relapse/metastasis. The 4 aims of the proposal are:_x000D__x000D_
1. Characterization of the clonal and cellular heterogeneity of primary tumours from the 10 genomic driver-based breast cancer subtypes (ICs)_x000D__x000D_
2. Comparative characterization of the clonal and cellular heterogeneity of matched pairs of primary and metastatic cancers_x000D__x000D_
3. Characterization of the clonal and epigenetic evolution across therapy courses_x000D__x000D_
4. Characterization of the immune response across therapy courses</t>
  </si>
  <si>
    <t>Characterization of the clonal and cellular heterogeneity of primary tumours and metastasis in diffferent stages of disease</t>
  </si>
  <si>
    <t>Although mass spectrometry has brought about major advancements in proteomics in the last decade, protein mass spectrometers still have important limitations. One fundamental limitation is that they require sample ionization, desorption into the gas phase and fragmentation, clearly leading to protein denaturation. Since relevant protein complexes are unstable or transient, their characterization in its native state and physiological environment remains an unexplored route towards the full understanding of protein function and protein interactions. This problem has only been targeted to date through theoretical approaches or low throughput experimental techniques, such as atomic force spectroscopy, optical tweezers or FRET. A high throughput characterization technology capable of addressing single proteins in its native state would have a large impact in proteomics. The goal of LIQUIDMASS is to develop a high throughput spectrometric technique addressing single proteins from complex samples while in physiological conditions. LIQUIDMASS also proposes a new concept for protein spectrometry, by characterizing not only the mass, but also the hydrodynamic radius, geometry and stiffness of single proteins. This multiparameter approach will serve to open up new routes to understand protein structure-function relations by providing insight into the fast conformational changes that occur in liquids. In order to attain these goals, I propose to integrate nanomechanical resonators, nano-optics and nanofluidics. The disruptive approach proposed will bring about new knowledge about protein interactions and protein conformation that is elusive today. The enabling technologies aimed at the LIQUIDMASS will increase our understanding of protein misfolding related diseases, such as Alzheimer’s or diabetes, as well as bring closer a full understanding of the human interactome, contributing to the advancement of the proteomics field.</t>
  </si>
  <si>
    <t>Mass spectrometry of single proteins</t>
  </si>
  <si>
    <t>In 2010, 800 billion Euros was spent on brain diseases in Europe and the cost is expected to increase due to the aging population. – Here I propose to exploit our new discovery for research to alleviate this disease burden. In work selected by Nature Medicine among the top 10 ”Notable Advances” and by Science as one of the 10 ”Breakthroughs of the year” 2015, we discovered a meningeal lymphatic vascular system that serves brain homeostasis. We want to reassess current concepts about cerebrovascular dynamics, fluid drainage and cellular trafficking in physiological conditions, in Alzheimer’s disease mouse models and in human postmortem tissues. First, we will study the development and properties of meningeal lymphatics and how they are sustained during aging. We then want to analyse the clearance of macromolecules and protein aggregates in Alzheimer’s disease in mice that lack the newly discovered meningeal lymphatic drainage system. We will study if growth factor-mediated expansion of lymphatic vessels alleviates the parenchymal accumulation of neurotoxic amyloid beta and pathogenesis of Alzheimer’s disease and brain damage after traumatic brain injury. We will further analyse the role of lymphangiogenic growth factors and lymphatic vessels in brain solute clearance, immune cell trafficking and in a mouse model of multiple sclerosis. The meningeal lymphatics could be involved in a number of neurodegenerative and neuroinflammatory diseases of considerable human and socioeconomic burden. Several of our previous concepts have already been translated to clinical development and we aim to develop proof-of-principle therapeutic concepts in this project. I feel that we are just now in a unique position to advance frontline European translational biomedical research in this suddenly emerging field, which has received great attention worldwide.</t>
  </si>
  <si>
    <t>Brain lymphatics exploration</t>
  </si>
  <si>
    <t>Optical bioimaging is limited by visible light penetration depth and stability of fluorescent dyes over extended periods of time. Surface enhanced Raman scattering (SERS) offers the possibility to overcome these drawbacks, through SERS-encoded nanoparticle tags, which can be excited with near-IR light (within the biological transparency window), providing high intensity, stable, multiplexed signals. SERS can also be used to monitor relevant bioanalytes within cells and tissues, during the development of diseases, such as tumours. In 4DBIOSERS we shall combine both capabilities of SERS, to go well beyond the current state of the art, by building three-dimensional scaffolds that support tissue (tumour) growth within a controlled environment, so that not only the fate of each (SERS-labelled) cell within the tumour can be monitored in real time (thus adding a fourth dimension to SERS bioimaging), but also recording the release of tumour metabolites and other indicators of cellular activity. Although 4DBIOSERS can be applied to a variety of diseases, we shall focus on cancer, melanoma and breast cancer in particular, as these are readily accessible by optical methods. We aim at acquiring a better understanding of tumour growth and dynamics, while avoiding animal experimentation. 3D printing will be used to generate hybrid scaffolds where tumour and healthy cells will be co-incubated to simulate a more realistic environment, thus going well beyond the potential of 2D cell cultures. Each cell type will be encoded with ultra-bright SERS tags, so that real-time monitoring can be achieved by confocal SERS microscopy. Tumour development will be correlated with simultaneous detection of various cancer biomarkers, during standard conditions and upon addition of selected drugs. The scope of 4DBIOSERS is multidisciplinary, as it involves the design of high-end nanocomposites, development of 3D cell culture models and optimization of emerging SERS tomography methods.</t>
  </si>
  <si>
    <t xml:space="preserve">3D printed models to cultivate tumour and healthy cells and observe growth via Raman </t>
  </si>
  <si>
    <t>Alzheimer disease (AD) is a major health problem worldwide. New therapies require an accelerated translation of genetic information into mechanistic insights. Given limitations of rodent models, fully humanized models are needed to capture the complexity of the disease process.Human stem cells (iPS) provide great possibilities but are largely investigated in vitro with associated limitations. Many of the novel genetic risk factors for AD are expressed in microglia and astroglia, which remains an understudied population in this classically neuron-centric field. We propose here mouse-human chimeric mouse models to test the effects of AD-associated genetic risk factors on the phenotypes of transplanted microglia and astroglia derived from patients and from genomic engineered, isogenic stem cells. The cells will be followed during disease progression in brain of wild type and of mice developing Aß- and Tau- pathology. Using single cell transcriptomics, a dynamic view of the cell states over time is generated. In a first arm of the project, we investigate how the genetic makeup of patient derived stem cells with high and low polygenic risk scores influences pathological cell states. In the second arm of the project, we generate inducible Crisper/CAS9 iPS isogenic cell lines to manipulate rapidly and specifically the expression of 4 selected AD associated genes linked to a putative cholesterol pathway but also affecting inflammation. These cell lines will be used also in the second phase of the project when validating hypotheses generated from the extensive bioinformatics analysis of the 600.000 single human cell profiles generated. We expect to identify and validate &gt;5 novel drug targets in the astroglia-microglia axis of AD pathogenesis.Our work provides humanized models for AD, an answer on how genetic makeup affects microglia and astroglia in an AD relevant context, and establishes a highly versatile platform to explore human genetics in human cells in vivo.</t>
  </si>
  <si>
    <t>Chimeric mouse-human models to analyse genetic risk factor</t>
  </si>
  <si>
    <t>We have recently identified metastasis-initiating cells (MICs) in several types of tumors (Nature, 2017)1._x000D__x000D_
Intriguingly, MICs: (i) are exclusive in their ability to generate metastases when transplanted; (ii) express the_x000D__x000D_
fatty acid channel CD36 and have a unique lipid metabolic signature; (iii) are exquisitely sensitive to the_x000D__x000D_
levels of fat in circulation, thus providing a link between the predisposition of metastasis and dietary fat; (iv)_x000D__x000D_
are highly sensitive to CD36 inhibition, which almost completely abolishes their metastatic potential._x000D__x000D_
_x000D__x000D_
We still do not know how MICs promote metastasis or how MICs are influenced by dietary fat. In_x000D__x000D_
particular: (A) where are MICs located within the tumor, and does this location influence their behavior?_x000D__x000D_
How and where do they attach and expand at metastatic sites? (B) Why are MICs so sensitive to specific_x000D__x000D_
dietary lipids, and how do these lipids promote metastasis at the molecular and cellular levels? (C) Is the_x000D__x000D_
prolonged consumption of a high-fat diet a risk factor for developing metastatic tumors? If so, what are the_x000D__x000D_
underlying genetic and epigenetic causes for this effect? Can we revert these causes?_x000D__x000D_
To answer these questions, we will combine state-of-the-art in vivo functional models of metastasis, with_x000D__x000D_
quantitative metabolomics and proteomics, epigenetic and geographical position (3D) single-cell_x000D__x000D_
transcriptomic studies, as well as integrative computational analyses, using preclinical models and patientderived_x000D__x000D_
carcinomas of melanoma, oral cancer and breast cancer._x000D__x000D_
_x000D__x000D_
We expect our project to provide fundamental insights into the mechanisms of metastasis, and how they are_x000D__x000D_
influenced by diet. This is highly relevant as 1) large quantities of fatty acids are typically consumed in_x000D__x000D_
Western diets; and 2) metastasis is the leading cause of cancer-related deaths. We also tackle a timely_x000D__x000D_
medical unmet need by exploring the therapeutic anti-metastatic potential of targeting fatty acid metabolism_x000D__x000D_
in cancer patients.</t>
  </si>
  <si>
    <t>Nutrition - Dietary patterns impact to metastasis occurrence</t>
  </si>
  <si>
    <t>Alzheimer’s Disease (AD) poses an unbearable impact in patients’ life, through progressive loss of cognitive capacities and overall quality of life. In Europe alone, there is currently a €280 bn yearly expenditure related to AD and ~10% of the population above 65 years old is currently affected by the disease, a figure that is expected to triple in the immediate future._x000D__x000D_
No treatment alternatives are available for AD patients with diagnosed disease and the existing diagnostic tools are very time consuming and expensive (6 months / 10.000 EUR). While AD is not curable at final stages of disease, detection at early stages offer several treatment alternatives for example through counseling and/or dietary interventions._x000D__x000D_
Detection and treatment of AD in its initial stages could provide major therapeutic and societal benefits. Treatment strategies at early stages could either slow down or even cure AD which would dramatically reduce the health care costs._x000D__x000D_
PreDiagnostics will exploit and transfer research knowledge developed by its founders to a commercial setting and provide a diagnostic tool to identify patients at early stages before disease is evident. Through the VERDAD project, PreDiagnostics will finalize the final regulatory steps and introduce into the market a novel, accurate and cost-effective blood biomarker detection tool. This tool directly analyses the patients’ brain metabolism and detects reduced clearance of beta-amyloid which is the first step in AD pathology._x000D__x000D_
The VERDAD project will allow for market introduction of a disruptive diagnostic test to identify AD decades before clinical signs are visible. This will facilitate early disease diagnosis and implementation of prevention strategies in likely patients. We have developed necessary collaborations to roll-out our diagnostic tool which will lead to major costs saving for the Health Care sector, generate new employment opportunities and in unlock a revenue stream of over €1.5bn 10-years post-Project.</t>
  </si>
  <si>
    <t>IMPORTANT - potentially breakthrough discovery (Clinical trials mentiond but NOT to be conducted)</t>
  </si>
  <si>
    <t>World’s first in-vitro diagnostic (IVD) blood test for accurate AD diagnosis – PreADx</t>
  </si>
  <si>
    <t>Cancer is not only a leading public health challenge in Europe, it is also a growing economic challenge. Over three million cases are currently diagnosed each year across the continent. Forecasts show that by 2020 almost half of the population will be diagnosed with the disease in their lifetime. The cost of cancer for the EU is €126 billion per year and rising. The health and economic implications of cancer therefore provide a compelling business opportunity for technologies that can improve health outcomes and reduce treatment costs. _x000D__x000D_
_x000D__x000D_
Surgery remains one of the primary treatments for cancer, yet surgeons lack the tools to identify accurately and remove cancer during an operation, resulting in costly re-operations and negative health ramifications. Lightpoint Medical has developed a molecular imaging camera (LightPath™) based on a breakthrough imaging modality, Cerenkov Luminescence Imaging (CLI). The technology can provide surgeons with real time intraoperative analysis of cancerous tissue to ensure the complete removal of cancer in a single operation. The device provides the potential for a dramatic reduction in costly re-operations and adjuvant therapies across a wide range of major cancer indications, proving not only an innovative solution for healthcare providers, but also a tool to substantially reduce cancer care costs._x000D__x000D_
_x000D__x000D_
CerISMA is proposed as a multi-centre clinical trial to confirm the clinical efficacy of LightPath™ in a lead cancer indication and to evidence the health economic impact of the technology. The project is vital for the company’s growth, fundamentally underpinning the company’s ambitious sales and marketing strategy across strategic target territories in Europe and the US.</t>
  </si>
  <si>
    <t>Multicenter clinical trial planned</t>
  </si>
  <si>
    <t>Surgical Margin Assessment via Cerenkov imaging and LightPath™ camera</t>
  </si>
  <si>
    <t>Breast Cancer is the most common cancer type and main cause of cancer related death in women worldwide. One in eight women in the EU and US will develop breast cancer in their lifetime. Breast-Conserving Surgery (BCS) also called lumpectomy is a standard of care for early breast cancer. Unlike mastectomy, in which the entire breast and lymph nodes are removed, lumpectomy involves only removal of the cancerous tissue and a margin of healthy tissue. Government initiatives to increase public awareness for early breast cancer detection are drastically increasing the number of patients eligible for BCS. Now, BCS is the most performed breast cancer surgery and accounts today for about 70% of all breast cancer surgeries. In counterpart, BCS brings about a risk for the patient to need to undergo an additional surgery in case that not all the cancerous tissue is removed. Re-operation rates (RoR) in BCS are evaluated at 30% on average. Re-operation in BCS is costly for hospitals (€20.000 per re-operation), inconvenient for patients and delays initiation of adjuvant therapies. There is a clinical need for improved intra-operative margin assessment (IMA) methods to assess breast cancer tumor specimen margins in real time in the operating room to decrease RoR. HistologTM Digital Solution allows surgeons real-time, accurate, affordable, whole margin breast tumor assessment through the highest resolution at cellular and subcellular level by using a user-friendly graphical interface supported by a differentiating Automating Reading CAD tool without the need of a pathologist. HistologTM Digital Solution is fully compatible with the gold standard post-operational H&amp;E assessment since it does not destroy specimen and can be integrated with patient information systems. SamanTree Medical’s goal is to make of HistologTM Digital Solution the standard for IMA of breast cancer tumor margins, and decrease the RoR from the current 30% to less than 3%.</t>
  </si>
  <si>
    <t>Tumor margin assessment via the patented Histolog® system</t>
  </si>
  <si>
    <t>The overall aim of LIQBIOPSENS project is the further development and validation in real settings of a novel diagnostic platform for the early and fast detection of ctDNA and their KRAS and BRAF mutations associated to colorectal cancer through blood samples. The main features of LIQBIOPSENS are: reliability (detection rates vary from 95–100 %), low-cost (40-50 € per sample analysis), sensitivity (in the zM range), multiplexing capabilities (analysis of 27 KRAS and BRAF mutations simultaneously), short analysis time (30-60 min.), user-friendly interface and flexibility. Solution proposed by the LIQBIOPSENS project relies on the multidisciplinary integration of different Key Enabled Technologies: microelectronics, microfluidics, nanomaterials and genomics. In particular, LIQBIOPSENS platform is based on the integration of two novel complementary technologies. On the one hand, the revolutionary DGL© technology property of DestiNA Genomics Ltd, capable of delivering faster, more error-free detection of nucleic acids and their mutations than current enzyme-based detection systems, making 'false positive' results a thing of the past. On the other hand, a novel high resolution acoustic wave microsensor technology property of AWSensors, that allows an accurate, inexpensive, label-free, direct and real time transduction method to quantitatively evaluate the results of the application of the above mentioned DGL© technique.</t>
  </si>
  <si>
    <t>Potentially Outside our Focus Areas - Colorectal Cancer</t>
  </si>
  <si>
    <t xml:space="preserve">Novel Liquid Biopsy technology </t>
  </si>
  <si>
    <t>The major aim of Bio4Med (Biology for Medicine) programme is to provide unique, international, inter-disciplinary and inter-sectoral doctoral training for Early Stage Researchers (ESRs) in the domain of biological bases of human diseases. To achieve this goal it combines 22 leading research groups at the Nencki Institute and their scientific partners from world-class laboratories located in EU Member States, Switzerland, Ukraine, Japan, Canada and US. Research programme includes basic science PhD-projects focused on molecular basis of neurodegeneration, neurological disorders, cancer and metabolic diseases. All supervising researchers engaged in the Bio4Med are at the international forefront of biomedical research and have experience in PhD student supervision. Our programme will foster young researchers’ career development and employability by addressing the following objectives: (i) to offer excellent training in modern biology and endow ESRs with unique scientific knowledge, and experience in cutting-edge experimental techniques; (ii) to enhance research-oriented_x000D__x000D_
and transferable skills of ESRs; (iii) to promote scientific mobility via international, inter-disciplinary and inter-sectoral collaboration. The objectives of Bio4Med will be delivered through activities encompassing practical laboratory training, hands-on workshops, lectures corresponding to the theoretical aspects of doctoral projects, research-oriented generic skills courses, transferrable skills courses, progress talks and meetings. The training programme itself, focused on medically important issues, will make ESRs highly attractive to commercial enterprises, particularly in biotechnology and_x000D__x000D_
pharmaceutical sectors. Bio4Med programme will increase the regional, national as well as EU competitiveness by providing a new generation of visionary and innovative researchers able to transform basic science into healthcare solutions.</t>
  </si>
  <si>
    <t xml:space="preserve">Training for 22 Early Stage Researchers (ESRs) </t>
  </si>
  <si>
    <t>Understanding, and ultimately treating Alzheimer’s disease (AD) is a major need in Western countries. Currently, there is no available treatment to modify the disease. Several pioneering discoveries made by my team, attributing a key role to systemic immunity in brain maintenance and repair, and identifying unique interface between the brain’s borders through which the immune system assists the brain, led us to our recent discovery that transient reduction of systemic immune suppression could modify disease pathology, and reverse cognitive loss in mouse models of AD (Nature Communications, 2015; Nature Medicine, 2016; Science, 2014). This discovery emphasizes that AD is not restricted to the brain, but is associated with systemic immune dysfunction. Thus, the goal of addressing numerous risk factors that go awry in the AD brain, many of which are -as yet- unknown, could be accomplished by immunotherapy, using immune checkpoint blockade directed at the Programmed-death (PD)-1 pathway, to empower the immune system. In this proposal, we will adopt our new experimental paradigm to discover mechanisms through which the immune system supports the brain, and to identify key/novel molecular and cellular processes at various stages of the disease that are responsible for cognitive decline long before neurons are lost, and whose reversal or modification is needed to mitigate AD pathology, and prevent cognitive loss. Achieving our goals requires the multidisciplinary approaches and expertise at our disposal, including state-of-the art immunological, cellular, molecular, and genomic tools. The results will pave the way for developing a novel next-generation immunotherapy, by targeting additional selective immune checkpoint pathways, or identifying a specific immune-based therapeutic target, for prevention and treatment of AD. We expect that our results will help attain the ultimate goal of converting an escalating untreatable disease into a chronic treatable one.</t>
  </si>
  <si>
    <t>Attempt to apply PD-L1 Immune checkpoint inhibitors in AD</t>
  </si>
  <si>
    <t>Necrosis contributes critically in devastating human pathologies such as stroke, ischemia, and age-associated neurodegenerative disorders. Ageing increases susceptibility to neurodegeneration, in diverse species ranging from the lowly nematode Caenorhabditis elegans to humans. The mechanisms that govern necrotic neurodegeneration and its modulation by ageing are poorly understood. Autophagy has been implicated in necrosis and neurodegeneration, both with pro-survival and a pro-death roles. Autophagic flux declines with age, while induction of autophagy enhances longevity under conditions such as low insulin/IGF1 signalling and dietary restriction, which extend lifespan across diverse taxa. Our recent findings indicate that organelle-specific autophagy, including mitophagy, pexophagy and nucleophagy, is an important, evolutionarily conserved, determinant of longevity. We propose to dissect the molecular underpinnings of neuron vulnerability to necrosis during ageing, focusing on cargo-specific macroautophagy. To this end, we will implement a multifaceted approach that combines the power and versatility of C. elegans genetics with advanced, in vivo neuronal imaging and microfluidics technology. Our objectives are fourfold. First, we will monitor autophagic flux of organellar cargo, during neurodegeneration, under conditions that alter lifespan and identify mediators of organelle-specific autophagy in neurons. Second, we will conduct genome-wide screens for modifiers of age-inflicted neurodegeneration. Third, we will interrogate nematode models of human neurodegenerative disorders for organelle-specific autophagy and susceptibility to necrosis, upon manipulations that alter lifespan. Fourth, we will investigate the functional conservation of key mechanisms in mammalian models of neuronal necrosis. Together, these studies will deepen our understanding of age-related neurodegeneration and provide critical insights with broad relevance to human health and quality of life.</t>
  </si>
  <si>
    <t>Nematode worm models on neuronal necrosis</t>
  </si>
  <si>
    <t>Dementia affects around 50 M people globally (mainly over 65 years old) and has high associated costs (~ $1 trillion per year). 60%-80% cases correspond to Alzheimer’s Disease (AD), which is expected to continue increasing exponentially in the next decades. At present, there are several disease-modifying treatments for AD in development, but once approved they will demand an efficient early detection of the disease to be effective. PET is the gold standard for prompt detection of AD's biomarkers (e.g. beta-amyloid and tau proteins), but traditional scanners are very big and expensive and they do not allow wide-population screenings. Positrigo is a Swiss start-up, aiming to develop NeuroLF brain PET system, which is only a tenth of the price (reduced device, personnel and radiotracers costs) and a fifth of the size of traditional scanners. It will allow to meet the expected large increase in PET examinations in the incoming years (when new treatments are approved) and make brain scanning affordable for everyone.  NeuroLF was developed with support from ETH Zurich, University of Zurich and University of Heidelberg, and thanks to decades of accumulated experience in particle physics from the team. The company also counts with world-class advisors for business and medical aspects.  Our potential market, based on the need for Alzheimer’s diagnosis for population older than 50 years, gives us around 20 M scans per year only in USA and the EU. Moreover, 1 NeuroLF scanner working at full capacity represents savings of about $ 200.000 per year for healthcare. We have developed the first prototype and preliminary tested standard performance parameters, as well as initially established in-house manufacturing, defined a regulatory roadmap, contacted some key stakeholders and identified the needs on optimization, clinical validation and successful market launch. Now, to successfully begin NeuroLF commercialization, we need further funding and we are asking for support from the EC.</t>
  </si>
  <si>
    <t>Commercial development underway (Grant cycle just began April 2020)</t>
  </si>
  <si>
    <t>IMPORTANT - Potentially breakthrough - Small head adjusted PET scanner development</t>
  </si>
  <si>
    <t>Our genetic material is continually subjected to damage, either from endogenous sources such as reactive oxygen species, produced as by-products of oxidative metabolism, from the breakdown of replication forks during cell growth, or by agents in the environment such as ionising radiation or carcinogenic chemicals. To cope with DNA damage, cells employ elaborate and effective repair processes that specifically recognise a wide variety of lesions in DNA. These repair systems are essential for the maintenance of genome integrity. Unfortunately, some individuals are genetically predisposed to crippling diseases or cancers that are the direct result of mutations in genes involved in the DNA damage response. For several years our work has been at the forefront of basic biological research in the area of DNA repair, and in particular we have made significant contributions to the understanding of inheritable diseases such as breast cancer, Fanconi anemia, and the neurodegenerative disorder Ataxia with Oculomotor Apraxia (AOA). The focus of this ERC proposal is: (i) to determine the mechanism of action and high-resolution structure of the BRCA2 tumour suppressor, and to provide a detailed picture of the interplay between BRCA2, PALB2, RAD51AP1 and the RAD51 paralogs, in terms of RAD51 filament assembly, using biochemical, electron microscopic and cell biological approaches, (ii) to determine the biological role of a unique structure-selective tri-nuclease complex (SLX1-SLX4-MUS81-EME1-XPF-ERCC1), with particular emphasis on its roles in DNA crosslink repair and Fanconi anemia, and (iii) to understand the actions of Senataxin, which is defective in AOA2, in protecting against genome instability in neuronal cells. These three distinct and yet inter-related areas of the research programme will provide an improved understanding of basic mechanisms of DNA repair and thereby underpin future therapeutic developments that will help individuals afflicted with these diseases.</t>
  </si>
  <si>
    <t>ERC Grant</t>
  </si>
  <si>
    <t>A technological revolution is currently taking place making it possible to noninvasively study metabolism in mammals (incl. humans) in vivo with unprecedented temporal and spatial resolution. Central to these developments is the phenomenon of hyperpolarization, which transiently enhances the magnetic resonance (MR) signals so much that real-time metabolic imaging and spectroscopy becomes possible. The first clinical translation of hyperpolarization MR technology has recently been demonstrated with prostate cancer patients._x000D__x000D_
I have played an active role in these exciting developments, through design and construction of hyperpolarization MR setups that are defining the cutting-edge for in vivo preclinical metabolic studies. However, important obstacles still exist for the technology to fulfill its enormous potential._x000D__x000D_
With this highly interdisciplinary proposal, I will overcome the principal drawbacks of current hyperpolarization technology, namely: 1) A limited time window for hyperpolarized MR detection; 2) The conventional use of potentially toxic polarizing agents; 3) The necessity to use supra-physiological doses of metabolic substrates to reach detectable MR signal_x000D__x000D_
I will develop a novel hyperpolarization instrument making use of photoexcited compounds as polarizing agents to produce hyperpolarized solutions containing exclusively endogenous compounds. It will become possible to deliver hyperpolarized solutions in a quasi-continuous manner, permitting infusion of physiological doses and greatly increasing sensitivity. I will also use a complementary isotope imaging technique, the so-called CryoNanoSIMS (developed at my institution over the last year), which can image isotopic distributions in frozen tissue sections and reveal the localization of injected substrates and their metabolites with subcellular spatial resolution. Case studies will include liver and brain cancer mouse models. This work is pioneering and will create a new frontier in molecular imaging.</t>
  </si>
  <si>
    <t>This work is pioneering and might create a new frontier in molecular imaging.</t>
  </si>
  <si>
    <t>Ex vivo metabolic imaging at sub-cellular resolution in intact frozen mammalian tissue</t>
  </si>
  <si>
    <t>The INTHER project will bring the groundbreaking immunostimulating Interstitial Laser Thermotherapy (imILTCLS) to the market and clinical practice. This minimally invasive therapy is designed to achieve local tumour destruction and stimulate specific antitumour immunity in a patient’s body. In recent years, anti-cancer therapies based on activation of the immune system have grown in significance and popularity. This approach is especially viable for patients who previously had very few treatment options. However, only approx. 20 % of all patients respond to drug-based immunotherapies of today. The key need of medical oncologists is to increase those response rates and thus decrease cancer-related suffering, increase life expectancy and survival rates for the patients. The project will meet those needs by delivering a novel device-based cancer immunotherapy method that destroys the tumour locally and induces long-lasting, vaccination-like, systemic immunity against the treated form of cancer. As the world’s first device-based laser immunotherapy, imILTCLS will curve its own market niche on the fast growing Cancer Immunotherapy Market and therefore have a significant disruptive effect on this market. _x000D__x000D_
The studies performed to date have confirmed the therapeutic capability of the new method. In the project, the method will be further validated for the two chosen solid tumour types: pancreatic cancer and breast cancer. This will enable CLS to shorten the time to full commercialisation, obtain the clinical acceptance and fully exploit the commercial potential of the new treatment method. The clinical uptake of imILTCLS in Europe will lead to reduction of costs associated with the treatment of solid tumours, especially surgeries, and reduction of costs related to the activation of immunotherapies. CLS’ strategy is based on intensive efforts towards validating imILTCLS and bringing it to the market. The project is a key step towards realizing this business strategy.</t>
  </si>
  <si>
    <t>IMPORTANT: the world’s first device-based laser immunotherapy, imILTCLS</t>
  </si>
  <si>
    <t>For practice of personalized medicine in cancer, non-invasive tools for diagnosing at the molecular level are needed. Molecular imaging methods are capable of this while at the same time circumventing sampling error as the whole tumor burden is evaluated._x000D__x000D_
We recently developed and performed the first-ever clinical PET scan of uPAR, a proteolytic system known to be strongly associated with metastatic potential in most cancer forms. We believe this new concept of uPAR-PET is a major breakthrough and has the potential to become one of the most used PET tracers as it fulfils unmet needs in prostate and breast cancer. Based on this, together with additional proof-of-concept data we obtained on targeting uPAR for optical imaging and radionuclide therapy, we now plan to develop and take into patients these new technologies for improved outcome._x000D__x000D_
Specific aims are to develop and translate into human use:_x000D__x000D_
1. A PET uPAR imaging ligand platform for visualization of the aggressive phenotype and risk-stratification to be used in tailoring therapy, e.g. in prostate cancer to decide whether prostatectomy is necessary._x000D__x000D_
2. uPAR-PET combined with simultaneous 13C-hyperpolarized pyruvate MRSI (Warburg effect). This will increase prognostic power, refine tumor phenotyping and thereby allow for better tailoring of therapy and early prediction of treatment response._x000D__x000D_
3. A uPAR optical imaging technology for guiding removal of cancer tissue during surgery. This will help delineate cancer tissue for removal while leaving healthy tissue behind. We expect better outcome with removal of less tissue._x000D__x000D_
4. Selective radionuclide therapies targeting uPAR positive, invasive cancer cells using ß or a emitters. Dose planning will be performed using uPAR-PET imaging. This image-therapy pairing is also known as theranostics._x000D__x000D_
Our endeavour is ambitious, yet realistic considering our competencies and track-record. We expect cancer patients to benefit from our new methods within the 5 year time-frame.</t>
  </si>
  <si>
    <t>uPAR optical imaging technology for guiding removal of cancer tissue during surgery</t>
  </si>
  <si>
    <t>The MOPEAD consortium has proposed a programme of work carefully aligned to the objectives of IMI2 Call to deliver a step-change in AD-related patient engagement (PE) strategies and a paradigm shift in early stage care. It aims to improve patient engagement in three categories: 1) Pre-clinical AD (the most important for prevention trials; 2) Prodromal AD (i.e. MCI with positive amyloid biomarkers); and 3) Very Mild AD. MOPEAD offers four different and complementary strategies, namely AD Citizen-Science, Open House Initiative (OHI), Primary Care Campaign (PCC), and Type 2 Diabetes (T2DM). It seeks subjects eligible for CT scan in all three mentioned categories. The central concept is to test and evaluate the four Patient Engagement models (Runs) to help identify patients at risk of AD in a five-country, multi-centre setting. It builds upon an already successful model, the Open House Initiative pioneered by the coordinator (FACE). Five countries (ES, DE, NL, SE and SL) have been selected to implement these models based upon relevant expertise; the consortium brings together partners for their potential to become long-term assets to European efforts to tackle AD challenges. The methodology involves enhanced pre-screening protocols to select individuals for conventional screening associated to an RCT. Eligible subjects will be invited to formal evaluation using a protocol consensus with EPFIA. MOPEAD possesses confident baseline metrics from which to measure progress and determine the efficacy of PE strategies compared to primary care. Although baseline data exists for only three of the four proposed models, the new model AD Citizen Science approach will add significantly to the holistic approach of the project. The proposal addresses the specific cross-border challenge of improving health care and reducing the economic burden related to AD by means of identifying those patients at risk of developing AD. This will cover a significant gap in the healthcare system.</t>
  </si>
  <si>
    <t>RIA Grant classical</t>
  </si>
  <si>
    <t>Screening applied as human survey outside clinical trial framework</t>
  </si>
  <si>
    <t>Metastatic growth of cancer cells requires extracellular matrix (ECM) production. The current understanding is that transcription factors regulate ECM production and thus metastatic growth by increasing the expression of collagen prolyl 4-hydroxylase (CP4H). In contrast, we recently discovered that metabolism regulates CP4H activity independently of the known transcription factors. Specifically, we found that loss of pyruvate metabolism inhibits CP4H activity and consequently ECM–dependent breast cancer cell growth. Based on this discovery we propose the novel concept that metabolism regulates metastatic growth by increasing ECM production. _x000D__x000D_
_x000D__x000D_
In this project we will investigate the following questions: 1) What is the mechanism by which pyruvate regulates CP4H activity in breast cancer cells? To address this question we will investigate pyruvate metabolism and ECM production in 3D cultures of various breast cancer cell lines using 13C tracer analysis, metabolomics, and two-photon microscopy based ECM visualization. 2) How can this novel metabolic regulation be exploited to inhibit breast cancer-derived lung metastases growth? To address this question we will inhibit pyruvate metabolism in metastatic breast cancer mouse models using genetically modified cells and small molecules in combination with immuno- and chemotherapy. 3) How can this novel regulation be translated to different metastatic sites and cancers of different origin? To address this question we will determine the in vivo metabolism of breast cancer-, lung cancer-, and melanoma-derived liver and lung metastases (using metabolomics and 13C tracer analysis), and link it to ECM production (using two-photon microscopy based ECM visualization). _x000D__x000D_
_x000D__x000D_
With this project we will deliver a novel concept by which metabolism regulates metastatic growth. In a long-term perspective we expect that targeting this novel metabolic regulation will pave the way for an unexplored approach to treat cancer metastases.</t>
  </si>
  <si>
    <t>Mice Model</t>
  </si>
  <si>
    <t>How neuronal circuits maintain the balance between stability and plasticity in a constantly changing environment remains one of the most fundamental questions in neuroscience. Empirical and theoretical studies suggest that homeostatic negative feedback mechanisms operate to stabilize the function of a system at a set point level of activity. While extensive research uncovered diverse homeostatic mechanisms that maintain activity of neural circuits at extended timescales, several key questions remain open. First, what are the basic principles and the molecular machinery underlying invariant population dynamics of neural circuits, composed from intrinsically unstable activity patterns of individual neurons? Second, is homeostatic regulation compromised in Alzheimer's disease (AD) and do homeostatic failures lead to aberrant brain activity and memory decline, the overlapping phenotypes of AD and many other distinct neurodegenerative disorders? And finally, how do homeostatic systems operate in vivo under experience-dependent changes in firing rates and patterns? _x000D__x000D_
To target these questions, we have developed an integrative approach to study the relationships between ongoing spiking activity of individual neurons and neuronal populations, signaling processes at the level of single synapses and neuronal meta-plasticity. We will focus on hippocampal circuitry and combine ex vivo electrophysiology, single- and two-photon excitation imaging, time-resolved fluorescence microscopy and molecular biology, together with longitudinal monitoring of activity from large populations of hippocampal neurons in freely behaving mice. Utilizing these state-of-the-art approaches, we will determine how firing stability is maintained at different spatial scales and what are the mechanisms leading to destabilization of firing patterns in AD-related context. The proposed research will elucidate fundamental principles of neuronal function and offer conceptual insights into AD pathophysiology.</t>
  </si>
  <si>
    <t>Cancer is a growing medical problem which genetic and environmental basis is not clearly understood. Massive efforts over the last decade have identified differences in cancer gene expression that cannot be explained by coding sequences or promoter variations, whereas the effect of transcriptional enhancers remains unclear due to the lack of an effective way to link enhancers with their controlled genes. Recently, we discovered a class of inter-tumor, inter-patient DNA methylation variations in putative enhancers that predict changes in gene expression levels with much greater power than promoter or sequence analyses. The overall goal of this proposal is to determine if changes in enhancer methylation form part of the genomic basis of cancer. Our aim is to elucidate methylation-influenced disease regulatory circuits that affect cancer driver and risk genes and may ultimately serve as markers for disease progression and drug response. Utilizing a new genomic methodology, which allows systematic prediction and verification of gene-enhancer pairing, I will test the above hypothesis in two disease models: breast cancer and glioblastoma. I will methodologically assess numerous potential enhancers across the disease genomes and explore the effects of genetic and epigenetic mutations and variations at these sites. Informative sites will then be evaluated as markers of gene expression level in tumor biopsies. Ultimately, I will apply novel tools to manipulate selected enhancers genetically and epigenetically, thus investigating the causal relationships between enhancer methylation and gene expression, and assessing the potential for tuning gene expression levels by enhancer methylation modification. This study may transform our understanding of the mechanisms underlying disease predisposition, determine the regulatory circuits of key disease genes, lead to improved diagnosis and predictive abilities, and may pave the way for precision epigenetic therapy.</t>
  </si>
  <si>
    <t>Alzheimer's disease, the most common cause of dementia in older people, is a devastating condition that is becoming a public health crisis as our population ages. Despite great progress recently in Alzheimer’s disease research, we have no disease modifying drugs and a decade with a 99.6% failure rate of clinical trials attempting to treat the disease.   This project aims to develop relevant therapeutic targets to restore brain function in Alzheimer’s disease by integrating human and model studies of synapses. It is widely accepted in the field that alterations in amyloid beta initiate the disease process. However the cascade leading from changes in amyloid to widespread tau pathology and neurodegeneration remain unclear.  Synapse loss is the strongest pathological correlate of dementia in Alzheimer’s, and mounting evidence suggests that synapse degeneration plays a key role in causing cognitive decline. Here I propose to test the hypothesis that the amyloid cascade begins at the synapse leading to tau pathology, synapse dysfunction and loss, and ultimately neural circuit collapse causing cognitive impairment.  The team will use cutting-edge multiphoton and array tomography imaging techniques to test mechanisms downstream of amyloid beta at synapses, and determine whether intervening in the cascade allows recovery of synapse structure and function.  Importantly, I will combine studies in robust models of familial Alzheimer’s disease with studies in postmortem human brain to confirm relevance of our mechanistic studies to human disease.  Finally, human stem cell derived neurons will be used to test mechanisms and potential therapeutics in neurons expressing the human proteome. Together, these experiments are ground-breaking since they have the potential to further our understanding of how synapses are lost in Alzheimer’s disease and to identify targets for effective therapeutic intervention, which is a critical unmet need in today’s health care system.</t>
  </si>
  <si>
    <t>Mice Model and Human Stem Cells mentioned</t>
  </si>
  <si>
    <t>We have previously demonstrated that cellular senescence opposes tumorigenesis thereby opening up new potential opportunities for cancer treatment. Senescence and tumor immunity in cancer are tightly interconnected. Tumor-infiltrating immune cells promote the clearance of senescent tumor cells thereby contributing to the tumor suppressive function of senescence. Moreover, T lymphocytes can drive senescence in cancers by secreting different cytokines in the tumor microenvironment. We have also recently reported that GR1\ myeloid cells antagonize treatment-induced senescence (TIS) and that compounds that block the tumor recruitment of GR1\ cells enhance TIS. Major objective of this proposal is to characterize the immune landscape of different prostate cancer mouse models in order to develop novel treatment modalities that combine pro-senescence compounds with immunotherapy. Using proteomics and bioinformatics approaches, we will assess how the genetic background of prostate tumors, shapes the tumor microenvironment and immune response during TIS. Next, we will define the mechanisms that regulate the recruitment and activation of myeloid derived suppressive cells, macrophages and B-lymphocytes in Pten deficient prostate tumors by focusing on a novel class of secreted factors identified in these tumors. We will also assess in vivo whether the secretome of tumor cells can transmit senescence to TILs and compounds that interfere with the secretome can prevent immunosenescence. Finally, we will develop monoclonal antibodies directed towards senescent tumors cells that we will use as diagnostic and therapeutic tools. These antibodies will be used as biomarkers to detect senescent tumor cells in prostate cancers and will be tested in pre-clinical trials to assess whether they improve tumor clearance during TIS. Our findings will form the basis for future clinical trials in prostate cancer patients.</t>
  </si>
  <si>
    <t>Common fragile sites (CFSs) are large chromosomal regions identified by conventional cytogenetics as sequences prone to breakage in cells subjected to replication stress. The interest in CFSs stems from their key role in DNA damage, resulting in chromosomal rearrangements. The instability of CFSs was correlated with genome instability in precancerous lesions and during tumour progression. Two opposing views dominate the discussion regarding the role of CFSs. One school of thought suggested that genomic instability during cancer progression causes collateral damage to genes residing within CFSs, such as WWOX and FHIT. These genes are proposed to be unselected ‘‘passenger’’ mutations. The counter argument is that deletions and other genomic alterations in CFSs occur early in cancer development. Cancer cells with deletions in genes that span CFSs are then selectively expanded due to loss of tumour suppressor functions such as protection of genome stability, coordination of cell cycle or apoptosis. _x000D__x000D_
Recent observations from my lab clearly suggest that gene products from CFSs play driver roles in cancer transformation. Moreover, we have evidence for the involvement of DNA damage and Wwox in pancreatic ß-cells in the context of diabetes. Here, I propose to investigate the role of tumour suppressor gene products (TSGPs) of CFSs in human diseases. Three approaches will be taken to tackle this question. First, molecular functions of TSGPs of CFSs will be determined using state-of-the-art genetic tools in vitro. Second, novel transgenic mouse tools will be used to study CFSs and their associated TSGs in preneoplastic lesions and tumours in vivo, with confirmatory studies in human material. Third, we will examine the potential involvement of CFSs and their TSGPs in type-2 diabetes (T2D). _x000D__x000D_
The expected outcome is a detailed molecular understanding of CFSs and their associated TSGPs in genomic instability as well as their roles in cancer and metabolic diseases.</t>
  </si>
  <si>
    <t xml:space="preserve">(cells and mouse models) </t>
  </si>
  <si>
    <t>The evolution in drug regulation of the last 50 years has left pregnant women and their fetuses orphaned. This is particularly problematic for cancer during pregnancy, which raises a difficult and conflicting medical ethical decision process and which has recently become increasingly frequent. In 2012 we published the first prospective study indicating that antenatal exposure to cancer treatment can overall be considered safe. Building on this proof of concept, the current proposal wants to take a groundbreaking step towards developing a standard of care for cancer during pregnancy by addressing –in an integrated fashion- the challenges at the level of the fetus, the mother and the fetomaternal barrier. At the core of this proposal lies an international registry of pregnant women with cancer, along with a registry of their children, and biobanks of maternal, placental, cord blood and tumoral tissues. Research track ‘child’ aims to deliver robust evidence of fetal safety. Research track ‘mother’ aims to address the emerging concerns in the oncological management of the mother, and specifically, the possible distinct biology of pregnancy-associated breast cancer, the most frequent cancer type in pregnancy. The research approach includes large-scale clinical follow-up studies along with laboratory studies on patient biomaterials, including pharmacological investigations and RNA-sequencing studies. Complementary to these studies is research track ‘placenta’ in which cutting-edge models of human placental research are used to address the poorly understood physiological basis of the placental barrier function in this specific situation. This ambitious program will rely on a multidisciplinary team of experts. Not only may the scientific deliverables of this proposal constitute a major step forward to the well-being of both mother and fetus in a pregnancy complicated by cancer, the methodological approach may also provide critical impetus to further research in this field.</t>
  </si>
  <si>
    <t>Follow-up of children with antenatal chemotherapy exposure due to mother's cancer</t>
  </si>
  <si>
    <t>Cardiovascular disease (CVD), type 2 diabetes (T2D) and obesity, collectively referred to as cardiometabolic disease, together with cancer are the major morbidities and causes of death. With few exceptions, research on cardiometabolic disease and cancer is funded, studied and clinically applied separately without fully taking advantage of knowledge on common pathways and treatment targets through interdisciplinary synergies. The purpose of this proposal is to reveal causal factors connecting and disconnecting cardiometabolic diseases and cancer, and to understand interactions between gut microbiota, host diet and genetic susceptibility in a comprehensive prospective cohort study design to subsequently allow design of intervention strategies to guide more personalized disease prevention._x000D__x000D_
_x000D__x000D_
1. We investigate causality between genetic risk factors for cardiometabolic disease associated traits and future incidence of T2D, CVD, cancer (total/breast/colon/prostate) and mortality (total, CVD- and cancer mortality), searching for causal factors in a prospective cohort with &gt;15 y follow-up (N&gt;30,000, incident cases N=3550, 4713, 5975, 6115 for T2D, CVD, cancer, mortality)_x000D__x000D_
2. For the first time in a large population (N=6000), we investigate how gut and oral microbiome are regulated by dietary factors, gut satiety peptides and host genetics, and how such connections relate to cardiometabolic disease associated traits and cancer _x000D__x000D_
3. We investigate the role of diet and gene-diet interactions of importance for cardiometabolic disease and cancer _x000D__x000D_
4. We perform genotype, biomarker and gut microbiota based diet intervention studies. _x000D__x000D_
_x000D__x000D_
This inter-disciplinary project contributes to biological understanding of basic disease mechanisms and takes steps towards better possibilities to prevent and treat individuals at high risk for cardiometabolic disease, cancer and death.</t>
  </si>
  <si>
    <t>Prospective clinical trials with large sample sizes</t>
  </si>
  <si>
    <t>'Thousands of cancer patients worldwide are taking RANKL inhibitors for the management of bone metastasis, based on the key role of RANKL and its receptor, RANK, in osteoclasts. RANK signaling has multiple divergent effects in immunity and inflammation, both in the generation of active immune responses, as well as in the induction of tolerance. We showed that RANK overexpression induces stemness and interferes with differentiation in non transformed mammary epithelial cells and promotes mammary tumorigenesis, acting as a paracrine mediator of progesterone. _x000D__x000D_
_x000D__x000D_
However, the therapeutic potential of inhibiting RANK signaling once tumors develop and its effects on tumor immunity remain unexplored. Our proposal tackles novel concepts: Is RANK a better therapeutic target than RANKL? Does RANK induce 'stemness' in other epithelia and solid tumors and how? Does RANK regulate the tumor-immune cell crosstalk? Would inhibition of RANK signaling in tumor and immune cells result in synergistic or opposing effects on tumor outcome? _x000D__x000D_
We hypotesize that RANK activation in solid tumors expands the cancer stem cells pool and induces an immnunosuppressive environment leading to tumor recurrence and metastasis. _x000D__x000D_
_x000D__x000D_
In PLEIO-RANK we aim to:_x000D__x000D_
1. Define the contribution of RANK to the epithelial hierarchy in mammary, skin and colon, during homeostasis and tumorigenesis, undertaking lineage tracing approaches._x000D__x000D_
2. Dissect the impact of RANK loss in the epithelial or the immune compartment in tumor outcome, exploiting tissue inducible models, in breast cancer and solid tumors driven by chronic inflammation._x000D__x000D_
3. Validate the clinical implications of our findings using patient derived xenografts and human tumor samples. _x000D__x000D_
_x000D__x000D_
Based on the results of our proposal RANK inhibition could become a unique targeted therapy able to reduce metastasis and mortality in solid tumors for its pleiotropic antitumor effects in cancer stem cells, immune cells and their crosstalk._x000D__x000D_
_x000D__x000D_
'</t>
  </si>
  <si>
    <t>RANK inhibitors exploration against cancer stem cells</t>
  </si>
  <si>
    <t>The composition and molecular features of tumours vary during the course of the disease, and the selection pressure imposed by the environment is a central component in this process. Evolutionary principles have been exploited to explain the genomic aberrations in cancer. However, the phenotypic changes underlying disease progression remain poorly understood. In the past years, I have contributed to identify and characterise the therapeutic implications underlying metabolic alterations that are intrinsic to primary tumours or metastasis. In CancerADAPT I postulate that cancer cells rely on adaptive transcriptional &amp; metabolic mechanisms [converging on a Metabolic Phenotype] in order to rapidly succeed in their establishment in new microenvironments along disease progression. I aim to predict the molecular cues that govern the adaptive properties in prostate cancer (PCa), one of the most commonly diagnosed cancers in men and an important source of cancer-related deaths. I will exploit single cell RNASeq, spatial transcriptomics and multiregional OMICs in order to identify the transcriptional and metabolic diversity within tumours and along disease progression. I will complement experimental strategies with computational analyses that identify and classify the predicted adaptation strategies of PCa cells in response to variations in the tumour microenvironment. Metabolic phenotypes postulated to sustain PCa adaptability will be functionally and mechanistically deconstructed. We will identify therapeutic strategies emanating from these results through in silico methodologies and small molecule high-throughput screening, and evaluate their potential to hamper the adaptability of tumour cells in vitro and in vivo, in two specific aspects: metastasis and therapy response. CancerADAPT will generate fundamental understanding on how cancer cells adapt in our organism, in turn leading to therapeutic strategies that increase the efficacy of current treatments.</t>
  </si>
  <si>
    <t>The idea has emerged that compartmentation of brain lactate, i.e. its distribution between different cell types and the extracellular space, plays a critical role in neurotransmission and brain plasticity. Dysregulations of lactate metabolism have also been reported in neurodegenerative diseases such as Alzheimer's disease. However, these notions remain challenged, and even fundamental mechanisms such as the astrocyte-to-neuron lactate shuttle, whereby astrocytes are supposed to export lactate to neurons to sustain neuronal energy needs, are still fiercely debated. This is largely due the lack of tools to evaluate cell-specific compartmentation of lactate in the living brain, in particular in Humans._x000D__x000D_
In this project, we will develop new nuclear magnetic resonance spectroscopy techniques to non-invasively measure lactate diffusion, including in cortical regions. We will then take advantage of the unique ability of these methods to differentiate between metabolites diffusing in different environments, based on diffusion properties imposed by the microstructure, to quantify lactate in the extracellular space and, most importantly, in neurons and astrocytes. After validation in rodent models, these methods will be transposed on a clinical MRI system at ultra-high magnetic field, to gain unprecedented access to lactate compartmentation in the Human brain and its modifications during brain activity, plasticity, and in Alzheimer's disease. This will open a new research field for magnetic resonance spectroscopy in vivo.</t>
  </si>
  <si>
    <t>rodent models and subsequently in humans</t>
  </si>
  <si>
    <t>Brain neurons lactate consumption exploration via magnet resonance imaging</t>
  </si>
  <si>
    <t>There is a high demand to design approaches capable of tracking the origin of biomarkers in complex biological environments, in the areas of life, environmental, food and forensic sciences. Metabolomics and Fluxomics show great promises towards this aim, and a high potential arises from their combination with Isotopic fingerprinting at natural abundance. The resulting isotopomics approach requires cutting-edge analytical tools, and Nuclear Magnetic Resonance (NMR) is currently the only generic technique giving access to the site-specific isotope content at natural abundance. The detection of very small relative variations between samples originating from different (bio)chemical pathways is possible through 13C isotopic NMR, which can however only be applied to simple and concentrated samples, due to its low sensitivity. Consequently, numerous applications are out of reach. To tackle the current limitations of 13C isotopic analysis, SUMMIT will develop a groundbreaking analytical workflow relying on two of the most powerful NMR methods: dissolution dynamic nuclear polarization and ultrafast 2D NMR. This cutting-edge approach will allow the simultaneous measurement of 13C fingerprints from multiple low-concentrated biomarkers in complex mixtures, which is impossible with existing methods. The high potential of this analytical strategy will be demonstrated on a relevant biological study, the investigation of breast cancer cell metabolism, through applications with gradually increasing risk levels. These approaches will make it possible to identify (i) new biomarkers to discriminate between cell lines expressing different hormonal receptors; (ii) novel potential therapeutic targets from the elucidation of metabolic pathways. Beyond this application, the project will have a high impact on a wide community of academic and industrial researchers, covering unmet needs from life sciences, food industry and forensic analysis.</t>
  </si>
  <si>
    <t>SYNVIA</t>
  </si>
  <si>
    <t>Although various effective anti-cancer drug treatments have become available over the last decades, drug resistance remains the major cause of death of cancer patients. Striking examples are patients with tumors that are defective in DNA repair by homologous recombination (HR). Despite initial responses to cancer therapy, resistance of primary or disseminated tumors eventually emerges, which minimizes therapeutic options and greatly reduces survival. The molecular mechanisms underlying this therapy escape are often poorly understood._x000D__x000D_
_x000D__x000D_
In the SYNVIA project I will address the problem of therapy escape by using powerful genetically engineered mouse models for BRCA1- and BRCA2-deficient breast cancer, which closely mimic the human disease. Due to the BRCA inactivation, the tumors that arise lack HR-directed DNA repair. Similar to the situation in cancer patients, we observe that cancer cells in these models eventually escape the deadly effects of chemotherapy or novel targeted drugs. Thus, these resistance models provide a unique opportunity to explore therapy escape mechanisms._x000D__x000D_
_x000D__x000D_
I propose an approach that will take the in vivo analysis of therapy resistance mechanisms to a new level. By synergizing the advantages of next generation sequencing with functional genetic screens in tractable model systems, I will explore novel mechanisms that cause resistance of HR-deficient cancers by the loss of another gene (“synthetic viability”). I provide evidence that new mechanisms of resistance can be identified with this approach. In an innovative step, I will generate genome-wide alterations using the revolutionizing CRISPR/Cas technology. Mutations will also be introduced into 3D tumor organoid cultures, as we found that these are more physiologically relevant. I am convinced that the combination of these state-of-the-art approaches will yield highly useful information for designing effective approaches to circumvent or reverse therapy escape in human cancer patients.</t>
  </si>
  <si>
    <t>Mouse models</t>
  </si>
  <si>
    <t>Exploration of cytostatic drug resistance mechanisms</t>
  </si>
  <si>
    <t>What is the relation between the intestinal microflora and the brain in the development of neurodegenerative disorders like Alzheimer's and Parkinson's disease? _x000D__x000D_
A functional relation between the intestinal microflora (microbiota) and the brain, referred to as the “microbiota-gut-brain axis”, was hypothesized more than 100 years ago but only recently has been re-evaluated becoming a new, exciting hypothesis in neuroscience. We have the proof that aging, bad alimentary habits, poor food quality and stress can affect our intestinal microbiota: the impact of this modification on brain functionality has been observed but the absence of suitable research tools does not allow verifying this research hypothesis. My aim is to overcome this limitation through a bioengineering approach: I will develop the first microbiota-gut-brain platform relying on three miniaturized microfluidic compartments, representing in vitro the most important features of microbiota-brain interaction. Once validated, my platform will be challenged in healthy and neurodegenerative scenarios by using human complete microbiota. MINERVA has a ground breaking potential: the proof of a causal link between intestinal microbiota and brain functionality would completely change the actual scenario, shifting the investigation of neurodegenerative disorders causes from the brain to the body periphery. MINERVA is a high gain project: if its vision succeeds, neurodegenerative disorders will benefit from new, cost effective, low invasive preventative and therapeutic strategies based on microbiota management by food ingredient and probiotics with an enormous beneficial impact worldwide. MINERVA will provide a versatile platform that will overcome the strong limitations arising from the current in vivo models and standard in vitro tools: by changing cell type or culturing conditions, it could address microbiota impact not only on neurodegenerative disorders, but also on other severe other-than-nervous pathologies.</t>
  </si>
  <si>
    <t>Neurodegeneration is characterized by misfolded proteins and dysfunctional synapses. Synapses are often located very far away from their cell bodies and they must therefore largely independently cope with the unfolded, dysfunctional proteins that form as a result of synaptic activity and  stress. My hypothesis is that synaptic terminals have adopted specific mechanisms to maintain robustness over their long lives and that these may become disrupted in neurodegenerative diseases. Recent evidence indicates an intriguing relationship between several Parkinson disease genes, synaptic vesicle trafficking and autophagy, providing an excellent entry point to study key molecular mechanisms and interactions in synaptic membrane trafficking and synaptic autophagy. We will use novel genome editing methodologies enabling fast in vivo structure-function studies in fruit flies and we will use differentiated human neurons to assess the conservation of mechanisms across evolution. In a complementary approach I also propose to capitalize on innovative in vitro liposome-based proteome-wide screening methods as well as in vivo genetic screens in fruit flies to find novel membrane-associated machines that mediate synaptic autophagy with the ultimate aim to reveal how these mechanisms regulate the maintenance of synaptic health. Our work not only has the capacity to uncover novel aspects in the regulation of presynaptic autophagy and function, but it will also reveal mechanisms of synaptic dysfunction in models of neuronal demise and open new research lines on mechanisms of synaptic plasticity.</t>
  </si>
  <si>
    <t>Human Neurons</t>
  </si>
  <si>
    <t>I propose to research, build and evaluate Interventional X-ray and Scintigraphy Imaging (IXSI). This will provide for the first time real-time, multimodality imaging during medical interventions by combining live x-ray and live nuclear imaging simultaneously from an identical viewpoint. The hybrid x-ray/nuclear imaging device will enable surgeons and interventional radiologists to exploit the power of molecular imaging in the operating theatre and intervention room through i) live guidance using 2D imaging and ii) 3D quantitative evaluation (IXSI3D). Systems, like the successful PET/CT and SPECT/CT, have revolutionized diagnostic medical imaging; however they acquire x-ray (anatomical information) and nuclear images (molecular information) in sequence. Our new technology brings live, hybrid imaging to operations and interventions. This will have a broad and powerful impact, particularly in oncological applications, including internal radiotherapy, tumor resection and biopsies._x000D__x000D_
For combined X-ray/nuclear imaging, an x-ray tube, an x-ray detector and a gamma camera with collimator are required. Our concept relies on placing these three elements in one line, thus enabling imaging of the same field-of-view. However, straight-forward combination of these elements would block the line of views. Inspired by how eyes see around the nose, I invented a gamma camera geometry that sees around the x-ray tube. I have created a prototype, and using a provisional set-up based on this novel concept (patent pending), I have demonstrated IXSI’s basic principles. This proposal describes the quantum leap in medical imaging: clinical realization of IXSI for guidance, and the development of IXSI3D that enables intra-operative quantitative evaluation. I will develop algorithms and hardware, build a mobile system and prove it’s potential in a clinical research protocol. This will be the start of a new era in image-guided intervention.</t>
  </si>
  <si>
    <t>The extracellular matrix (ECM) is known to play a critical role in driving cancer progression, and yet we lack knowledge of its composition and structure. The goal of my ERC project is to investigate how alterations in biochemical composition and structural properties of the ECM during cancer progression impact on cell behaviour to drive metastasis, which is responsible for over 90% of cancer patient deaths. In order to do this, my lab has developed a method to in situ decellularise organs leaving structurally intact ECM scaffolds for subsequent analysis or for repopulation to study cell-ECM interactions in situ. We have deployed our method to decellularise primary tumour and metastatic organs in mice bearing orthotopic breast cancer tumours for subsequent quantitative global mass spectrometry (MS) proteomics, spatio-structural mapping of ECM components in 3D, and live imaging of repopulated cells. We observed fundamental alterations in ECM composition and structure between normal and tumour, and primary and metastatic tissue. We have selected two ECM components specifically upregulated in metastatic organs for subsequent validation. We discovered a marked decrease in proteins associated with fibrillogenesis in metastatic organs and will investigate the impact of this on metastatic ECM stiffness. We will decellularise organs from transgenic mouse models of breast and pancreatic cancer, at specific stages during cancer progression to determine the evolution of global ECM composition and structure, and how this impacts on cell behaviour through functional perturbation. Finally, we shall validate relevance of findings to human disease through use of human cancer lines and analysis of human patient samples. The research proposed will provide ground-breaking insight into how the ECM regulates cellular behaviour during normal and pathological conditions, and will test new strategies to combat metastasis that could be translated into the clinic to benefit cancer patients.</t>
  </si>
  <si>
    <t>Prostate cancer (PCA) is a genetically heterogeneous disease. Advances in targeted hormonal therapy (second generation anti-androgens) have led to more effective management of castration-resistant prostate cancer (CRPC). Despite these highly potent drugs, disease recurs with new genomic and epigenetic alterations. In this ERC proposal, I will leverage my expertise in cancer genomics and a new computational methodology to unravel the landscape of lethal PCA, with a focus on determining the Achilles’ heel of these aggressive tumours.  In Aim 1, I will take advantage of DNA sequencing data from over 1000 patient-derived tumour samples and use highly innovative mathematical algorithms to create a detailed evolution chart for each tumour and identify driver events leading to CRPC. After nominating candidate drivers, we propose testing 10 using in vitro gain- and loss-of-function validations experiments (i.e., CRISPR/Cas9, shRNA, and Tet-On assays) in PCA cell lines using migration, invasion, and cell cycle as readouts. In Aim 2, I will focus on genomic events that occur in recalcitrant CRPC, positing that genetic alterations occurring prior or secondary to treatment harbour clues into resistance. In vitro validations will be performed on the top 10 biomarkers. In Aim 3, I will nominate synthetic lethality combinations by mining CRPC genomic data taken from Stand Up 2 Cancer CRPC clinical trials. I will prioritize mutually exclusive genomic alterations in genes for which approved drugs exist. The top 5-10 candidates will be validated in a prostate lineage-specific manner.  In summary, this ERC proposal will leverage my many years of expertise in PCA genomics and emerging public and private CRPC datasets to uncover driver mutations that will enhance our understanding of recalcitrant CRPC.  Successful completion of this study should lead to novel treatment approaches for CRPC and to a computational model that may transform our approach to evaluating other cancers.</t>
  </si>
  <si>
    <t>DNA sequencing data from over 1000 patient-derived tumour samples</t>
  </si>
  <si>
    <t>The occurrence of therapeutic resistance is a major cause for the small effect on overall survival showed by targeted cancer therapies. Whilst experimental strategies to evaluate available treatments have been faced by an ever increasing number of possible combinations, computational approaches have been challenged by the lack of a framework able to model the multiple interactions encompassed by the three major factors affecting therapeutic resistance: selection of resistant clones, adaptability of gene signalling networks, and a protective and hypoxic tumour microenvironment._x000D__x000D_
_x000D__x000D_
Here I propose a novel modelling framework, Agent-Based Modelling of Gene Networks, which brings together powerful computational modelling techniques and gene networks. This combination allows biological hypotheses to be tested in a controlled stepwise fashion, and it lends itself naturally to model a heterogeneous population of cells acting and evolving in a dynamic microenvironment, which is needed to predict therapeutic resistance and guide effective treatment selection._x000D__x000D_
_x000D__x000D_
Using triple negative breast cancer (TNBC) as a testing case (15% of breast cancers, lacks validated), I propose to: _x000D__x000D_
_x000D__x000D_
1. Develop a computational model of the TNBC tumour microenvironment using in-vitro and in-vivo, including patient-derived, models and data from clinical samples. 2. Validate the ability of the model to predict driver genes conferring a survival advantage to cancer cells in a hypoxic microenvironment. 3. Predict combinations of druggable targets to tackle TNBC therapeutic resistance. 4. Select most effective drug combinations and validate pre-clinically._x000D__x000D_
_x000D__x000D_
This project will deliver pre-clinically validated drug combinations, new therapeutic targets and a virtual environment to study individual tumours and predict therapeutic resistance. Complementing and empowering experimental models and assays, microC will offer a new powerful tool for diagnosis and therapy.</t>
  </si>
  <si>
    <t>Amyloid-like protein aggregation is a process of protein assembly via the formation of intermolecular ß-structures by short aggregation prone sequence regions. This occurs as an unwanted side-reaction of impaired protein folding in disease, but also for the construction of natural nanomaterials. Aggregates appear to be strongly enriched in particular proteins, suggesting that the assembly process itself is specific, but the cross-seeding of the aggregation of one protein by aggregates of another protein has also been reported. _x000D__x000D_
_x000D__x000D_
The key question that I aim to address in this proposal is how the beta-interactions of the amino acids in the aggregate spine determine the trade-off between the specificity of aggregation versus cross-seeding. To this end, I will determine the energy difference between homotypic versus heterotypic interactions and how differences in sequence translate into energy gaps. Moreover, I will analyse the sequence variations of aggregation prone stretches in natural proteomes to understand the danger of widespread co-aggregation. _x000D__x000D_
_x000D__x000D_
To achieve these outcomes, I will study the interactions and cross-seeding of aggregating proteins and model peptides in vitro and in cells. I will extract the sequence and structural determinants of co-aggregation, and employ these to construct novel bioinformatics algorithm that can accurately predict co-aggregation and cross-seeding. I will use these to analyse co-aggregation cascades in natural proteomes looking for mechanisms that protect them from wide-spread cross-seeding. _x000D__x000D_
_x000D__x000D_
This work will have a significant impact on the understanding of the downstream effects of protein aggregates and may reveal co-aggregation networks in human diseases such as the major neurodegenerative diseases or cancer, potentially opening up new research lines on the mechanisms underlying these pathologies and thus identify targets for novel therapies.</t>
  </si>
  <si>
    <t>Although there are Triple Negative Breast Cancer (TNBC), the most aggressive type of Breast Cancer (BC), accounts for 15-25% of all BCs. Yearly 200,000 women are diagnosed with TNBC, of which 100,000 are diagnosed with metastatic disease at the primary diagnosis. TNBC lacks a recognized molecular target, making it an orphan disease: no effective treatment is available to date. The poor prognosis of patients suffering from TNBC makes it extremely challenging for both oncologists and patients. TNBC is more aggressive because all its receptors (Estrogen/Progesterone/Herceptin) are negative, and targeted and endocrine therapies are not helpful. TNBC shows a shortened disease-free interval in the neoadjuvant and adjuvant settings and a more aggressive course in the metastatic setting.The mainstay treatment for TNBC is Doxorubicin, a potent anthracycline chemotherapy, which nonetheless, has substantial toxicities (cardiac, immune, digestive and epithelial) that limit its maximal dose and render the tumour cells resistant to it. As a result, patients cannot be treated with a high enough and effective dose.In response, Triox Nano has developed TXN770: an innovative bionanoparticle based anticancer treatment. TXN770 has a DNAzyme machine cap that recognizes cancer cells and releases the chemotherapy exclusively inside them, responding to pre-programmed threshold levels of Mg2\ and ATP that are present primarily at the target TNBC cells. This allows using 4 times lower concentrations of Doxorubicin, which in turn causes less side effects and achieves a higher effectiveness. It also prevents cancer cells from becoming resistant to Doxorubicin.TrioxNano will address a BC world market of $10.4 billion, expected to grow to $17.2 billion in 2021. TrioxNano projects €547M in profit, with a ROI of €15 per euro invested in the project and in turn will help ease the economic burden of TNBC in National Health Services while positioning itself as a leading company in treatment of TNBC.</t>
  </si>
  <si>
    <t xml:space="preserve">Commercial development underway </t>
  </si>
  <si>
    <t>IMPORTANT: Potentially breakthrough discovery - Targeted nanoparticles based drug delivery system development for BC</t>
  </si>
  <si>
    <t>HYPROTIN proposes a pioneering research platform for hyperpolarized magnetic resonance of breast-cancer related proteins that will revolutionize our view on tumorigenesis at the atomic level, through bottom-up reconstitution of medicinal relevant interaction pathways involving the breast cancer susceptibility protein 1 (BRCA1). _x000D__x000D_
The risk to develop a hereditary breast or ovarian cancer (HBOC) increases to 55-65 % upon mutation of the BRCA1 gene. Yet, little is known about the biochemistry of tumorigenesis, so that drugs directed towards molecular targets are not satisfactory. To date, mastectomy remains the only preventive treatment. This dramatic lack of knowledge is a consequence of BRCA1 being an intrinsically disordered protein (IDP). Recognizing the importance of IDPs has revolutionized structural biology in the last decade, but this also represents a huge experimental challenge. To date, nuclear magnetic resonance (NMR) is the only technique available to study IDPs at high resolution. However, several limits of the technique must be overcome. Its low sensitivity impedes investigations under biologically meaningful conditions, so that new approaches are required._x000D__x000D_
The HYPROTIN project aims to achieve two methodological goals: 1) Residue-resolved studies of the BRCA1 IDP under physiological conditions; and 2) real-time monitoring of BRCA1-ligand binding, thereby adding a time-resolved dimension to the NMR characterization of IDPs. This systematic approach will provide unprecedented insight into the BRCA1 interactome, provide medically relevant data and residue-resolved protein interaction kinetics. This will open a new knowledge base for rational drug design._x000D__x000D_
The project will employ cutting-edge equipment that is unique worldwide, and will represent the first facility in Europe suited for these ground-breaking experiments. The PI has unique interdisciplinary experience enabling the demanding hyperpolarization approach to IDPs.</t>
  </si>
  <si>
    <t>Curli are functional amyloid fibers that constitute the major protein component of the extracellular matrix in pellicle biofilms formed by Bacteroidetes and Proteobacteria.  Unlike the protein misfolding and aggregation events seen in pathological amyloid diseases such as Alzheimer’s and Parkinson’s disease, curli are the product of a dedicated protein secretion machinery. Curli formation requires a specialised and mechanistically unique transporter in the bacterial outer membrane, as well as two soluble accessory proteins thought to facilitate the safe guidance of the curli subunits across the periplasm and to coordinate their self-assembly at cell surface. _x000D__x000D_
_x000D__x000D_
In this interdisciplinary research program we will study the structural and molecular biology of E. coli curli biosynthesis and address the fundamental questions concerning the molecular processes that allow the spatially and temporally controlled transport and deposition of these pro-amyloidogenic polypeptides. We will structurally unravel the secretion machinery, trap and analyse critical secretion intermediates and through in vitro reconstitution, assemble a minimal, self-sufficient peptide transport and fiber assembly system. _x000D__x000D_
_x000D__x000D_
The new insights gained will set the stage for targeted interventions in curli -mediated biofilm formation and this research project will develop a new framework to harness the unique properties found in curli structure and biosynthesis for biotechnological applications as in patterned functionalized nanowires and directed, selective peptide carriers.</t>
  </si>
  <si>
    <t>Bacterial Amyloid secretion model</t>
  </si>
  <si>
    <t>Estrogen Receptor (ER) is the driving transcription factor in ~75% of all breast cancers. ER antagonists are routinely used for treatment, but significant variability exists in clinical response. We are interested in explaining this heterogeneity and exploiting the mechanistic insight. We have recently identified important, but previously uncharacterised cross-talk between ER and the progesterone receptor (PR) and androgen receptor (AR) pathways, both of which are commonly expressed in ER\ tumours. Recently, ER has been shown to be mutated in ~18-55% of metastatic breast cancers. In addition, two key ER-chromatin regulatory proteins, FoxA1 and GATA3, are mutated in primary ER\ disease. Finally we have discovered three previously unknown phosphorylation events on FoxA1. _x000D__x000D_
_x000D__x000D_
Aim 1: We will comprehensively explore the cross-talk that exists between ER and PR and AR pathways to determine the physiological effects on ER function. Aim 2: We will recapitulate the key mutations observed in ER, FoxA1 and GATA3, to assess the impact on ER-DNA interactions, ER transcriptional activity and cell growth and drug response. This will be explored under different hormonal contexts to identify how the mutational spectrum influences the cross-talk between ER and the parallel PR and AR pathways. Aim 3: We will identify upstream kinase pathways that influence FoxA1 and GATA3 function. Aim 4: We will establish a novel single locus chromatin purification method for isolation of specific chromatin loci, followed by Mass Spectrometry to characterise the potential role of PR and AR variants and to identify unknown regulatory factors. _x000D__x000D_
_x000D__x000D_
Given recent biological discoveries and technological advances, we are perfectly positioned to apply cutting-edge tools to glean mechanistic insight into the factors that determine variability within ER\ disease. This proposal aims to advance our understanding of ER\ tumour heterogeneity, revealing ways of exploiting this in a clinically meaningful manner.</t>
  </si>
  <si>
    <t>Critical to our understanding of Alzheimer’s disease (AD) and also to finding therapies is determining how key pathological factors interact and relate to neuronal toxicity, symptoms and disease progression. My research has focussed on amyloid beta (Aß) moities and demonstrated that cerebrospinal fluid (CSF) Aß42 correlates with cerebral Aß pathology; that Aß accumulates in the brain 10-20 years prior to onset of symptoms; and that CSF Aß abnormalities precede CSF tau changes. However, it is increasingly clear that a simple linear model of AD aetiology and progression is inadequate. This proposal aims at developing and validating new diagnostic and prognostic biomarker tools to examine the AD pathogenesis in humans taking a broad view of AD’s multiple pathophysiological features and their putative biomarkers. The major questions, all relevant to therapeutic research, that will be addressed in my proposal include: (i) how are different forms of Aß produced and modified; (ii) what is the toxicity of these different forms; (iii) how is this toxicity mediated; and iv) what other pathologies may contribute to or modify AD-like phenotypes? We and others have shown that Aß monomers are relatively non-toxic. We will address the hypothesis that Aß starts to accumulate in the brains of certain individuals due to defective clearance of the peptide. Once aggregated, Aß acquires chemical modifications during brain incubation over years. These modified Aß forms then induce tau hyperphosphorylation and concomitantly over-activate the immune system, resulting in neurotoxicity. Other pathologies, including a-synuclein and TDP-43, may contribute in this process. In PATHAD, we will develop and validate new diagnostic and prognostic tools using a combination of groundbreaking technologies and unique clinical materials to dissect the underlying molecular pathogenesis of AD in much greater detail than what has been possible before and facilitate the development of effective treatments.</t>
  </si>
  <si>
    <t>This grant application proposes to develop a novel, customizable and personalized anti-cancer vaccine: peptide-coated conditionally replicating adenovirus (PeptiCrad)._x000D__x000D_
Anti-cancer vaccines represent a promising approach for cancer treatment because they elicit durable and specific immune response that destroys primary tumors and distant metastases. Oncolytic viruses (OVs) are of significant interest because in addition to cytolysis they stimulate anti-tumor immune responses, thereby functioning as anti-tumor vaccines. However, their efficacy among cancer patients has been modest. One reason for this shortcoming is that the immune responses generated by virus infection primarily target the virus rather than the tumor. In addition, tumors differ across patients. Specific and personalized approaches (rather than generic virus infection strategies) are required to optimize therapy. To this end we propose to develop a novel vaccine platform that combines the strengths of OVs with the specificity of vaccines. Our technology is called PeptiCrad. PeptiCrad is a virus “dressed as a tumor”. It directly kills cancer cells (i.e., oncolytic viruses) and expresses immunomodulatory molecules (i.e., cytokines or the immune checkpoint inhibitors anti-CTLA4 or anti-PDL1); most importantly, it diverts immunity toward the tumor (i.e., the capsid becomes covered with MHC-I-restricted tumor-specific peptides)._x000D__x000D_
The method that we have developed to cover the virus with tumor peptides is novel and exceeds current state-of-the-art. Importantly, it is fast and does not require genetic or chemical manipulation of the virus; this feature has a significant impact on the translational capability of the project. _x000D__x000D_
Our preliminary results show great potential but significant questions regarding the development and the personalization of PeptiCrad remain to be studied. In this grant I propose two lines of research, one focused on the development and the other one on the personalization of PeptiCrad.</t>
  </si>
  <si>
    <t>PeptiCrad is a virus “dressed as a tumor”</t>
  </si>
  <si>
    <t>Genomic instability characterizes tumors, which have no clear ‘oncogenic-driver’ mutation, including triple-negative breast cancers (TNBCs). These patients do not benefit from molecularly targeted treatment and urgently need better treatment options. Increasing evidence points to replication stress as the driver of genomic instability. Since replication stress compromises cell viability, cells have evolved mechanisms to mitigate this threat. _x000D__x000D_
Recently, I discovered a novel cellular mechanism—mitotic Replication Stress Recovery (RSR)—that acts as an ‘emergency brake’ during mitosis, allowing recovery from high levels of replication stress. This machinery is critical for tumor cell survival, and therefore constitutes a promising target for anti-cancer drug development. However, it is unclear how this mitotic RSR is organized molecularly and how it can be targeted therapeutically._x000D__x000D_
_x000D__x000D_
In this project, I aim to molecularly define and therapeutically target the Mitotic Replication Stress Recovery (RSR) machinery in triple-negative breast cancer cells._x000D__x000D_
_x000D__x000D_
To this end, I will implement a series of complementary innovative strategies. First, I will use mass-spec-based proteomics to molecularly characterize components and wiring of the mitotic RSR machinery. Second, to identify the genetic profiles of cancer subgroups that are sensitive to inactivation of the mitotic RSR, functional genetic screens will be combined with visualization and quantification of replication stress in genomically-defined human cancer samples. Finally, my findings will be translated to the pre-clinical situation by exploring the feasibility of therapeutic inactivation of the RSR machinery in vitro and in vivo in a panel of triple-negative breast cancer models._x000D__x000D_
_x000D__x000D_
In summary, TENSION will provide advanced insight into the composition and wiring of the mitotic RSR machinery and will reveal the potency of targeting this pathway therapeutically for TNBCs and other hard-to-treat, genomically instable cancers.</t>
  </si>
  <si>
    <t>We are witnessing transformative results in the clinical application of both cancer immunotherapies and gene transfer_x000D__x000D_
technologies. Tumor vaccines are a specific modality of cancer immunotherapy. Similar to vaccination against pathogens, tumor vaccines are designed to elicit a specific immune response against cancer. They are based on the administration of inactivated cancer cells or tumor antigens, or the inoculation of antigen-presenting cells (APCs) previously exposed to tumor antigens. In spite of significant development and testing, tumor vaccines have largely delivered unsatisfactory clinical results. Indeed, while some patients show dramatic and durable cancer regressions, many do not respond, highlighting both the potential and the shortcomings of current vaccination strategies. Hence, identifying and abating the barriers to effective cancer vaccines is key to broadening their therapeutic reach. The goal of EVOLVE (EVirs to Optimize and Leverage Vaccines for cancer Eradication) is to propel the development of effective APC-based tumor vaccines using an innovative strategy that overcomes several key hurdles associated with available treatments. EVOLVE puts forward a novel APC engineering platform whereby chimeric receptors are used to both enable the specific and efficient uptake of cancer-derived extracellular vesicles (EVs) into APCs, and to promote the cross-presentation of EV-associated tumor antigens for stimulating anti-tumor immunity. EVOLVE also envisions a combination of ancillary ‘outside of the box’ interventions, primarily based on further APC engineering combined with innovative pre-conditioning of the tumor microenvironment, to facilitate the deployment of effective APC-driven, T-cellmediated anti-tumor immunity. Further to preclinical trials in mouse models of breast cancer and melanoma, our APC platform will be used to prospectively identify novel human melanoma antigens and reactive T cell clones for broader immunotherapy applications.</t>
  </si>
  <si>
    <t xml:space="preserve">EVOLVE (EVirs to Optimize and Leverage Vaccines for cancer Eradication) </t>
  </si>
  <si>
    <t>Signal transduction in biology relies on the transfer of information across biomolecules by concerted conformational changes that cannot currently be characterized experimentally at high resolution. In CONCERT we will develop a method based on the use of nuclear magnetic resonance spectroscopy in solution that will provide very detailed descriptions of such changes by using the information about structural heterogeneity contained in a parameter that is exquisitely sensitive to molecular shape called residual dipolar coupling measured in steric alignment.  To show how this new method will allow the study of information transfer we will determine conformational ensembles that will report on the intra and inter-domain concerted conformational changes that activate the androgen receptor, a large allosteric multi-domain protein that regulates the male phenotype and is a therapeutic target for castration resistant prostate cancer, the condition suffered by prostate cancer patients that have become refractory to hormone therapy, the first line of treatment for this disease. To complement the structural information obtained by nuclear magnetic resonance and, especially, measure the rate of information transfer across the androgen receptor we will carry out in a collaborative fashion high precision single molecule Förster resonance energy transfer and fluorescence correlation spectroscopy experiments on AR constructs labelled with fluorescent dyes. In summary we will develop a method that will make it possible to describe some of the most fascinating biological phenomena, such as allostery and signal transduction, and will, in the long term, be an instrument for the discovery of drugs to treat castration resistant prostate cancer, a late stage of prostate cancer that is incurable and kills ca. 70.000 European men every year.</t>
  </si>
  <si>
    <t>The goal of this project is to develop an innovative biosensor for the non-invasive, painless and real-time detection of volatile biomarkers in the exhaled breath of patients. Volatile biomarkers have been identified for several diseases including cancers, diabetes, cystic fibrosis and neurodegeneration. A miniaturized system for fast and simple breath-analysis would not only improve the early detection of these pathologies but also enable point-of-care monitoring of patients either in medical institutions or at home._x000D__x000D_
Different electronic noses are in development (or even in use for diagnosing asthma), however their generalisation in reliable medical diagnosis devices is mainly hindered by their poor versatility. The main challenge is to quantitatively and simultaneously detect several volatile biomarkers with high specificity and selectivity. The ideal technology would be one which mimicked the natural olfactory systems that recognize odours by combinatorial analysis of receptor responses._x000D__x000D_
Inspired by this biological example, this project aims at integrating natural olfactory receptors into two state-of-the-art technologies: Ion Channel-Coupled Receptors (ICCRs) and single-walled Carbon NanoTube-Field Effect Transistors (swCNT-FETs). ICCRs are original biosensors created by fusion of G Protein Coupled Receptors (GPCRs) with an ion channel. The recognition of a chemical compound by the GPCR is transduced into an electrical signal by the ion channel. Mammalian olfactory receptors are GPCRs, and the objective of this 5-year project is to engineer an original library of olfactory ICCRs for multiplex detection of volatile biomarkers. To detect the electrical signal with very high sensitivity and at the nanometric scale, ICCRs will be interfaced with swCNT-FET transistors by coating the carbon nanotubes with ICCR-containing nanovesicles. The recent detection of a biomarker with an ICCR-swCNT-FET device by project members demonstrates the feasibility of this approach.</t>
  </si>
  <si>
    <t>IMPORTANT: Development of an innovative biosensor for the non-invasive, painless and real-time detection of volatile biomarkers in the exhaled breath of patients</t>
  </si>
  <si>
    <t>Tensive was founded in 2012 to address the challenge of developing better biomaterials for regenerative medicine.  We developed a bio absorbable scaffold based on highly biocompatible polyurethaneester. Our patented scaffolds provide a synthetic micro-vascular network that enables adipocytes colonization in vivo. This unique design leads to vascularization, fat integration and volume maintaining after implantation.   Based on these unique properties, we will bring to the market REGENERA, an innovative mammary prosthesis that is degraded over time and replaced by the patient´s fat. Silicone implants, the most currently used breast tissue modifications, have important risks and need replacement every 10-15 years. Fat grafting, the best alternative nowadays, has been linked to carcinogenic risks and does not promote vascularization (leading to necrosis) with multiple interventions needed for large reconstructions.  REGENERA, which only requires one surgical intervention, will meet the need to develop biomaterials able to promote new blood vessels formation that perpetuate the reconstructed tissue.   REGENERA will have a significant impact on various levels: (i) Healthcare system: it will save the cost of additional surgeries (more than €241M yearly in the EU), helping to the sustainability of the Healthcare system. (ii) breast cancer patients: it will offer a solution to lumpectomy patients, for whom there are no good solutions yet; a better alternative for mastectomy and breast augmentation patients; a permanent solution by a single surgery for all patients, improving their quality of life. (iii) company: it will increase Tensive’s revenues (cumulative profit of €257M with a ROI of 19.37 by 2025) (iv) society: it will highly benefit 230,000 women needing reconstructive surgery after breast cancer, together with the 1.35M women undergoing breast augmentation for personal reasons</t>
  </si>
  <si>
    <t>IMPORTANT: Development of polyurethanesther capable of inducing breast tissue regeneration after mastectomy</t>
  </si>
  <si>
    <t>Currently, cancer tumor removal operation is based on preoperative imaging and postoperative pathological examination. There is a strong global trend towards more tissue-sparing and minimally invasive surgery. If all cancer is not removed in the operation, a reoperation is needed, leading to additional costs, impaired cost-effectiveness and impaired quality of life of the patient. The rate of incomplete removal of a tumor ranges from 10-60%._x000D__x000D_
The breakthrough innovative Olfactomics device allows the surgeon to analyze the operated tissue in real-time during cancer surgery leading to optimal tissue removal without compromising the workflow of the operation and facilitating the use of existing instrumentation. The solution is based on noninvasive, real-time analysis of surgical smoke. The reduced reoperation rate results in significant benefits for the patient, surgeon, hospital and society._x000D__x000D_
The market potential is high. Easily reachable market for the breast cancer surgery is 850M€ and market for other applicable specialties (such as prostate cancer, skin cancer, and intestinal surgery) is over 2,000M€._x000D__x000D_
Olfactomics Oy is a Finnish university-based spinoff company founded in 2015 to commercialize the results of over 10 years of clinical and technical research. The team consists of 13 specialists in surgery, medical technology, software, data analysis, financials and law. The team has excellent connections in the international healthcare industry and sensor technology industry._x000D__x000D_
The technology is currently at TRL 7. The first commercial product for research use will be launched in 2019. This project will focus on scale-up to Olfactomics medical device on breast cancer surgery. The impacts by 2027 include: \3,000 Olfactomics devices sold; \300,000 Olfactomics breast cancer surgeries performed, \70,000 women saved from reoperation, \900M€ costs savings in health care, \100M€ revenue and \200 direct workplaces generated. Scale-up to several surgical areas will follow.</t>
  </si>
  <si>
    <t>IMPORTANT: FDA Breakthrough designation for the MEDICAL DEVICE was obtained</t>
  </si>
  <si>
    <t>Breast cancer is the most common cancer in women, resulting in as many as 500000 deaths per year worldwide. Patients with breast cancer die unequivocally because of the development of incurable distant metastases and not because of symptoms related to the primary site. Understanding the complex, yet fundamental mechanisms driving breast cancer metastasis is critical to develop therapies tailored to this disease._x000D__x000D_
 The current understanding of how metastasis occurs is derived primarily from mouse models and largely dominated by the notion that single migratory cancer cells within the primary tumor can actively disseminate to distant sites and develop as metastatic deposits. Unexpectedly, our very recent study on patient blood samples has shown that cancer cell groupings, held together through strong cell-cell junctions, can break off the primary tumor and form a metastatic lesion up to 50 times more efficiently than single migratory cancer cells (Aceto et al, Cell, 2014). These findings lead to new open questions, yet highlight a previously unappreciated and targetable mechanism of cancer dissemination._x000D__x000D_
Our preliminary data suggest that, among all types of cell-cell junctions, desmosomes and tight junctions are involved in this process, and therefore represent unprecedented options for developing a metastasis-tailored therapy for breast cancer._x000D__x000D_
The two predominant goals of this proposal are: first, to define the role of specific desmosome (DSG2) and tight junction (CLDN3 and TJP2) components in the development of metastasis. Second, to address their involvement in cellular signaling and response to therapy. These studies will not only use our first-of-a-kind in vivo models developed from patients with breast cancer metastases, but also cross the boundaries between basic science and clinical applications._x000D__x000D_
Our research has the long-term ambition to lead to a novel class of therapeutic agents tailored to block cell-cell junctions and prevent metastatic spread of cancer.</t>
  </si>
  <si>
    <t>The emerging field of neuroepigenetics investigates processes such as histone-acetylation in the context of_x000D__x000D_
neuronal plasticity, memory function and brain diseases. My group has significantly contributed to this novel_x000D__x000D_
research field. It is however fair to say that the role of “epigenetics” in memory function is still met with_x000D__x000D_
some skepticism in the neurosciences, which is in part due to the fact that many of the current studies have_x000D__x000D_
been describing phenomena and mechanistic data to explain how epigenetic processes control memory_x000D__x000D_
function in health and disease are comparatively sparse. The major objective of this research proposal is to_x000D__x000D_
address this issue and help to consolidate the field of neuroepigenetics by providing insight to the_x000D__x000D_
mechanisms by which epigenetic processes contribute to memory formation under physiological and_x000D__x000D_
pathological conditions. More specifically I will ask how the epigenetic code is translated into cellular_x000D__x000D_
changes that mediate memory formation in health and disease and how can epigenetic mechanisms_x000D__x000D_
contribute to the transmission of cognitive phenotypes even across generations. Our results will not only_x000D__x000D_
provide import insight to the mechanisms that underlie memory formation but will also lay the basis for the_x000D__x000D_
development of novel and improved therapies for age-related cognitive disorders.</t>
  </si>
  <si>
    <t>Research on anticancer therapies has provided little progress towards improved survival rates for patients with metastatic disease. The intrinsic advantages of polymer conjugates can be optimised to rationally design targeted combination therapies, concept I pioneered that allows enhanced therapeutic efficiency. Early clinical trials involving conjugates showed activity in chemotherapy refractory patients and reduced drug-related toxicity. However, there is a growing concern on patient variability regarding tumor patho-physiology that underlie successful therapeutic outcome. Specific biomarkers are required to select those patients most likely to show good clinical response to these therapies. _x000D__x000D_
The objective of MyNano is to engineer polymer-based combination therapies designed to treat metastatic breast cancer in a patient personalised manner. Therefore, novel multicomponent polymer conjugates with precise control over size, shape, solution conformation, multifunctionality and bioresponsiveness will be obtained while in parallel their structure activity relationships to underlying proposed mechanisms of action in clinically relevant models will be studied. Polyglutamates obtained by controlled polymerisation and self-assembly strategies will be the carriers. Primary breast cancer patient tissue will be used to generate cell and in vivo models representing different clinical molecular subtypes. MyNano will also investigate new combination strategies using current treatments together with inhibitors of tumor-derived exosome release pathways, phenomenon related to metastasis and resistance mechanisms. _x000D__x000D_
The aim is to provide a novel methodological approach that would allow by reiterative design to optimise the design of the next generation nanoconjugates for the treatment of specific metastatic cancer clinical subtypes. MyNano will be a breakthrough as it introduces a paradigm shift in the strategy to design nanomedicines in areas of unmet clinical need.</t>
  </si>
  <si>
    <t>Personalised Polymer-based Combination Nanomedicines</t>
  </si>
  <si>
    <t>Spatial and temporal changes in the underlying biochemistry of cancer control disease progression and response/resistance to treatment. Developing methods to detect changes in oncogenic signaling at an early stage is vital to further our understanding of cancer, and will advance the next generation of anti-cancer therapies. Nanomedicine is the medical application of nanotechnology to diagnose or treat disease. In light of the recent introduction of tools like Positron Emission Tomography/Magnetic Resonance Imaging (PET/MRI) scanners, there is now a new opportunity to develop hybrid imaging protocols that can simultaneously take advantage of the functional and anatomic information available from PET/MRI to address changes in oncogenic signaling pathways. The work outlined in this interdisciplinary ERC Project is designed to advance new chemistry and imaging methods to measure changes in oncogenic signaling in various cancers before, during and after treatment using PET/MRI. The long-term goals are to expand the scope and utility of radiolabelled nanomedicines as dual-modality PET/MRI probes for detecting changes in oncogenic signaling in various cancers and develop efficient methods for translating new technologies to the clinic. Successful completion of this ERC Project has the potential to transform personalised clinical management of cancer patients via advanced PET/MRI detection of oncogenic signaling processes.</t>
  </si>
  <si>
    <t>'In the proposed research we will explore the functional proteomic diversity of histologically-defined regions within human breast tumors, aiming to identify novel protein biomarkers of tumor aggressiveness. Once identified, these proteins will serve as potent diagnostic markers and therapeutic targets. Towards this aim we will perform genome-scale proteomic profiling on tumor regions displaying diverse histopathology. This will be followed by functional investigation of these cancer cell sub-populations to determine their tumorigenic potential, and search for microparticle-based proteomic biomarkers from serum samples towards identification of cancer aggressiveness in blood tests. _x000D__x000D_
Analysis of the proteomic diversity holds a promise to reveal yet unidentified regulators of the tumorigenic phenotype as quantitative protein profiling is expected to most faithfully predict cellular phenotypes. This will be accomplished using the 'super-SILAC' technology, which I developed during my post-doctoral research. Using this technology, we identified over 12,000 proteins in formalin-fixed paraffin embedded breast cancer tumors. In the current project we will take one large step further, namely, microdissect and analyze selected regions in breast tumors based on local histopathological characteristics, such as the expression of known markers, cancer cell density, the vicinity to blood vessels and to the tumor invasive front. This 'topological map' of the proteome will be followed by functional in vitro and in vivo studies, directly probing the aggressiveness of these cell populations, manifested by an accelerated proliferation and invasive/metastatic capacity. Finally, proteins associated with tumor aggressiveness will serve as blood-based biomarkers for predicting the tumorigenic phenotype using non-invasive tests. This work will set the basis for quantitative probing of tumor heterogeneity, which is crucial for accurate diagnosis and effective therapy. _x000D__x000D_
'</t>
  </si>
  <si>
    <t>GlySign is a research training network for the translation of glycomic clinical biomarkers for Precision Medicine (PM). Complex, distinctive changes occur in the glycomics profiles or - Glycan Signatures - of human glycoproteins during progression of many chronic diseases including cancer and inflammatory conditions. The three beneficiaries of the GlySign Consortium have been instrumental in contributing to knowledge in this field through development of glycomics technology and discovery of clinically important novel glycan biomarkers in a variety of diseases. _x000D__x000D_
Glycan signatures have great potential for adding useful diagnostic and prognostic information in PM. However, advancement of this field is slow because (a) glycans have immense structural complexity resulting in major technical challenges for their analysis and (b) there is a lack of experts with required glycoanalytical skills. GlySign will address this gap by training six young scientists within an innovative training-by-research programme with high industrial-academic mobility to eventually push forward the translation of novel glycomics-based diagnostic tools into clinical practice. This will be achieved by further developing a range of selective and sensitive glycomics technologies for the analysis of samples from patients and healthy controls in close collaboration between industry/academia as well as clinical chemists and clinicians who will be the end users of GlySign’s final products. To this end, we will focus the training on clinical glycomics applied to four model diseases implicating changes in the glycosylation of circulating proteins specific to disease progression or subtype, i.e. diabetes, prostate cancer, fetal and neonatal alloimmune thrombocytopenia and rheumatoid arthritis. Due to its strong industrial and translational focus, GlySign will, moreover, fill a current gap in the market by establishing new in vitro diagnostic platforms for clinical exploitation of glycomic biomarkers for PM.</t>
  </si>
  <si>
    <t>Genis is based in Siglufjördur, a village in the North Iceland traditionally focused on the fishing industry. After the fishery crisis worsen in 2008, Siglufjördur started to pay attention to the marine biotechnology, with Genis at the forefront. Hence, since 2002, we develop health products based in T-ChOS™ (Therapeutic Chitooligosaccharides), which are compounds obtained from chitin extracted from the North Atlantic shrimp exoskeleton.  T-ChOS™ show a strong anti-inflammatory effect based in a novel biological pathway discovered by Genis: Inhibition of the YKL-40 chitinase enzyme, whose levels are very high in several diseases as cancer. Our in vitro, in vivo and human studies prove that T-ChOS™ can decrease inflammation and enhance tumour response to chemotherapy.  During the Ph1 project, we confirmed the feasibility of developing a nutraceutical based on T-ChOS™ to use as an adjuvant to chemotherapy in cancer patients.  In this Ph2 project, we aim to optimise manufacturing, validate through a clinical trial and bring to market SIMECOS: A nutraceutical for cancer patients derived from chitin purified T-ChOS™ molecules. SIMECOS targets lung, breast and pancreatic cancer patients, with survival rates after 5-year of 20%, 82.2% and 5.2%, respectively. SIMECOS is expected to increase their quality of life, thanks to its proven effects to decrease pain and fatigue. The high trends (30%-95%) among cancer patients to use complementary supplements entail a great business opportunity for SIMECOS as in Europe, there are more than 780,000 patients per year diagnosed with breast, pancreatic and lung cancer looking for solutions to decrease chemotherapy side effects and improve the effectiveness of their treatment. Clinically validated SIMECOS will help these patients. We expect SIMECOS to reach the market in 2020. By 2024, after our European expansion, SIMECOS will give a profit of €10.45M and considering a Phase 2 budget of €2.18M, the return-on-investment (ROI) will be 9.9</t>
  </si>
  <si>
    <t>in vitro, in vivo and human studies of nutraceutical  therapy of cancer</t>
  </si>
  <si>
    <t>My recent discoveries show that mosaic loss of chromosome Y (LOY) in peripheral blood is associated with increased risks of cancer and Alzheimer’s disease (AD). These conditions are responsible for &gt;50% of morbidity/mortality in aging men. More than 15% of men older than 70 show some degree of LOY and these men survive on average only half as long as men without LOY. Smoking is strongly associated with LOY and remarkably, the fraction of cells with LOY decreases after cessation of smoking. Cells with LOY can be detected, and disease risks predicted, many years before clinical manifestation of disease. These results of associations between LOY, cancer and smoking have been published in Nature Genetics and Science during 2014._x000D__x000D_
_x000D__x000D_
The overall objective of the proposal is to develop LOY as a new, strong and predictive biomarker. To this end, the research program focuses on three objectives: 1) expanding the study of LOY and associations with disease risks in still larger cohorts; 2) investigating functional aspects of LOY; and 3) develop improved technology for LOY-detection. The successful execution of the project is essential before LOY-testing in clinics can be realized. _x000D__x000D_
_x000D__x000D_
Diagnosis of cancer and AD in modern medicine is based on clinical symptoms of disease. Through earlier identification of individuals at increased risk for disease, preventive strategies could be applied, before the severe stages appear. Preliminary results affirm the feasibility of the project and provide proof-of-concept that LOY-tests can be used for early identification of men with increased risks for these diseases. In addition to improving diagnostics and therapeutics; implementation of LOY-testing could prevent smoking-related disease and reduce the health care costs. In the end, LOY-testing could decrease male mortality rates and possibly eliminate the sex-difference in life expectancy. The project will therefore benefit individual patients as well as healthcare systems and society at large.</t>
  </si>
  <si>
    <t>Markers of risk of cancer and Alzheimer Dementia</t>
  </si>
  <si>
    <t>Overtreatment in prostate cancer (PCa) is a burden for health care economy and for quality of life. Correct diagnosis of early stage PCa is challenging given the limitations of the currently available clinical tools and the biological understanding of PCa. In this inter-disciplinary project, I propose an innovative approach enabling several cutting-edge ‘omics’ technologies (spatial metabolomics, genomics, transcriptomics) as well as histopathology to be performed on the same tissue sample. My goal is to reveal the molecular mechanisms of novel, but also promising metabolite biomarkers (citrate, polyamines, succinate and zinc) and their connection to recurrence, tissue heterogeneity and immune responses in complex human tissues. Such markers can personalize PCa diagnosis, open up new treatment strategies and fundamentally change the view of how to analyze tissue samples in the future. Furthermore, I want to demonstrate that citrate and polyamines are reliable prognostic markers that can be analyzed both in tissue and in patients in vivo by MR spectroscopic imaging. This work is made possible by the availability of high-quality fresh frozen tissue biobanks of prostatectomy biopsies with 5-10 years of follow-up data (N=1000)/slices (N=1000) and targeted in vivo snap-shot biopsies from clinical MR guided procedures (N=100). Among other techniques, I will implement high speed MALDI imaging (RapifleX MALDI TissueTyper) to the multi-omics protocol to study the spatial distribution and provide high resolution metabolic maps for each cell type, and which can be matched to both histopathology and MR Imaging. Multi-disciplinary platforms on large cohorts are needed to explore the clinical potential of the suggested molecular mechanisms. I expect that this ambitious proposal will address the diagnostic challenges of PCa and will further inspire the clinic and scientific community to follow the multi-omics approach within diagnosis and cancer research.</t>
  </si>
  <si>
    <t>High-throughput sequencing methods are breaching the barrier of $1000 per genome. This means that it will become feasible to sequence the genomes of many individual and create a deep catalog of the bulk of human genetic variation. A great task will lie in assigning function to all this genetic variation. Genome wide association studies have already shown that 40% of all loci significantly associated with disease are found in intergenic, supposedly regulatory regions. One of the current challenges in human genetics is that variants that affect expression on a single allele cannot be directly linked, because only have genotype information, rather then haplotype information. The overarching aim of the project is to resolve haplotypes in order to identify genetic variants that affect gene expression. We will do this in three sub-projects. In the first main project we will use 3D genome information gathered from Hi-C experiments to haplotype the genomes of six lymphoblastoid cell lines. We will integrate these data with chromatin profiling and RNAseq data in order to build integrative models for the prediction of gene expression and the effect of genetic variation on gene expression. In the second project we will perform haplotyping the breast cancer genes BRCA1/2 in a large cohort of individuals that come from families with a high-risk of hereditary breast cancer. Allelic imbalance in BRCA1/2 expression levels are known to be associated with an increased risk for breast cancer. We will aim to find genetic variants that are associated with a decreased allelic expression of BRCA1/2 to improve breast cancer risk assessment. Finally, we will develop a novel tool to study 3D genome organization of single alleles, which will allow us to identify how individual alleles are organized in the nucleus and identify multi-way interactions (i.e. involving more than two genomic loci). With this we hope to better understand how complex 3D organization contributes to gene regulation.</t>
  </si>
  <si>
    <t>For the human brain, music is a highly complex and versatile stimulus that is closely linked to speech, executive-motor, emotion, and memory networks. In severe ageing-related neurological disorders, such as post-stroke aphasia and Alzheimer’s disease (AD) dementia, music and singing may provide a valuable alternative route to verbal and emotional expression and to memory and self-awareness. However, the neural processes underlying this are still poorly understood. Moreover, although there is increasing evidence for the efficacy of musical activities in supporting normal neurocognitive ageing and enhancing neurological recovery, the focus has been on individual-level musical activities, overlooking the enormous social potential of music._x000D__x000D_
PREMUS will combine modern behavioural and neuroimaging methods in the unique context of cross-sectional and cohort studies and clinical trials to achieve both fundamental and applied research goals. The fundamental goal of PREMUS is to determine the neural basis of singing, music-evoked emotions and memories, and explicit and implicit musical learning (i) across normal ageing, (ii) in aphasia, and (iii) in different stages of AD. The applied goal of PREMUS is to uncover the rehabilitative potential of social musical activities by (iv) exploring the long-term efficacy of choir singing on neurocognitive, emotional, and social functioning in normal ageing and mild cognitive impairment and (v) determining the rehabilitative efficacy of a novel intervention that utilizes adapted choir singing, melodic intonation therapy, and computer-based singing training on verbal, cognitive, emotional, and social functioning in aphasia, together with uncovering the structural and functional neuroplasticity changes underlying the effects of the singing interventions. The outcome of PREMUS will have major scientific, clinical, and societal value as well as enormous practical impact on promoting healthy ageing, aphasia rehabilitation, and dementia care</t>
  </si>
  <si>
    <t>Music and Dance healing in Alzheimer Dementia patients</t>
  </si>
  <si>
    <t>Alzheimer's disease (AD) is one of the most serious diseases mankind is now facing as its social and economical impacts are increasing fastly. AD is very complex and the amyloid-ß (Aß) peptide as well as metallic ions (mainly copper and zinc) have been linked to its aetiology. While the deleterious impact of Cu is widely acknowledged, intervention of Zn is certain but still needs to be figured out.      _x000D__x000D_
  _x000D__x000D_
The main objective of the present proposal, which is strongly anchored in the bio-inorganic chemistry field at interface with spectroscopy and biochemistry, is to design, synthesize and study new drug candidates (ligands L) capable of (i) targeting Cu(II) bound to Aß within the synaptic cleft, where Zn is co-localized and ultimately to develop Zn-driven Cu(II) removal from Aß and (ii) disrupting the aberrant Cu(II)-Aß interactions involved in ROS production and Aß aggregation, two deleterious events in AD. The drug candidates will thus have high Cu(II) over Zn selectively to preserve the crucial physiological role of Zn in the neurotransmission process. Zn is always underestimated (if not completely neglected) in current therapeutic approaches targeting Cu(II) despite the known interference of Zn with Cu(II) binding. _x000D__x000D_
_x000D__x000D_
To reach this objective, it is absolutely necessary to first understand the metal ions trafficking issues in presence of Aß alone at a molecular level (i.e. without the drug candidates).This includes: (i) determination of Zn binding site to Aß, impact on Aß aggregation and cell toxicity, (ii) determination of the mutual influence of Zn and Cu to their coordination to Aß, impact on Aß aggregation, ROS production and cell toxicity._x000D__x000D_
_x000D__x000D_
Methods used will span from organic synthesis to studies of neuronal model cells, with a major contribution of a wide panel of spectroscopic techniques including NMR, EPR, mass spectrometry, fluorescence, UV-Vis, circular-dichroism, X-ray absorption spectroscopy...</t>
  </si>
  <si>
    <t>Neuronal stem cells + Spectroscopy</t>
  </si>
  <si>
    <t>Time-series of multimodal medical images offer a unique opportunity to track anatomical and functional alterations of the brain in aging individuals. A collection of such time series for several individuals forms a longitudinal data set, each data being a rich iconic-geometric representation of the brain anatomy and function. These data are already extraordinary complex and variable across individuals. Taking the temporal component into account further adds difficulty, in that each individual follows a different trajectory of changes, and at a different pace. Furthermore, a disease is here a progressive departure from an otherwise normal scenario of aging, so that one could not think of normal and pathologic brain aging as distinct categories, as in the standard case-control paradigm._x000D__x000D_
_x000D__x000D_
Bio-statisticians lack a suitable methodological framework to exhibit from these data the typical trajectories and dynamics of brain alterations, and the effects of a disease on these trajectories, thus limiting the investigation of essential clinical questions. To change this situation, we propose to construct virtual dynamical models of brain aging by learning typical spatiotemporal patterns of alterations propagation from longitudinal iconic-geometric data sets._x000D__x000D_
_x000D__x000D_
By including concepts of the Riemannian geometry into Bayesian mixed effect models, the project will introduce general principles to average complex individual trajectories of iconic-geometric changes and align the pace at which these trajectories are followed. It will estimate a set of elementary spatiotemporal patterns, which combine to yield a personal aging scenario for each individual. Disease-specific patterns will be detected with an increasing likelihood._x000D__x000D_
_x000D__x000D_
This new generation of statistical and computational tools will unveil clusters of patients sharing similar lesion propagation profiles, paving the way to design more specific treatments, and care patients when treatments have the highest chance of success.</t>
  </si>
  <si>
    <t>The goal of the project is to automatically analyse human activities observed in videos. Any solution to this problem will allow the development of novel applications. It could be used to create short videos that summarize daily activities to support patients suffering from Alzheimer's disease. It could also be used for education, e.g., by providing a video analysis for a trainee in the hospital that shows if the tasks have been correctly executed._x000D__x000D_
_x000D__x000D_
The analysis of complex activities in videos, however, is very challenging since activities vary in temporal duration between minutes and hours, involve interactions with several objects that change their appearance and shape, e.g., food during cooking, and are composed of many sub-activities, which can happen at the same time or in various orders._x000D__x000D_
_x000D__x000D_
While the majority of recent works in action recognition focuses on developing better feature encoding techniques for classifying sub-activities in short video clips of a few seconds, this project moves forward and aims to develop a  higher level representation of complex activities to overcome the limitations of current approaches. This includes the handling of large time variations and the ability to recognize and locate complex activities in videos. To this end, we aim to develop a unified model that provides detailed information about the activities and sub-activities in terms of time and spatial location, as well as involved pose motion, objects and their transformations._x000D__x000D_
_x000D__x000D_
Another aspect of the project is to learn a representation from videos that is not tied to a specific source of videos or limited to a specific application. Instead we aim to learn a representation that is invariant to a perspective change, e.g., from a third-person perspective to an egocentric perspective, and can be applied to various modalities like videos or depth data without the need of collecting massive training data for all modalities. In other words, we aim to learn the essence of activities.</t>
  </si>
  <si>
    <t>The dielectric properties of biological tissues are of fundamental importance to the understanding of the interaction of electromagnetic fields with the human body. These properties are used to determine the safety of electronic devices, and in the design, development and refinement of electromagnetic medical imaging and therapeutic devices. Many historical studies have aimed to establish the dielectric properties of a broad range of tissues. A growing number of recent studies have sought to more accurately estimate these dielectric properties by standardising measurement procedures, and in some cases, measuring the dielectric properties in-vivo.  However, these studies have often produced results in direct conflict with historical studies, casting doubt on the accuracy of the currently utilised dielectric properties. At best, this uncertainty could significantly delay the development of electromagnetic imaging or therapeutic medical devices. At worst, the health dangers of electromagnetic radiation could be under-estimated. The applicant will embark upon frontier research to develop improved methods and standards for the measurement of the dielectric properties of biological tissue. The research programme will accelerate the design and development of electromagnetic imaging and therapeutic devices, at a time when the technology is gaining significant momentum. The primary objective of the research is to develop a deep understanding of the fundamental factors which contribute to errors in dielectric property measurement. These factors will include in-vivo/ex-vivo measurements and dielectric measurement method used, amongst many others. Secondly, a new open-access repository of dielectric measurements will be created based on a greatly enhanced understanding of the mechanisms underlying dielectric property measurement. Finally, new electromagnetic-based imaging and therapeutic medical devices will be investigated, based on the solid foundation of dielectric data.</t>
  </si>
  <si>
    <t>Cancer is the leading cause of death in the Western world and the second cause of death worldwide. Despite advances in medical research, 30% of cancer patients are prescribed a medication the tumor does not respond to, or, alternatively, drugs that induce adverse side effects patients' cannot tolerate._x000D__x000D_
Nanotechnologies are becoming impactful therapeutic tools, granting tissue-targeting and cellular precision that cannot be attained using systems of larger scale._x000D__x000D_
In this proposal, I plan to expand far beyond the state-of-the-art and develop a conceptually new approach in which diagnostic nanoparticles are designed to retrieve drug-sensitivity information from malignant tissue inside the body. The ultimate goal of this program is to be able to predict, ahead of time, which treatment will be best for each cancer patient – an emerging field called personalized medicine. This interdisciplinary research program will expand our understandings and capabilities in nanotechnology, cancer biology and medicine._x000D__x000D_
To achieve this goal, I will engineer novel nanotechnologies that autonomously maneuver, target and diagnose the various cells that compose the tumor microenvironment and its disseminated metastasis. Each nanometric system will contain a miniscule amount of a biologically-active agent, and will serve as a nano lab for testing the activity of the agents inside the tumor cells._x000D__x000D_
To distinguish between system to system, and to grant single-cell sensitivity in vivo, nanoparticles will be barcoded with unique DNA fragments._x000D__x000D_
We will enable nanoparticle' deep tissue penetration into primary tumors and metastatic microenvironments using enzyme-loaded particles, and study how different agents, including small-molecule drugs, proteins and RNA, interact with the malignant and stromal cells that compose the cancerous microenvironments. Finally, we will demonstrate the ability of barcoded nanoparticles to predict adverse, life-threatening, side effects, in a personalized manner.</t>
  </si>
  <si>
    <t>nanoparticles designed to retrieve drug-sensitivity information from malignant tissue inside the body</t>
  </si>
  <si>
    <t>The goal of this proposal is to investigate the role of tumor microenvironment in metastatic hormone-refractory prostate cancer (mHRPC). Prostate Cancer (PC) is the most common malignancy in men in Europe while mHRPC is the most lethal form of the disease, causing over 95% of PC related deaths. Extensive clinical and preclinical research using state-of-the-art tumour models has led to the development of several new therapeutics that, unfortunately, provide only marginal patient benefit. One key element missing in standard preclinical models is the relevant metastasis microenvironment associated with mHRPC that may dramatically affect disease outcome. Here, I plan to significantly advance our understanding in mHRPC associated microenvironment with the first androgen dependent PC bone metastasis model I developed that mimics both the pathology and disease progression in patients. My preliminary data indicate that metastasis associated stromal cells may form a unique bone metastasis microenvironment that promotes mHRPC. I aim to identify the underlying molecular mechanisms using a multidisciplinary approach combining intra-vital microscopy, dynamic ADT resistance reporter system, innovative adoptive transfer approach and genetic tools of lineage specific knockout. This work is also designed to translate findings made in mouse models into human disease using innovative humanized in vivo models of mHRPC. The findings generated in this project will lead to innovative therapeutic approaches that can effectively treat mHRPC thus relieve this lethal threat on European societies. MetResistance will make a step change in the field of cancer medicine research by providing new standards to study therapy resistance of metastatic cancer an area representing the number one challenge in cancer research and patient care.</t>
  </si>
  <si>
    <t>Novel diagnostic techniques and disease models have the powerful potential to provide new insights into pathological and pathophysiological processes. Ocular manifestations of Alzheimer’s disease (AD) emerge as novel and attractive alternative to investigate disease progression in parallel to the brain. Using the eye as a window to the brain, we propose to develop multi-functional optical coherence tomography (OCT) as a noninvasive in-vivo technique for preclinical imaging of AD pathology. OCT is analogous to ultrasound B-mode imaging, using light rather than acoustical waves, and performs high-resolution real time 3D imaging of microstructure in biological tissues in situ. Based on the optical polarization properties or movement of particles, functional OCT methods provide additional contrast channels. In the proposed project, we will unite/join standard and functional OCT for imaging ocular and cerebral pathology in AD mouse models with threefold contrast. Structural changes caused by neuronal cell loss in the retina will be assessed longitudinally and with micron-scale resolution. Beta-amyloid plaques are birefringent and are deposited in both brain and retina in AD. We propose to exploit these intrinsic polarization properties for noninvasive detection and longitudinal characterization/assessment of retinal plaque load. Simultaneously, we will assess AD-related changes in  retinal microvasculature. Retinal blood flow will be measured in quantitative units and monitored during disease progression. In addition to the retina, we will perform longitudinal imaging of AD-related lesions in the ocular lens with OCT. By correlating ocular AD pathology as imaged with OCT to cerebral lesions, the proposed research provides a new set of in vivo parameters  that potentially shed new light on the pathogenesis and impact early diagnosis of AD in aging populations worldwide.</t>
  </si>
  <si>
    <t>The origins of Alzheimer’s disease (AD) remain elusive. The long pre-clinical phase of AD is universally recognized, but it is not known when predisposition for AD develops nor when the first signs and symptoms become discernable. In this regard, an essential role is played by the ‘reserve’ capacity of the brain, which is built up in early life and acts as buffer against adverse risk factors later in life. However, life-time trajectories of build up and loss of reserve and its determinants remain poorly understood._x000D__x000D_
In ORACLE, I aim to unravel the origins of AD by studying reserve across the entire life-span: from in utero to end of life. The underlying hypothesis is that etiologic factors exert their effect on the risk of AD during the entire life-span, through build-up and loss of reserve. Such life-course approach to study reserve is worldwide unique and constitutes truly ground-breaking research aimed at unraveling the earliest origins of AD. Key objectives are:_x000D__x000D_
1) To study trajectories of reserve across the entire lifespan._x000D__x000D_
2) To study factors that shape reserve in early life._x000D__x000D_
3) To study factors that determine onset and early loss of reserve._x000D__x000D_
I will compile a life-course cohort that consists of three population-based samples totalling 40,829 persons that together cover the entire life-span: children in Generation R Study (in utero – 18 yrs); parents in Generation R Study (18–45 yrs); and the Rotterdam Study (45 yrs – death). Reserve will be quantified structurally using imaging techniques that measure volumetry, perfusion and connectivity as well as functionally by measuring cognitive and non-cognitive brain functions. I will study genetic and non-genetic risk factors of AD and their effects on reserve._x000D__x000D_
Results from ORACLE will provide ground-breaking new insights into the earliest origins of AD. In turn, these insights are of major importance to enable the early identification of persons at highest risk of AD and develop targeted prevention for these persons.</t>
  </si>
  <si>
    <t>Regenerating tissues by reprogramming cells has the potential to become a therapeutic approach for replacing lost tissues in patients suffering from injury or degenerative diseases such as Alzheimer’s or Muscular Dystrophy. Strategies to generate required tissues using embryonic stem cells or induced pluripotent stem cells (iPSCs) are associated with either ethical or medical safety issues. An alternative strategy is to directly reprogram cells to the required tissue type by forced expression of cell fate-inducing transcription factors (TFs). Direct reprogramming (DR) has the potential to circumvent unsafe proliferative pluripotent cell stages and it allows in vivo procedures. However to date, DR is successful in only a few cell types and it is not well understood why most cells are refractory to DR. Recently, we provided evidence that inhibitory mechanisms play an important role in restricting cell fate conversion. We identified factors inhibiting direct conversion of germ cells into specific neurons or muscle cells. Additionally, preliminary studies in our group revealed other factors that inhibit ectopic cell fate induction in somatic cells. _x000D__x000D_
The objective of this proposal is to further understand mechanisms that restrict DR. We aim to identify and characterize factors involved in safeguarding differentiated cells and thereby counteract induction of ectopic fates in different cells. We use C. elegans as an in vivo model and apply large-scale forward and reverse genetic screenings with high-throughput. Next generation sequencing, tissue-specific biochemistry (ChIP-seq, SILAC) and 4D imaging will be used to elucidate the molecular function of identified DR-regulating factors. Finally, we will test the ability to convert cells in aged animals and assess the effects of ageing on the ability to induce ectopic cell fates. Our research has the potential to facilitate the generation of specific tissues from different cellular contexts for future biomedical approaches.</t>
  </si>
  <si>
    <t>No patents mentioned in Fact Sheet, Reporting or Results section.</t>
  </si>
  <si>
    <t>Recent advances in magnetic resonance (MR) acquisition technology are providing us with images of the human brain of increasing detail and resolution. While these images hold promise to greatly increase our understanding of such a complex organ, the neuroimaging community relies on tools (e.g. SPM, FSL, FreeSurfer) which, being over a decade old, were designed to work at much lower resolutions. These tools do not consider brain substructures that are visible in present-day scans, and this inability to capitalize on the vast improvement of MR is hampering progress in the neuroimaging field._x000D__x000D_
_x000D__x000D_
In this ambitious project, which lies at the nexus of medical histology, neuroscience, biomedical imaging, computer vision and statistics, we propose to build a set of next-generation computational tools that will enable neuroimaging studies to take full advantage of the increased resolution of modern MR technology. The core of the tools will be an ultra-high resolution probabilistic atlas of the human brain, built upon multimodal data combining from histology and ex vivo MR. The resulting atlas will be used to analyze in vivo brain MR scans, which will require the development of Bayesian segmentation methods beyond the state of the art._x000D__x000D_
_x000D__x000D_
The developed tools, which will be made freely available to the scientific community, will enable the analysis of MR data at a superior level of structural detail, opening completely new opportunities of research in neuroscience. Therefore, we expect the tools to have a tremendous impact on the quest to understand the human brain (in health and in disease), and ultimately on public health and the economy.</t>
  </si>
  <si>
    <t>Health and wellbeing are among the basic and most essential needs of humanity. Medicines have a major impact on the quality of life and are essential for treating various diseases. Despite the major achievements of the pharmaceutical industry, there are still diseases without effective treatment, such as different types of cancers and neurodegenerative diseases, including Alzheimer’s disease. Pharmaceutical industry is continuously searching for new compounds that can become drug candidates against such diseases. The first key stage of early-phase drug discovery is to select the most appropriate candidate molecules. However, researchers can typically select and order the starting compounds only from the 7-8 million molecules available “off-the-shelf” from suppliers. Our company, Mcule.com Ltd aims to provide the best web-based drug discovery platform for pharmaceutical researchers (big companies, contract research organisations and academics). Our solution, the Ultimate database will not only integrate all purchasable “off-the-shelf” compounds from multiple suppliers, but also includes virtual compounds, which are not yet synthesized, but predicted to be synthesizable with low effort for a reasonable price (https://mcule.com/ultimate-project/). To demonstrate the concept, in 2016 Mcule integrated the first set of virtual compounds and became the largest chemical web shop of the world offering 35 million purchasable compounds. In this project, we aim to create an easily searchable chemical database of 500 million purchasable compounds. Such a large chemical space would present a major advantage for pharmaceutical and biotech companies by increasing their chances to effectively identify novel compounds for diseases, reducing their costs and time losses. The ULTIMATE database will promote our growth by providing access to the database and web-based searching tools for a subscription fee and by increasing considerably our market share as a compound sourcing solution.</t>
  </si>
  <si>
    <t>Breast cancer (BC) is the most prevalent form of cancer in women. One in nine women will acquire BC at some point in their life and one in thirty will die from the disease . Most EU countries have adopted mass BC screening programmes as a way for detecting the disease early, using tools such as mammography machines. Mammography has been the medical industry’s “gold standard” breast cancer screening tool for nearly four decades. However, a number of adverse effects, backed up by mounting scientific evidence, are now limiting the use of mammography as a mass screening device._x000D__x000D_
MammoWave is a revolutionary BC screening device for highly accurate cancer detection based on safe microwaves instead of ionizing radiation (X-rays). _x000D__x000D_
The excellent overall sensitivity (ongoing clinical trials show sensitivity above 90%), the simple method that requires no squishing of the breast, and the complete safety of the microwave imaging technique, make MammoWave primed for mass BC screening.</t>
  </si>
  <si>
    <t>Mortality from breast cancer is almost exclusively a result of tumor metastasis. Since advanced metastatic cancers are usually fatal, understanding the biology of tumor metastasis is the most significant challenge in cancer research today. It has become clear that the microenvironment of tumors is crucial in supporting tumor growth. Nevertheless, the role of the metastatic microenvironment in facilitating metastatic colonization is largely unknown. We recently uncovered a novel role for Cancer-Associated Fibroblasts (CAFs) in mediating tumor-promoting inflammation. However, the role of CAFs in the formation of a permissive metastatic niche that enables the growth of disseminated tumor cells is unresolved. I propose to systematically investigate, for the first time, the molecular changes in CAFs that facilitate metastases formation, which may lead to the discovery of novel targets for cancer therapeutics. To achieve this goal, I will integrate tumor biology knowledge and the unique expertise of my lab: we will combine novel mouse models of spontaneous lung metastasis of breast cancer, imitating the clinical setting, with multi-transgenic reporter mice that enable origin tracing and unbiased analysis of fibroblast sub-populations. By performing a comprehensive molecular and functional characterization of fibroblast co-evolution during metastases formation and analysis of breast cancer patient cohorts, we will uncover the dynamic changes in CAFs at the metastatic niche, identify the origin of metastatic CAFs, and elucidate the signaling pathways that govern their functional role in breast cancer metastasis. _x000D__x000D_
Molecular understanding of the early stages of tumor metastasis is an essential prerequisite for the discovery of novel therapeutic targets. Achievement of the proposed goals will shed light on a central conundrum in cancer biology and open new horizons for the development of novel therapeutics that will transform cancer into a chronic, yet manageable disease.</t>
  </si>
  <si>
    <t>Neurologic and Psychiatric Disorders: from synapses to networks (SynaNet) aims to promote collaborative multidisciplinary and translational research by enhancing effective knowledge transfer, exchange of best research practices, and the mobility of early stage researchers between the Instituto de Medicina Molecular (IMM) at the University of Lisbon, the University of Eastern Finland, the University of Rome La Sapienza, and the Lancaster University at UK._x000D__x000D_
IMM has widely recognized research groups in basic or clinical neuroscience but aims to foster translation. SynaNet partners are strong in translational approaches and will allow bridging this gap at IMM. Research topics cover ageing, neurodegenetrative and neuroexcitability diseases (either with psychiatric or neurologic expression), neuroinflammation, neuronal synchronization/desynchronization. SynaNet seeks similarities/dissimilarities among those dysfunctions focusing on synaptic and network function/dysfunction. Bidirectional interactions among SynaNet group leaders already gave rise to joint publications in reputed journals._x000D__x000D_
As tools, SynaNet will organize scientific meeting, workshops and summer schools, and will actively promote short term scientific missions in and out IMM, which will allow technology transfer between partners. An External Advisory Committee composed by members of SMEs and of Patient Organizations is also expected to contribute to business training of students._x000D__x000D_
SynaNet activities will be easily transferred at the University level, in particular to the Mind-Brain College of the University of Lisbon, headed by the coordinator of SynaNet (AM Sebastião). It integrates 3 PhD programmes and 7 Schools and aims at the crossed fertilization between cognitive sciences, brain sciences and social sciences. Public debates will foster the societal impact of SynaNet.</t>
  </si>
  <si>
    <t>Networking Grant fostering multidisciplinarity</t>
  </si>
  <si>
    <t>Nowadays, the development of realistic three-dimensional computational and physical models of breast tumours with irregular shapes is an urgent requirement. The availability of such models is a powerful instrument in the hands of engineers, physicians and physicists to be used in the development of new technologies for precise definition of the boundaries of these cancers. _x000D__x000D_
Scientists from the biomedical engineering unit at Technical University of Varna are present in this area both at modelling and simulation of computational breast phantoms and x-ray breast imaging techniques. To advance in their research aims and therefore to raise the profile of their researchers and S&amp;T capacity of the host organisation, collaborations with top research institutions from complementary areas of expertise are a requirement. In addition, the touch with world experts in this area is needed in order to have local researchers at host informed about the most current findings in the field and to discuss specific scientific issues that otherwise will not have such a chance._x000D__x000D_
_x000D__x000D_
The main objective of this action is to increase the research and innovation capacity of the host organisation in the field of computational modelling of breast tumours (including cancers with irregular shape) and their use in studies of advanced x-ray breast imaging techniques such as breast tomosynthesis and phase contrast imaging. For this purpose, the project will establish a close and sustainable collaboration platform, in the form of a network of three scientific groups working in the specific domain of modelling and simulations dedicated for studies of x-ray breast imaging techniques. The network will aim to (a) increase the research and innovation capacity of the host organisation, (b) integrate results of ongoing research, (c) facilitate progress beyond the actual individual possibilities, (d) advance the research activities of all partners through a joint and mutually fruitful collaboration.</t>
  </si>
  <si>
    <t>3D modelling of BC</t>
  </si>
  <si>
    <t>Severe ocular disorders are affecting the lives of more than 100Mill people world-wide and at least 25% of the population above 70 years of age, a growing demographic group in EU. More than 8 million people lose their lives to cancer every year, making cancer a leading cause of pre-mature mortality in the world. The main hallmarks of severe eye conditions (i.e angiogenesis, inflammation and vascular permeability) play also pivotal roles in cancer, being therapeutic targets to treat both kind of diseases._x000D__x000D_
_x000D__x000D_
The overall goal of 3D-NEONET is the improvement of available treatments for cancer and ocular disease by enhancing drug discovery-development and delivery to targeted tissues, through advanced international co-operation between academic and non-academic partners. The interdisciplinary expertise provided by 18 partners in 7 countries encompasses among others: drug screens, ADME, toxicology, preclinical models, nanotechnology, biomaterials and clinical trials._x000D__x000D_
_x000D__x000D_
After the success with ongoing FP7-IAPP project 3D-NET (Drug Discovery and Development of Novel Eye Therapeutics; (www.ucd.ie/3dnet), we are assembling 3D-NEONET, this enlarged European interdisciplinary consortium that will join forces and exchange skills to enhance current therapies in oncology and ophthalmology. _x000D__x000D_
The 3 global objectives of 3D-NEONET are:_x000D__x000D_
1- Enhance the discovery and development of novel drugs, targets and biomarkers for ophthalmology and oncology. _x000D__x000D_
2- Improve the Delivery of Therapeutics for Oncology and Ophthalmology_x000D__x000D_
3- Enhancement of Research, Commercial and Clinical Trial Project Management Practices in these fields._x000D__x000D_
_x000D__x000D_
Through participation in the program, 3D-NEONET is the vehicle for driving synergies between academic and non-academic partners leading to increased scientific and technological excellence as well as tangible innovative outputs that will strengthen the competitiveness of both the researchers and industries of the network even beyond the lifetime of the network.</t>
  </si>
  <si>
    <t>Dementia constitutes a major burden on society, both in monetary costs and the suffering of patients and their relatives. It comprises a number of diseases including Alzheimer’s disease (AD) and vascular dementia (VaD). In recent years, imaging biomarkers have been developed including measures of brain morphology (MRI T1), vascular pathologies (MRI T2*/FLAIR), white matter abnormalities (MRI DWI), perfusion (MRI ASL), glucose turnover (PET FDG), and accumulation of pathological proteins (PET PIB/AV45). Quantitative measures using these biomarkers in large cohort studies have the potential to model the pathological process of the disease. This proposal would create an innovative training network, in which early stage researchers will develop new computational imaging biomarkers, under the supervision of experienced researchers, for the purpose of modeling dementia etiology. One researcher will investigate quantification of vascular pathologies, another will develop quantitative measures of white matter abnormalities from structural MRI, and the final researcher will construct a quantitative model of disease etiology using a maximum-likelihood framework. The early stage researchers will be enrolled as PhD students at University College London (UCL) under the EPSRC Centre for Doctoral Training in Medical Imaging (CDT), which is based in Centre for Medical Image Computing (CMIC), with the Dementia Research Centre (DRC) being one of the main clinical collaborators for CDT studentships. However, they will spend the majority of time at the research facilities of Biomediq A/S, Copenhagen Denmark, where they will be exposed to industry and work under professional guidance.</t>
  </si>
  <si>
    <t>machine learning techniques applied to imaging diagnostics</t>
  </si>
  <si>
    <t>INPACT aims at the pre-clinical development of innovative drugs and drug formulations against selected cancers (eg prostate cancer) and pathogenic bacteria (eg S. aureus). The INPACT consortium allies the expertise of both academic and industrial R&amp;D partners that contribute with their own unique technologies to achieve new drugs that are only possible to develop in an integrative effort. Academic partners have unique knowledge and technologies on supercharged viral proteins-derived cell-penetrating peptides (eg from Dengue virus) and ultra-resistant cyclic peptides that may be transferred to the industrial partners, which in turn have specialized proprietary technologies on anticancer and/or peptide drugs’ technologies. The judicious exchange of knowledge among partners will lead to new resistant peptides for trans-barrier delivery of drugs (eg cyclic peptide-drug chimeras) and bacterial killing (both planktonic and biofilms). INPACT includes four leading academic partners (from Portugal, Spain, Australia, and Brazil) and three consolidated biotech SMEs (one from Portugal and two Spain)._x000D__x000D_
In addition to the R&amp;D project itself, INPACT involves at the highest possible level a top business school in Europe (IESE, Barcelona, Spain), a consolidated media partner specialised in science communication (Ciencia Hoje, Rio de Janeiro, Brazil) and experts in international science funding from one of the top US universities (University of Stanford). The consortium will be the perfect environment for young researchers to acquire knowledge and skills in science, technology, entrepreneurship, business, and communication so they can pro-actively tailor their career path in a life-long learning perspective. This is a contribution towards the advancement of Europe through the use of research and education for societal development and economic growth.</t>
  </si>
  <si>
    <t>The overarching objective of this Interfere to Suppress or Promote IRE1 (INSPIRED) RISE programme is to drive research and innovation in cell stress and drug development for cancer and neurodegenerative diseases by forming an interdisciplinary and intersectoral network of experts with strong, dynamic and productive interactions. The partners will work together, each bringing their unique expertise, to develop new classes of therapeutics for these common diseases.  By fostering a shared culture of research, innovation and collaboration, the participants will accelerate advances in the field of cell stress responses. The staff members who participate in the programme will develop new skills, learn new technologies and be exposed to new environments which will considerably enhance their career opportunities.  Advancing drug development in the stress response field has potential translational and commercial opportunities for the participants and will benefit European society as a whole from economic and health perspectives._x000D__x000D_
IRE1 is a stress sensor and signal transducer, activated in response to the accumulation of misfolded proteins in the endoplasmic reticulum (ER). Its activation is part of a process termed the unfolded protein response (UPR) that determines the fate of cells in response to ER stress. The INSPIRED consortium  will focus on understanding IRE1 signalling and its role in the stress response in order to target it in specific diseases such as cancers and neurodegenerative disorders where aberrant IRE1 signalling occurs.  Research carried out by INSPIRED  partners will develop new IRE1 modulators and generate preclinical data to support targeting IRE1 in cancers and neurodegenerative disease.</t>
  </si>
  <si>
    <t>The Visual Genetics (VISGEN) consortium brings together eight academic and five commercial scientifically leading teams to address the unique challenge of visualizing nuclear processes in intact brain in real-time. By exchanging knowledge between academic and commercial sectors in Europe, as well as undertaking training secondments at leading Universities in China the team will grow its European and global competitiveness in a world-leading forefront of neuroscience and genetic technology. Visualisation of transcription in living systems has not been witnessed directly, this multidisciplinary and international project will herald a new era where this idea becomes a regular research tool and translates to a clinical and diagnostic technology in the future. The team will use a unique biotagging platform to develop the technology that is required to interrogate transcription. The intersectoral effort requires the amalgamation of knowledge from neuroscientists, synthetic chemists, engineers, physicists, analytical chemists, nanobiologists, behavioural scientists, laser technology and image processing experts. The consortium combines expertise from thirteen organisations from seven countries to build the multidisciplinary team and share the knowledge that addresses and will overcome the task of realising real-time and spatially resolved  genetic studies. Once developed, the technology can be utilized for other medical-based research and development projects aimed at early stage disease diagnosis, cancer detection, and toxicity studies. Real-time visual genetics will transform our understanding of the state-of-the-art and herald transformative changes in the field of neuroscience, and in general life science.</t>
  </si>
  <si>
    <t>The traditionally practiced approach to cancer therapy and development of new cancer drugs is to treat a large pool of patients as potential responders. This results in patients not receiving the optimal treatment; payers paying for treatments that do not benefit patients; drug developers facing higher risk of regulatory failure due to not being able to use better tools for selection of patients in the clinical development program; and clinicians lacking predictive and monitoring tools to administer optimal treatment of patients. Our company has developed a state-of-the-art assay kit - DiviTum™, for the serum-based detection of Thymidine Kinase (TK) activity – a key enzyme involved in cell proliferation. There is compelling scientific rationale to use TK as a biomarker for drugs that disrupt cell cycle regulation, such as Cyclin Dependent Kinase (CDK) inhibitors. As part of the previously conducted SME Instrument Phase 1 feasibility study, our company has identified the clinical study &amp; research market segment, comprised of pharma companies that develop CDK inhibitors, as a current target for the commercialization of DiviTum™. Our company has successfully negotiated to be part of two high-profile clinical studies involving a novel CDK inhibitor with leading oncology institutes in Europe. A clinically validated DiviTum™ has the potential to become the gold standard predictive and efficacy biomarker for cell cycle regulating drugs in selected advanced, solid tumors. This will benefit patients through improved utilization of current and novel treatments; payers by saving costs on ineffective treatments; clinicians by providing a critical clinical decision tool; and drug developers by improving clinical trial success rates through optimized cohort selection, shorter time to market and decreased risk of regulatory failure.</t>
  </si>
  <si>
    <t>IMPORTANT: BIOVALID was boosted by the approval of palbociclib in EU in November 2016</t>
  </si>
  <si>
    <t>The European Chronic Diseases Alliance has defined cancer as one of the major non-communicable diseases, accounting_x000D__x000D_
for 13% of the deaths worldwide, resulting in 8.2 million deaths annually. In the NEOSETAC project, breast cancer will be the_x000D__x000D_
focus of study being the most common cancers in women. It comprises of 10.4% of all the cancer incidences among women,_x000D__x000D_
causing 411 093 deaths per year overall the world. In Europe, there is more than twice of the amount of new breast cancer_x000D__x000D_
cases annually than new cases of cancer in any other place. The complexity of breast cancer makes it a big challenge for_x000D__x000D_
successful treatment. The NEOSETAC project will demonstrate the anti-cancer therapeutic potential of a novel Seleniumbased_x000D__x000D_
therapy for the management of breast cancer. The clinical application of Selenium (Se) compounds for cancer_x000D__x000D_
treatment is until now limited in chemoprevention as dietary supplement. In this proposal, we aim to improve the therapeutic_x000D__x000D_
window, pharmacokinetic properties and targeting drug delivery via nanoparticles (NPs). By loading Se into biodegradable_x000D__x000D_
NPs, drug release is controlled within the narrow therapeutic window of Se. At the same time the uptake and activation of Se_x000D__x000D_
compounds at desired location (tumor lesions and metastasis) is achieved. We also propose to functionalize NPs by cancer_x000D__x000D_
cell / cancer stem cell targeting ligands to further improve the therapeutic efficacy and prevent cancer recurrence after_x000D__x000D_
chemotherapy. These advantages will lead to an enhanced anticancer activity and reduced systemic toxicity. Moreover,_x000D__x000D_
targeting via NPs will improve the pharmacokinetic properties and increase the relatively short half-life (~18 hours) of Se.</t>
  </si>
  <si>
    <t>Selenium-based Targeted Nanocapsules tested in Pre-Clinical studies</t>
  </si>
  <si>
    <t>Intra-tumoral heterogeneity allows all form of cancers to undergo an evolutionary process in response to selective pressures, such as therapy, which results in a more aggressive disease. As chronic lymphocytic leukemia (CLL) are particularly amenable to evolutionary investigations, it has been shown that CLL’s capacity to escape therapy is linked in to genetic evolution, which is fueled by intra-tumoral heterogeneity. Aberrant DNA methylation can also dysregulates genes involved in CLL pathogenesis. Like genetic alterations, DNA methylation modifications are heritable and subject to natural selection. Landau et al have studied sub-population DNA methylation heterogeneity in CLL and uncovered a large amount of stochastic variation. The acquisition of stochastic DNA methylation alterations enhances epigenetic plasticity and creates a non–genetically encoded source of heterogeneity, fuelling tumour cells in their search for superior evolutionary trajectories. These new data modify the way we understand cancer epigenetics, and offer a new field of investigation: identify “epidrivers”, i.e. somatic epigenetic alterations leading to cancer-heterogeneity and which are positively selected through cancer evolution.  _x000D__x000D_
 Thus, I will pursue in this project four independent yet complementary aims. During my outgoing period I will robustly identify epidrivers from bulk next-generation sequencing (NGS) (Aim 1) and from single-cell NGS (Aim 2) of a large CLL cohort. Candidate epidrivers uncovered from the first two aims, will be further validated in a large-scale epigenome editing screen (Aim 3). Then building upon technological development from Aim 2 and 3, during my returning period at Curie Institute, I will extend this important paradigm to solid tumor by exploring breast cancer evolution (Aim 4)._x000D__x000D_
This integrative analysis of epigenetic heterogeneity will enable the reconstruction of  tumor epigenetic population complexity and how it shapes disease relapse and evolution.</t>
  </si>
  <si>
    <t>Quantitative assessment of cellular phenotypes can result from various processes such as genetic manipulation, gene silencing, drug application or environmental changes. In many biological processes evident development of phenotypes often requires a long-term study of the sample, which can capture events at high-resolution and high frame rates. The essential working tool for this kind of studies is the optical microscope, which is essentially limited by a small field of view of the sample in two-dimensional (2D) environment, unsuitable for the quantitative assessment of cells in a more natural environment, in which they develop and evolve within complex communities. For this task, I purpose a novel platform based on a holographic on-chip microscopy which represents a new generation of computational microscopes, by integrating transformative technologies, which will ultimately enable five-dimensional, photodamage optimized at diffraction limited resolution, quantitative cell tracking. We believe that these functionalities and the platform's cost effectiveness will enable next generation high-throughput scientific research on the influence of drugs, genome modification and environmental changes, developing new models for cell locomotion, such as viral plague growth assays performed in hospitals and clinics, detection of parasites and bacteria in food/water and for education purposes, including in developing countries.</t>
  </si>
  <si>
    <t>Despite significant advances in  recent years, cancer remains the 2nd cause of death globally. Immunotherapy is an exciting new therapeutic approach that triggers natural immune response against cancer cells. Theranostics is an emerging therapeutic intervention, that uses dual (or multiple) purpose nanomedine, combining diagnostic and therapeutic effects within a single multifaceted formulation. ONCOTHERANOSTICS proposes the use of a novel theranostic agent to target key tumoral genes by siRNA and monitor the impact of the downregulation non-invasively in vivo. Specific aims include understanding the interplay between choline kinase and tumor escaping natural immune surveillance, and to develop new combinatorial therapies in a model of primary and metastatic triple negative breast cancer. We anticipate that successful completion of the project will result in significant advances in personalized tumor treatments, rendering safer strategies to treat cancer with a dual effect; boosting natural immune response and knocking down one of the main mechanisms of malignancy._x000D__x000D_
Dr. Pacheco is an organic chemist with expertise in MRI who will be trained (outgoing) in nanoparticle synthesis, non-MRI imaging techniques and advanced molecular biology/genetic approaches. Training will be transferred to the host European institution (incoming) by the establishment of a new research line in the emerging field of Theranostics._x000D__x000D_
ONCOTHERANOSTICS seeks to improve our understanding of cancer and how to personalize treatments, fostering the development of nanomedicine targeting specific genes in a way that can be assessed non-invasively._x000D__x000D_
ONCOTHERANOSTICS provides a multidisciplinary environment for cancer treatment, involving multifaceted nanomedicine, multimodal molecular imaging and molecular biology/genetic approaches. The proposal directly addresses the cross cutting priority of personalizing health and care established by H2020, reinforcing European competitiveness in cancer research.</t>
  </si>
  <si>
    <t>IMPORTANT: Advanced Theranostic Nanomedicines related to PD-L1 checkpoint inhibitor drugs</t>
  </si>
  <si>
    <t>Holography has paved the way for phase imaging in a variety of wide-field techniques such as optical microscopy. In scanning optical microscopy, however, the serial fashion of image acquisition seems to challenge a direct implementation of traditional holography. Recently, the applicant and supervisors have jointly invented synthetic optical holography (SOH), which is a new holographic modality for fast scanning phase imaging. SOH has already been implemented in scanning near-field microscopy (s-SNOM) (improving imaging speed by a factor of 50 in comparison to standard technology) and in confocal microscopy (enabling optical surface profiling based on the measurement of the optical phase). SOH has great potential for a widespread implementation in diverse scanning microscopy methods, however, the full potential of the method has not been discovered yet._x000D__x000D_
During the outgoing phase at UIUC, we will develop a totally new imaging modality in Stimulated Raman Scattering (SRS). Namely, we will apply SOH to holographically detect the Raman signal to increase speed and sensitivity of current SRS technology. We will furthermore develop novel holographic schemes for spectroscopic phase imaging. Having tested these novel holographic schemes with existing confocal microscopes during the outgoing phase, we will implement them in near-field microscopes at CIC nanoGUNE during the return phase. The goal is to achieve a technological milestone in near-field microscopy, which is the rapid recording of a near-field image where each pixel contains the local amplitude, phase AND spectral information. This new technology, called rapid hyperspectral nanoimaging, is expected to greatly extend the applicability of near-field microscopy for the chemical and structural identification of biological and nanocomposite samples. Results produced by this work could be directly implemented in near-field microscopes, as well as lead to new commercialization of the SOH method in confocal microscopy.</t>
  </si>
  <si>
    <t>In this project, Dr. Ignacio Alvarez Illan proposes to develop a novel automated diagnosis system that supports the radiologist in the breast cancer diagnosis in Dynamic Contrast Enhance-Magnetic Resonance Imaging (DCE-MRI) by including critical components of the radiological work-flow such as motion compensation, segmentation and diagnosis of breast tumours. The expected results of this interdisciplinary project will definitely have applications and impact in the European society and its health and the overarching goals of the '2020 Vision for the European Research Area’. Specifically, improving diagnosis of major diseases such as breast cancer is a research priority in the European Union. _x000D__x000D_
_x000D__x000D_
The main goal and overall objective of this project is to develop computer aided diagnosis (CAD) methods, and image processing techniques to improve diagnostic accuracy and efficiency of cancerrelated breast lesions. Non-mass-enhancing lesions exhibit a heterogeneous appearance in breast MRI with high variations in kinetic characteristics and typical morphological parameters, and have a specificity and sensitivity much lower than mass-enhancing lesions. For this reason, new segmentation algorithms and kinetic parameters can be potentially used as an alternative to the methods for mass-enhanced lesions. _x000D__x000D_
_x000D__x000D_
To develop and implement CAD methods and image processing techniques, three different research objectives are presented in this project. They include basic research, strategic research, applied research and transfer of knowledge: i) Develop non-rigid registration and segmentation techniques to incorporate spatial variations in temporal enhancement. ii) Develop kinetic feature descriptors to quantify significant differences between the benign and malignant lesions. iii) Develop and validate algorithms, interfaces and software implementation for real applications of CAD of breast cancer.</t>
  </si>
  <si>
    <t>computer-aided diagnosis (CAD), machine learning</t>
  </si>
  <si>
    <t>The aim of this action is to understand the mechanisms behind the susceptibility of enthorinal cortex II  (ECII) neurons to neurofibrillary tangle (NFT) formation in Alzheimer´s disease. To do so we will modulate the expression of the genes that according to NetWAS (Network-wide Association Study) are more directly involved in NFT formation in ECII neurons.Understanding why the pathological lesions that lead to neurodegeneration appear earlier in some specific neurons of the human brain is one of the major challenges in the neuroscience field.Prof. Greengard´s lab has generated a transgenic mouse that allows the immunoprecipitation of ribosome-bound mRNAs specifically from ECII neurons (ECII-bacTRAP mice). We will perform AAV stereotaxic injections in the enthorinal cortex of these mice followed by RNA-seq to determine how the modulation of our target genes affects ECII neurons expression profile. We will also explore whether our intervention can influence ECII neurons susceptibility to NFT in P301S AD mice. The results obtained in mice will be validated by immunofluorescence and in situ hybridization studies in human samples from control and AD patients at different Braak stages.Our results could add extremely relevant information on the mechanisms underlying AD pathogenesis and reveal these genes as new therapeutic targets for the disease.</t>
  </si>
  <si>
    <t>Clinical trials are mentiones as ineffective historical example without being conducted within this Grant</t>
  </si>
  <si>
    <t>In this project I will develop an integrated multi-module platform in which a breast cancer ecosystem-on-a-chip (BCE-on-a-chip) bioreactor module, connected to an optical biosensing module based on multiplexed Resonant Nanopillars (R-NPs) transducers, will be developed for biomarkers and anti-breast cancer drug real-time monitoring. _x000D__x000D_
Currently attrition rates in clinical trials for new anti-cancer drugs and personalized treatments are higher than all other therapeutic areas. Mainly due to the great reliability on conventional 2D and 3D scaffolds in-vitro culture methodologies in preclinical studies. Those cell-based models are limited by their&lt;U+2028&gt; inability to conserve the patient tumor features and do not accurately show drug response, observed later in clinical trials._x000D__x000D_
Due to the increasing number of cancer diagnoses, an engineered system that allows an accurate prediction of patient tumor response to anti-cancer drug, is urgently needed. _x000D__x000D_
In Bitform Project I will develop a BCE-on-a-chip bioreactor that intends to conserve the cancer tissue characteristics with high reliability. Breast cancer cell secreted biomarkers will be monitored in real-time with a multiplexed biosensing module based on R-NPs. In order to assess the capability of Bitform platform, an anti-cancer drug demonstrator (Paclitaxel) will be tested. By delivering Paclitaxel to the BCE-on-a-chip, monitoring of different cell secreted target biomarkers will permit to evaluate the effect of this drug, and thus to demonstrate the performance of the platform._x000D__x000D_
The Bitform platform will be suitable for different organ-on-chip culture models and biomolecules monitoring secreted by the cells. This will lead to a new methodology for testing anti-cancer therapies on-a-chip. This is a relevant milestone to study the further potential of the Bitform Platform in personalized medicine, which can have a transformative impact not only on the outcome but also on the costs of treatments by avoiding expensive failures.</t>
  </si>
  <si>
    <t>Grant Cycle begun 2019 - ZERO results reported</t>
  </si>
  <si>
    <t>Acetylcholine released by cholinergic neurons in the basal forebrain is a critical component of the modulatory cocktail governing the emergence, stabilization and reorganization of cortical ensembles of co-active neurons representing the environment. In the hippocampus, ACh renders the state of the network optimal for the acquisition of novel information. Deterioration of cholinergic modulation leads to severe deficits in hippocampal function manifested as debilitating cognitive impairments. Despite decades of intense research fundamental questions are still open about the cholinergic modulation of hippocampal information processing: i) how is the behaviour-dependent firing of different neuron types determined by ACh? ii) how does ACh contribute to the emergence of the spatially selective firing of principal cells, their amalgamation into sequences representing the surroundings of the animal and the storage of “relevant” sequences? iii) how does ACh alter the place code in response to salient environmental stimuli? Technological breakthroughs of the past years have opened the possibilities of addressing these long-standing questions about cholinergic modulation. Thus, I aim to combine the latest electrophysiological recording, optogenetic manipulation and behavioural tracking methods to monitor hippocampal neuronal ensembles in freely behaving mice while manipulating the cholinergic input of the hippocampus by light-responsive microbial opsins. Results of the proposed research programme will decipher the role of ACh in hippocampal information processing and inform us how subcortical modulation contributes to the conversion of external inputs from the environment to internal representations. By accomplishing the programme outlined in the proposal I will be acquainted with the cutting edge technologies as well as skills indispensable for starting my independent research group and expanding the research potential of my home institute.</t>
  </si>
  <si>
    <t>Unlike mesenchymal migration, the amoeboid motility doesn’t require proteases and is an opportunistic movement of cancer cells which allows cells to glide through, rather than degrade, ECM barriers, using movements based on adaptations of the cell body. Preliminary experiments we conducted using a mixture of physiologic inhibitors of serine-proteases, metallo-proteases and cysteine-proteases, thus mimicking a physiological environment, showed no differences in vessel formation for both Endothelial Progenitor Cells (EPCs) and mature Endothelial Cells (ECs) under mesenchymal or amoeboid conditions. Thus, we hypothesized the existence of an “amoeboid angiogenesis”. We also hypothesized that the failure of cancer treatment using synthetic metalloproteinase inhibitors (MPIs) could be ascribed to the ability of cancer and ECs to skip the attack of the MPI therapy by allowing cancer invasion and blood vessel formation using the “amoeboid” strategy. Even the VEGFA targeting partially disregarded the expectations because of the resistance onset followed by the progression of the disease. Our preliminary experiments showed also an “indifference” of ECs and EPCs to VEGF stimulation under amoeboid conditions. Therefore, the aim of this project is to identify the multiple mechanisms shared by cancer cells and ECs/EPCs in the regulation of amoeboid movement, to identify common therapeutic strategies impairing vascular growth and cancer cell invasion at the same time, overcoming resistance to anti-VEGF and anti-protease therapy. The molecules identified (ephrin, protease receptors, etc.) will be used as candidates for targeted therapy through the delivery of cargo liposomes containing inhibitors of the connection of such molecules with the cortical actin cytoskeleton, in pre-clinical experiments with the perspective of a possible application to humans. We expect that this approach will give a progress in the treatment of tumors thus improving outcomes for cancer patients.</t>
  </si>
  <si>
    <t>Kinase inhibitors (KIs) are a major class of highly effective anti-cancer drugs. Unfortunately, therapeutic use of KIs is often associated with cardiotoxicity (CT), a serious adverse condition which limits their use. This fellowship aims to develop mathematical systems pharmacology models for KI-induced CT. These models will be used to identify predictive CT signatures that will allow to decrease CT risk of new KIs. This innovative multi-disciplinary approach consists of integrating mathematical systems pharmacology modelling, with state-of-the-art experimental data generation. To this aim, KIs with different magnitudes of CT will be selected based on clinical adverse event databases. Human cardiomyocytes derived from pluripotent stem cells will then be treated with the selected KIs and in combination with CT modifying drugs. The effect of these treatments on changes on untargeted mRNA and protein expression will be measured and then analyzed using network modelling. This approach allows identification of key regulatory proteins. The selected proteins will then be quantified over time along with cardiomyocyte health markers. With this data, dynamical models will be developed to capture the relationship between exposure to KIs and the effects on protein expression and cardiomyocyte health over time. Ultimately these models will allow generation of predictive network-based dynamically-weighted signatures for CT._x000D__x000D_
The fellow aims to establish himself as independent researcher in systems pharmacology. Training in state-of-the-art computational and experimental technologies at the leading systems pharmacology group at Mount Sinai in New York will fundamentally strengthen and broaden the experience of the fellow. This project will significantly contribute consolidate the career track of the fellow, foster future collaboration between Mount Sinai and Leiden University, and disseminate training in Europe.</t>
  </si>
  <si>
    <t>Extracellular matrix (ECM) mechanical properties have emerged as key promoters of processes such as cell migration and epithelial to mesenchymal transition (EMT) in cancer. Despite recent advances in the understanding of cellular ECM sensing machinery, mimicking tissue microenvironments in vitro is highly challenging, and most research has been focused on two dimensional (2D) elastic substrates. However, ECMs are not merely 2D elastic substrates, but rather viscoelastic three dimensional (3D) materials. Our objective is to understand how the viscoelastic properties of 3D ECMs regulate cell behaviour. We hypothesize that in viscoelastic materials, counter-intuitively, an increase in viscosity triggers force transduction and gene expression, due to an increase in the load of molecular clutches formed between the ECM and actin. To address the influence of viscoelasticity, Alberto Elosegui-Artola (the experienced researcher/ Applicant) will develop a set of hydrogels matching the viscoelastic properties of both healthy and malignant breast tissue. Then, traction force microscopy will be developed and combined with molecular biology techniques to determine the molecules involved in 3D viscoelasticity sensing. The dynamic behaviour of these molecules will be integrated in a 3D molecular clutch model with the aim to predict cellular migration and force transduction. Model predictions will be validated by performing experiments in 3D viscoelastic gradients on the migration of single cells and spheroids. Lastly, the relevance of the model will be tested by observing if impairing model-predicted force transduction elements prevents EMT transition in cell lines and mouse-derived breast healthy and tumour organoids. This project’s results are expected to reveal molecular interactions that could lead to new therapeutic targets in breast cancer, and also to provide translational opportunities in other disciplines including biomaterials and regenerative medicine.</t>
  </si>
  <si>
    <t>3D model cell migration applicable to BC</t>
  </si>
  <si>
    <t>Prostate cancer (PC) is one of the deadliest types of cancer in males worldwide. Early stage PC is often curable but many patients develop castration-resistant prostate cancer (CRPC), resulting in lethal end-stage disease. Prostate specific antigen (PSA) plasma levels have been traditionally exploited for diagnosis and prognosis. However, the application of PSA as a biomarker is associated with predictability issues. Advanced therapies are required for the treatment of CRPC, guided by a reliable companion diagnostic (CDx) test to monitor therapeutic efficacy. The aim of “PREVENT” is to co-develop a nanomedicine-based combination therapy for the treatment of CRPC and a CDx based on extracellular vesicles (EVs). I will employ tumour-targeted nanomedicines to deliver more drug to the tumour and reduce side effects when compared to free drug. The treatment comprises microfluidics-prepared lipid nanoparticles (LNPs) containing siRNAs that target genes involved in CRPC and LNPs loaded with the cytotoxic anti-cancer agent docetaxel to achieve synergistic therapeutic effects. For the CDx test, extracellular vesicles (EVs) have created excitement as possible biomarker candidates. EVs are released by cells as means of intercellular communication and can be detected in bodily fluids. The number of EVs and their composition is altered in CRPC, raising opportunities to exploit them in a CDx test. As EVs provide a fingerprint of their parental cell, EVs can be considered liquid biopsies, providing more information than standard biomarker measurements, and much less invasive than prostate biopsies. I will collect blood and urine samples during the preclinical evaluation of the proposed treatment for analysis using immunocapture and flow cytometry-based immunodetection platforms. The co-development of a nanomedicine combination treatment for CRPC and a CDx test is a rational strategy that has the potential to advance into clinical evaluation and ultimately improve patient survival.</t>
  </si>
  <si>
    <t>tumour-targeted nanomedicines to deliver more drug to the tumour and reduce side effects</t>
  </si>
  <si>
    <t>The centrosome, an organelle important for cell division, is frequently amplified in cancer, including breast cancer. In this fellowship I propose to investigate how cells with centrosome amplification change the tumour microenvironment (TME) to promote breast cancer development. Recent work has shown that having extra centrosomes drive tumour growth in vivo, indicating that centrosome amplification is not a bystander of cancer, but promotes tumorigenesis. Consistent with a direct role in cancer, we previously demonstrated that centrosome amplification leads to chromosome instability and cell invasion. In addition to the cell autonomous effects of centrosome amplification, our lab has recently found that cells containing extra centrosomes also have non-cell autonomous effects via secretion of proteins that induce a paracrine invasive phenotype in mammary organoids. We also found that cells with pancreatic cancer cells with extra centrosomes secrete small extracellular vesicles (sEVs) that induce activation of the fibroblast-like pancreatic stellate cells (PSCs). Moreover, using xenograft immunocompetent mouse models, we found that induction of centrosome amplification in SUM225 human breast cancer cells leads to a strong innate immune infiltration (e.g. macrophages and neutrophils) surrounding the tumours. Guided by our preliminary data we hypothesise that altered secretion in cells with centrosome amplification changes the TME. Currently there is no published link between centrosome amplification and TME. I aim to characterise TME changes induced by centrosome amplification in vivo and to identify factors secreted by cells with extra centrosomes responsible for such changes. This work will be the first in-depth characterisation of TME in tumours containing extra centrosomes. Importantly, this project will start an exciting and novel research avenue bridging the centrosome and the TME fields.</t>
  </si>
  <si>
    <t>A range of debilitating neurodegenerative disorders, including Alzheimer’s and Parkinson’s diseases, arise from the formation of amyloidogenic protein aggregates. Molecular chaperones can counteract aggregate formation, but their molecular action mechanisms remain poorly understood. This is chiefly due to the fundamental challenge of resolving heterogeneous and dynamic aggregating protein species in the presence of chaperones. In order to address this challenge and to advance our knowledge of chaperone action, I propose establishing µSPARK, a novel technology that will allow, for the first time, the unravelling of the detailed microscopic mechanisms by which chaperones target and disassemble amyloidogenic protein species in heterogeneous mixtures at the single-molecule level. These new insights will become possible through the first-time combination and seamless integration of two advanced technologies: (i) Miniaturized fluidic sorting devices and (ii) single-molecule fluorescence spectroscopy combined with three-colour coincidence detection. This will enable high-throughput single-particle interrogation of individual chaperone–aggregate complexes providing fundamentally new means for understanding key aspects of chaperone function. To demonstrate the new possibilities, µSPARK will be exploited to unravel the action mechanisms of heat-shock proteins in curtailing amyloid-ß peptide and a-synuclein aggregation. This will provide new insights into proteostatic regulatory mechanisms in Alzheimer’s and Parkinson’s disease. The µSPARK technology will then be exploited to dissect—with high throughput and single-particle resolution—the molecular action mechanisms of small-molecule modulators that promote the inhibitory function of chaperones on protein aggregation. This will allow identifying new strategies to ameliorate aggregate toxicity and will pave the way for µSPARK to become a novel screening tool for drug development.</t>
  </si>
  <si>
    <t>This project addresses the quest of new materials and approaches that nanotechnology requires to solve the current limitations of medicine. The potential to externally track and image organs and the potential presence and evolution of diseases by using light becomes a reality thanks to the use of especially tailored biocompatible nanoplatforms. New avenues to image living bodies by light allied with mechanical waves (i.e. sound) are going to be opened. We propose here an elegant marriage between light and sound endowing smartly designed nanoprobes with the capability of deep-tissue photoacoustic imaging, also accompanied by all-optical temperature sub-tissue measuring. To increase the penetration depth and spatial resolution, an imaging approach pumping the probes with near-infrared light is proposed. Therefore, we propose a kind of material no previously exploited for photoacoustic exogenous agent, working as bimodal nanoprobe by also optically measuring temperature within the biological transparency windows in the near-infrared</t>
  </si>
  <si>
    <t>smartly designed nanoprobes with the capability of deep-tissue photoacoustic imaging</t>
  </si>
  <si>
    <t>Inheriting one mutant copy of the BRCA1 or BRCA2 gene is associated with a significant increased risk for developing aggressive and difficult to treat breast cancer, the most common cancer type in women worldwide. Despite previous efforts to recapitulate tumorigenesis with the use of mouse models and cancer cell lines, the exact mechanisms that underlie BRCA1 or BRCA2-dependent tumor development remain unclear. _x000D__x000D_
_x000D__x000D_
Recent advances in stem cell culturing have enabled long-term expansion of in vitro human breast organoids or ‘mini-breasts’. In a novel approach, this state-of-the-art culture technology will be used together with CRISPR/Cas9-mediated gene-editing and human-in-mouse xenografts to prospectively recapitulate early breast cancer development. Results of the study will generate novel fundamental insight into the development of breast cancer, support the development of personalized medicine using laboratory models, and aspires to identify novel breast cancer biomarkers and treatment strategies._x000D__x000D_
_x000D__x000D_
The expertise of the laboratory of H. Clevers, who pioneered the organoid methodology and works at the top of the field of stem cell biology, will be combined with the expertise of the research group of J. Visvader and G. Lindeman, world leaders in the field of breast cancer research and experts in the methodology of mammary xenotransplantation. This unique setting  forms an excellent envorinment for my postdoctoral research training, allows extensive knowledge exchange and provides opportunities for novel research lines and collaborations.</t>
  </si>
  <si>
    <t>mediated gene-editing and human-in-mouse xenografts</t>
  </si>
  <si>
    <t>This MSCA is designed to support Dr. Predrag Bakic in his professional development and reintegration into European research community, after he obtained Ph.D. and spent 12 years as a faculty in USA. The host institution, Lund University (LU), is one of the largest in Sweden and among the most prestigious in Europe. Dr. Bakic and his LU supervisors, Dr. Sophia Zackrisson and Dr. Anders Tingberg, share the research focus in breast imaging, with unique complementary expertise: Dr. Bakic in Virtual Clinical Trials (VCTs) based upon the simulation of breast anatomy and imaging systems, and LU team in Mechanical Imaging (MI) and conducting clinical trials of breast imaging. _x000D__x000D_
     Our action is motivated by a persistent challenge of underdiagnosis and false positives in breast cancer healthcare. The four most exciting innovations in breast cancer imaging that have recently emerged include: Digital Breast Tomosynthesis (DBT), MI, VCTs, and artificial intelligence (AI). In this application we will utilize extensive experience of LU and Dr. Bakic to interconnect these innovations efficiently and flexibly, enabling significant benefits. Within the two-year timeline, we will design and build a simultaneous DBT and MI (termed DBTMI) prototype system, and develop image processing and DBT reconstruction to maximize image quality. We will evaluate the prototype, first preclinically by VCTs and physical phantoms, followed by a pilot co-clinical trial (which combines clinical and simulated data). We will also explore introducing modern AI methods, in the form of Deep Learning Networks (DLN) to improve DBTMI performance. DLN has demonstrated ability to discover complex correlations in clinical images, leading to superior detection and classification of clinical findings. Combined complementary experience, carefully designed knowledge-exchange activities, and LU excellent institutional resources, guarantee the success of this application, and Dr. Bakic's successful reintegration.</t>
  </si>
  <si>
    <t>AI methods, in the form of deep learning networks (DLN) for improved image recognition</t>
  </si>
  <si>
    <t>Metastasis is the primary reason for cancer death, and metastatic spread drastically worsens the prognosis of cancer patients. As cell migration is the biological process underlying the spread of cancer cells, better understanding of it is crucial for the development of novel therapies in reducing cancer invasion and increasing patient survival. Yet, little has been accomplished in terms of the development of anti-metastasis drugs. MRCKa is an effector of Rho GTPase, and molecular studies have suggested it to play important roles in cancer cell migration. However, the potential of targeting MRCKa in metastasis has not been validated due to the lack of in vivo evidence and specific inhibitors. Hence, this project aims to validate MRCKa as an important drug target for the treatment of metastatic cancers. The first objective aims to investigate _x000D__x000D_
the role of MRCKa in cancer development and metastasis by utilizing a breast cancer model on MRCKa knockout mice. Secondly, MRCKa was reported to influence cell migration by multiple mechanisms, including promoting cell contraction, reducing actin turnover, and filopodia formation. To better define the molecular signaling of MRCKa during metastasis, the importance of these effector pathways in cancer cell migration will be investigated. Specifically, MRCKa knockout breast cancer cell line derivatives will first be generated, and their ability to migrate and invade studied in 3D spheroid cultures. The importance of the effector pathways will be investigated through targeted gene inactivation and inhibitors. Finally,_x000D__x000D_
MRCKa has two closely related family members, MRCKb and MRCKg, and also shares functional similarities with ROCK1 and ROCK2. With the aim to obtain a more efficient inhibition of cancer cell migration, the third objective seeks to investigate the overlapping functions of related kinases through combining knockouts of MRCKa in breast cancer cells with knockouts of MRCKb, MRCKg, ROCK1 and ROCK2.</t>
  </si>
  <si>
    <t>cell culture and mouse models of Huntington’s disease, amyotrophic lateral sclero¬sis and Alzheimer’s disease</t>
  </si>
  <si>
    <t>Virtual Physiological Human (VPH) multiscale simulations (in silico oncology)</t>
  </si>
  <si>
    <t>Massive fusion of clinical trial data</t>
  </si>
  <si>
    <t>Development of comprehensive risk models including genetic and environmental/lifestyle factors for these cancers</t>
  </si>
  <si>
    <t xml:space="preserve"> 'Nanoparticles for therapy and diagnosis of Alzheimer Disease' </t>
  </si>
  <si>
    <t>Patient sample of tumour genetics</t>
  </si>
  <si>
    <t>Animal models including mice, rats and pigs</t>
  </si>
  <si>
    <t>Animal, human models</t>
  </si>
  <si>
    <t>Validation of the prototype device took place using non-clinical and clinical samples</t>
  </si>
  <si>
    <t>Grafts of human and mouse tumour samples; and (iii) genetically-engineered and mosaic mouse models</t>
  </si>
  <si>
    <t>Nanoparticles and liposomes integrated with drugs</t>
  </si>
  <si>
    <t>IMPORTANT: Olaparib/Lynparza as the first PARP inhibitor by the EMA and FDA in December 2014</t>
  </si>
  <si>
    <t>Prostate tumour protective vaccine development</t>
  </si>
  <si>
    <t>Olesoxime shown to be safe and well tolerated in a large multicenter trial</t>
  </si>
  <si>
    <t>Phase III trial of nilvadIpine in  Alzheimer’s disease</t>
  </si>
  <si>
    <t>Radiotherapy toxicity predictve modelling</t>
  </si>
  <si>
    <t>Development of specific biomarker signatures to accurately predict outcome in patients</t>
  </si>
  <si>
    <t xml:space="preserve">IMPORTANT: Phase Ib/II clinical trial of a novel kinase inhibitor drug called ‘taselisib’ </t>
  </si>
  <si>
    <t>Biomarker validation</t>
  </si>
  <si>
    <t>Biomarkers panels for risk and clinical outcome prediction</t>
  </si>
  <si>
    <t>IMPORTANT: BioIntech- The first vaccination with the highly individualized Mutanome RNAs, targeting patient-individual mutations</t>
  </si>
  <si>
    <t>Nutritional lipids impact on dementia</t>
  </si>
  <si>
    <t>Liquid biopsies</t>
  </si>
  <si>
    <t>Risk Assessment on Radiation Exposure</t>
  </si>
  <si>
    <t>Imaging and mapping of HER molecular interaction in human tumour tissue samples</t>
  </si>
  <si>
    <t>Sonoplan has been patented as “EP2358276</t>
  </si>
  <si>
    <t>Trials mentioned but not conducted within the Gratn cycle</t>
  </si>
  <si>
    <t>Network of Early Stage Training</t>
  </si>
  <si>
    <t>Patent protecting the CytoPicker will be applied for in the EU</t>
  </si>
  <si>
    <t>CellSearch®-based protocol developed in CareMore</t>
  </si>
  <si>
    <t>Animal mouse models of human cancers</t>
  </si>
  <si>
    <t>Mice bearing xenografts from human breast cancer cell lines</t>
  </si>
  <si>
    <t>Networking Grant - capacity building</t>
  </si>
  <si>
    <t>10 specific patents or patent applications</t>
  </si>
  <si>
    <t>Patent applications in UK and USA</t>
  </si>
  <si>
    <t>The Marie Curie Initial Training Network</t>
  </si>
  <si>
    <t>Innovative Biomedical Infrastructure</t>
  </si>
  <si>
    <t>Education Grant - School for Brain Scientists</t>
  </si>
  <si>
    <t>Industrial Academic Initial Training Network</t>
  </si>
  <si>
    <t>Personalised predictive modelling</t>
  </si>
  <si>
    <t>Animals + Human induced pluripotent stem cells (IPS)</t>
  </si>
  <si>
    <t>Radiobiological models and radiation therapy planning</t>
  </si>
  <si>
    <t>Historical Cohorts of exposed citizens explored retrospectivelly</t>
  </si>
  <si>
    <t>IMPORTANT: Development of Biomarkers of Environmental Pollutant Toxicity</t>
  </si>
  <si>
    <t>Design of prostate-cancer vaccines</t>
  </si>
  <si>
    <t>Mouse models and human induced pluripotent stem cells</t>
  </si>
  <si>
    <t>Early stage researchers (ESRs) Training</t>
  </si>
  <si>
    <t>Virtual Physiological human</t>
  </si>
  <si>
    <t>Noninvasive optical biopsy</t>
  </si>
  <si>
    <t>Software tools, some of them patent pending</t>
  </si>
  <si>
    <t>Digital Pathology development</t>
  </si>
  <si>
    <t>Russian patent applications: ?2012118224 and ?2011146851</t>
  </si>
  <si>
    <t>Biochip - genome SNP markers of susceptibility/risk of AD etc. in Russia and Europe</t>
  </si>
  <si>
    <t>Space coding of neuronal networks in animal models</t>
  </si>
  <si>
    <t>Diagnostics potential only mentioned with no real applications within the Grant cycle</t>
  </si>
  <si>
    <t xml:space="preserve"> Young mouse lemurs + human autopsy brains + foetal brains</t>
  </si>
  <si>
    <t>Human prostate tissue specimens</t>
  </si>
  <si>
    <t>Comparing patterns between monkey and human brain</t>
  </si>
  <si>
    <t>Past Trials explored retrospectivelly via risk and tissue sample analysis</t>
  </si>
  <si>
    <t>Insulin Analoges potential oncogenicity exploration</t>
  </si>
  <si>
    <t>Wistar rat and mouse models</t>
  </si>
  <si>
    <t>Software tracking of lipidomic arrays</t>
  </si>
  <si>
    <t>Mice injected with breast cancer cells</t>
  </si>
  <si>
    <t>Patient Data to Personalised Healthcare in Alzheimer</t>
  </si>
  <si>
    <t>Biomarkers development for BC</t>
  </si>
  <si>
    <t>Human tissue and serum samples (no clinical trials conducted)</t>
  </si>
  <si>
    <t>Patient-specific in vitro neural cell models</t>
  </si>
  <si>
    <t>Genetic biomarkers of disease progression</t>
  </si>
  <si>
    <t>Mice models</t>
  </si>
  <si>
    <t>Mitochondrial dynamics in tumor regulation</t>
  </si>
  <si>
    <t>Brains of zebra fish and mice</t>
  </si>
  <si>
    <t>Human breast cancer xenografted nude mice</t>
  </si>
  <si>
    <t>Molecular Imaging-Driven Drug Development</t>
  </si>
  <si>
    <t>Healthy men volunteer cohort</t>
  </si>
  <si>
    <t>Genetic profiling for PC risk screening</t>
  </si>
  <si>
    <t>Xenograft mouse model + Human Cancer Cell Lines</t>
  </si>
  <si>
    <t>Metastatic Cascade Exploration</t>
  </si>
  <si>
    <t>Biophysical models and Imaging Analysis</t>
  </si>
  <si>
    <t>Animal models</t>
  </si>
  <si>
    <t>Nanoparticle toxicity - induction of neurodegenerative diseases</t>
  </si>
  <si>
    <t>Drugable molecular Pathways for triple negative BC</t>
  </si>
  <si>
    <t>Living round worms replacement of animal models</t>
  </si>
  <si>
    <t>Biomimetic 3D environments for the control of tissue growth</t>
  </si>
  <si>
    <t>Trial promised after Grant expiry - Mice models</t>
  </si>
  <si>
    <t>IMPORTANT: Oncolytic herpes simplex viruses (oHSVs) targeted at cancer cells</t>
  </si>
  <si>
    <t>IMPORTANT: Nanorobotic delivery systems to improve the administration of drugs</t>
  </si>
  <si>
    <t>Animal rodent models</t>
  </si>
  <si>
    <t>Perineuronal net treatments against dementia</t>
  </si>
  <si>
    <t>Yeast and human mitotic cells</t>
  </si>
  <si>
    <t>DNA repairs and inheritable disease</t>
  </si>
  <si>
    <t>Trial promised after Grant expiry - human ASYN overload to the rodent brain</t>
  </si>
  <si>
    <t>Academic-Industrial Training Network</t>
  </si>
  <si>
    <t>Genetically engineered mouse (GEM) models</t>
  </si>
  <si>
    <t>Recognition of egulatory genes of malignant transformation</t>
  </si>
  <si>
    <t>Human cell models</t>
  </si>
  <si>
    <t>Metabolic basis of Dementia</t>
  </si>
  <si>
    <t>Optical Fiber-based Nanobiosensors for Early Diagnosis</t>
  </si>
  <si>
    <t>Prostate cancer cells</t>
  </si>
  <si>
    <t>Organs-on-chip</t>
  </si>
  <si>
    <t>Animals bearing tumors - Mice</t>
  </si>
  <si>
    <t>Computational structure based generation tool in target based drug discovery</t>
  </si>
  <si>
    <t>Drosophila abdominal development</t>
  </si>
  <si>
    <t>Computational Modelling applied to BC surgical outcomes</t>
  </si>
  <si>
    <t xml:space="preserve">Human cancer cells </t>
  </si>
  <si>
    <t>BC Diagnostic Imaging Optimization</t>
  </si>
  <si>
    <t>Establishment of a number of drug development projects with major pharmaceutical companies</t>
  </si>
  <si>
    <t>JUMPAHEAD managed to secure a total of 100 million EUR of funding</t>
  </si>
  <si>
    <t>Clinical trial on cord injury AFTER Grant cycle initiated</t>
  </si>
  <si>
    <t>MRI novel data processing methods and biophysical models</t>
  </si>
  <si>
    <t>Tumor xenograft models</t>
  </si>
  <si>
    <t>Nano-container drug carrier for targeted treatment</t>
  </si>
  <si>
    <t>Mouse metastasis model in human breast cancer samples</t>
  </si>
  <si>
    <t>Western diet feeding of mice + human immune cells</t>
  </si>
  <si>
    <t>Pre-clinical, small-animal applications</t>
  </si>
  <si>
    <t>Worms, flies, and human cells</t>
  </si>
  <si>
    <t>Development of small molecules that modulate AR activity</t>
  </si>
  <si>
    <t>Automated Image Analysis and High-Performance Computing</t>
  </si>
  <si>
    <t>Transgenic mice animal model</t>
  </si>
  <si>
    <t>Exploration of molecular mechanisms of peripheral neuropathies b</t>
  </si>
  <si>
    <t>In vivo human prostate</t>
  </si>
  <si>
    <t>New magnetic resonance hardware (radiofrequency coils) was developed</t>
  </si>
  <si>
    <t>Human prostate epithelial cells (HprECs)</t>
  </si>
  <si>
    <t>Generated cancer cells with acquired resistance to lapatinib or trastuzumab</t>
  </si>
  <si>
    <t>Oncolytic adenoviruses expressing monoclonal antibody trastuzumab</t>
  </si>
  <si>
    <t>Animal models + human volunteers</t>
  </si>
  <si>
    <t>Networking Grant - RESearch Clusters of Excellence</t>
  </si>
  <si>
    <t>Breast cancer samples from patients</t>
  </si>
  <si>
    <t>Models of invasive breast cancer</t>
  </si>
  <si>
    <t>Biomarkers development for Alzheimer’s</t>
  </si>
  <si>
    <t>Cancer Stem Cells</t>
  </si>
  <si>
    <t>Human breast cancer cell line MCF-7</t>
  </si>
  <si>
    <t>Human breast cancer pathogenesis</t>
  </si>
  <si>
    <t>PTEN null tumor cells</t>
  </si>
  <si>
    <t>FXTAS novel cell and animal models</t>
  </si>
  <si>
    <t>Exploration of genetic causes of cancer</t>
  </si>
  <si>
    <t>Veterinary clinical trial indicated</t>
  </si>
  <si>
    <t>Mapping canine dog genes - susceptibility to cancer</t>
  </si>
  <si>
    <t>Promised first-of-their kind clinical trials aaplication in humans</t>
  </si>
  <si>
    <t>Diagnostic X ray imaging improvement in BC</t>
  </si>
  <si>
    <t>Engineered cancer models</t>
  </si>
  <si>
    <t>Gene-drug interactions tested in a set of promising small molecules</t>
  </si>
  <si>
    <t xml:space="preserve"> Worm (C. elegans) models + human counterpart SERF</t>
  </si>
  <si>
    <t>Women suffering from BC - tissue samples genetics</t>
  </si>
  <si>
    <t>Investigating Hereditary Cancer Predisposition</t>
  </si>
  <si>
    <t>Mice bearing breast tumors</t>
  </si>
  <si>
    <t>Re-engineering the tumor microenvironment</t>
  </si>
  <si>
    <t>Late-life health promoting mechanisms in worms and mammals</t>
  </si>
  <si>
    <t>Contrast-ultrasound angiogenesis imaging</t>
  </si>
  <si>
    <t>Application in Prostate Specific Antigen makrer tracking foreseen</t>
  </si>
  <si>
    <t>Developing “artificial noses” the size of a single molecule</t>
  </si>
  <si>
    <t>Image-Guided Cancer Surgery</t>
  </si>
  <si>
    <t>Mouse AD models</t>
  </si>
  <si>
    <t>Full molecular profiling (transcriptomics and proteomics) of mice hippocampi</t>
  </si>
  <si>
    <t>Simulation of Protein Polymerizationin Amyloid Diseases</t>
  </si>
  <si>
    <t>Oncogenic Genetic and environmental risk factors</t>
  </si>
  <si>
    <t>Exhaled Breath Diagnostics via Nanosensors</t>
  </si>
  <si>
    <t>Hipocamus role in Alzheimer</t>
  </si>
  <si>
    <t>PC cell lines, mice engrafted with human PC xenografts and ex vivo patient prostate samples</t>
  </si>
  <si>
    <t xml:space="preserve">Novel Androgen Synthesis Pathway </t>
  </si>
  <si>
    <t>PET guided tumour biopsies</t>
  </si>
  <si>
    <t xml:space="preserve">Hyperspectral tissue imaging technologies </t>
  </si>
  <si>
    <t>In vitro cell work, mice work) and clinical trial</t>
  </si>
  <si>
    <t>Blackcurrant Extract Neuroprotective Effect against Dementia Exploration</t>
  </si>
  <si>
    <t xml:space="preserve">PATENT : EU 15461575.1-1651 </t>
  </si>
  <si>
    <t>Endometrial cancer cell lines</t>
  </si>
  <si>
    <t>State-of-the-art molecular techniques for the routine high-throughput analysis of clinical samples for advanced molecular diagnosis</t>
  </si>
  <si>
    <t>Multipurpose prototype reactor for the synthesis of bulk quantities of chemicals</t>
  </si>
  <si>
    <t>Clinical trial with patients</t>
  </si>
  <si>
    <t>Monoclonal HOXC11 immunohistochemistry assay as a powerful predictor of resistance to endocrine treatment in breast cancer</t>
  </si>
  <si>
    <t>Netwroking Grant</t>
  </si>
  <si>
    <t xml:space="preserve"> Infrastructure for Computational Neuroscientists</t>
  </si>
  <si>
    <t>Preclinical animal models</t>
  </si>
  <si>
    <t xml:space="preserve">Proteomic identification of biomarkers in biofluids </t>
  </si>
  <si>
    <t>Trial promised after Grant expiry</t>
  </si>
  <si>
    <t>Fish as an evolutionary model + human samples</t>
  </si>
  <si>
    <t xml:space="preserve">Electronic Network Development </t>
  </si>
  <si>
    <t>Handheld tracking device for elderly or Alzheimer</t>
  </si>
  <si>
    <t>Cell Models</t>
  </si>
  <si>
    <t>Development of Neuroprotectant drugs based on S100A4</t>
  </si>
  <si>
    <t>Data generated led to filing two patents</t>
  </si>
  <si>
    <t>Repositioning of Disulfiram as an anti-cancer stem cell agent</t>
  </si>
  <si>
    <t>Human breast cancer cells</t>
  </si>
  <si>
    <t>IMPORTANT: Cell surgery via nanotechnology</t>
  </si>
  <si>
    <t>Exploration of material properties of different amyloid fibrils</t>
  </si>
  <si>
    <t>Networking Grant</t>
  </si>
  <si>
    <t xml:space="preserve">Multidisciplinary “network model of neurodegeneration” </t>
  </si>
  <si>
    <t>induced pluripotent stem cells (iPSC)</t>
  </si>
  <si>
    <t>AD iPSC-neurons to screen a library of over 1 600 drugs</t>
  </si>
  <si>
    <t>3D Tissue Scaffolds</t>
  </si>
  <si>
    <t>Mammalian neuron cells grown in the laboratory</t>
  </si>
  <si>
    <t>Biotech tool to measure GABA neuronal activity via fluorescence</t>
  </si>
  <si>
    <t xml:space="preserve"> </t>
  </si>
  <si>
    <t>Different tumour models and human cell line from breast cancer brain metastasis</t>
  </si>
  <si>
    <t>Magnetic resonance guidance for targeted drug delivery</t>
  </si>
  <si>
    <t>Healthy older adults</t>
  </si>
  <si>
    <t>Human MCF10A line and the murine lines Eph4, HC11</t>
  </si>
  <si>
    <t>Intravital microscopy in small animals</t>
  </si>
  <si>
    <t>Obesity and Diabetes causal relationship with oncologenesis</t>
  </si>
  <si>
    <t>3-D reconstruction by single particle electron microscopy (EM)</t>
  </si>
  <si>
    <t>Mouse xenograft experiments + BC human patient samples</t>
  </si>
  <si>
    <t>Traditional Chinese Medicine Exploration</t>
  </si>
  <si>
    <t>Human acute promyelocyticleukemia (APL) cells</t>
  </si>
  <si>
    <t>Dysregulation of lincRNAs relationship to oncogenesis</t>
  </si>
  <si>
    <t>Zebrafish as a model organism</t>
  </si>
  <si>
    <t>Exploration of pathophysiology of Alzheimer</t>
  </si>
  <si>
    <t>Neuroanatomical exploration of Brain</t>
  </si>
  <si>
    <t>Exploration of O-GlcNAcylation in vitro and in vivo</t>
  </si>
  <si>
    <t>Biochemical characterization of the BRCA2</t>
  </si>
  <si>
    <t>Simulation of breast surgical lumpectomy and surgery planning</t>
  </si>
  <si>
    <t>Radiation Toxicity Exploration - liver organoid model and a humanised mouse model</t>
  </si>
  <si>
    <t>Targeting autophagy and lysosomal biogenesis in the field of radiation oncology and chemotherapy</t>
  </si>
  <si>
    <t>Small Molecule Targeted Oncology Agents in BC and PC</t>
  </si>
  <si>
    <t>Synthesis of “organozymes” that promote proteolysis in Alzheimer</t>
  </si>
  <si>
    <t>Gold nanoparticles used to detect proteins in disease</t>
  </si>
  <si>
    <t>Transgenic AD mice</t>
  </si>
  <si>
    <t>Clot formation as therapeutic target in Alzheimer</t>
  </si>
  <si>
    <t>Experimental humanised models and patient samples</t>
  </si>
  <si>
    <t>Metastatic mechanisms related to stromal mechanic resistance</t>
  </si>
  <si>
    <t>Magnetic-PCR: An ultrasensitive diagnostics</t>
  </si>
  <si>
    <t>BRCA1-associated tumorigenesis</t>
  </si>
  <si>
    <t>Machine Learning and Computational Intelligence</t>
  </si>
  <si>
    <t>Brain image processing</t>
  </si>
  <si>
    <t>Enzyme design for ustainable industrial-scale production</t>
  </si>
  <si>
    <t>Drosophila model and human brain tissues of AD cases</t>
  </si>
  <si>
    <t>Alzheimer pathogenesis exploration</t>
  </si>
  <si>
    <t>Exploration of molecular mechanism of aggregation of amyloid oligomers</t>
  </si>
  <si>
    <t>Genetic insertions increasing risk of oncogenicity</t>
  </si>
  <si>
    <t>Neuroimaging techniques used to link memory function with amyloid accumulation</t>
  </si>
  <si>
    <t>Healthy volunteers recruited</t>
  </si>
  <si>
    <t>Aphasia and early Alzheimer recognition</t>
  </si>
  <si>
    <t>Characterization of lncRNA-chromatin protein complexes</t>
  </si>
  <si>
    <t>human brain samples</t>
  </si>
  <si>
    <t>Non-coding RNA role in Alzheimer pathogenesis</t>
  </si>
  <si>
    <t>FRET and NMR spectroscopy, fluorescence methods, dynamic light scattering, transmission electron microscopy, isothermal titration calorimetry and molecular dynamics simulations</t>
  </si>
  <si>
    <t>Murine and human breast cancer cell invasion</t>
  </si>
  <si>
    <t>Tropical marine cyanobacteria potential in cancer therapy</t>
  </si>
  <si>
    <t>Fuorescent Cathepsin B sensor to the nanoneedles</t>
  </si>
  <si>
    <t>Bandage to identify and mark individual cancer cells</t>
  </si>
  <si>
    <t>Mice behavioral models</t>
  </si>
  <si>
    <t>Exploration of episodic memory uderlyign mechanisms</t>
  </si>
  <si>
    <t>Mechanisms underlying the neuroprotective effect of (2R)-hydroxy-norneomajucin</t>
  </si>
  <si>
    <t>Technology-driven support to Alzheimer’s patients in every-day tasks</t>
  </si>
  <si>
    <t>IMPORTANT: Computational Intelligence in Lifestyle Management Infrastructure</t>
  </si>
  <si>
    <t>Nuclear magnetic resonance (NMR) spectroscopy to study chaperone-assisted protein (re)folding</t>
  </si>
  <si>
    <t>Real-time studies of biological nanomachines in action by NMR</t>
  </si>
  <si>
    <t>Experimental models of Alzheimer’s Disease (AD) and in human post-mortem samples</t>
  </si>
  <si>
    <t>Disease progression monitoring in BC</t>
  </si>
  <si>
    <t>Brain energy supply and the neuron-glia-vasculature</t>
  </si>
  <si>
    <t>Quest for cellular origin of breast cancer</t>
  </si>
  <si>
    <t>Programme Topic</t>
  </si>
  <si>
    <t>Pilot programme on a Clinical Compound Bank for Repurposing: Neurodegenerative diseases</t>
  </si>
  <si>
    <t>Cloud, IoT and AI technologies</t>
  </si>
  <si>
    <t>Accelerating the uptake of computer simulations for testing medicines and medical devices</t>
  </si>
  <si>
    <t>ERA-NET on Materials (including Materials for Energy)</t>
  </si>
  <si>
    <t>Healthcare interventions for the management of the elderly multimorbid patient</t>
  </si>
  <si>
    <t>Nanoformulation of biologicals</t>
  </si>
  <si>
    <t>Innovation platforms for advanced therapies of the future</t>
  </si>
  <si>
    <t>Strategy for the exploitation of research results funded under Euratom Research and training Programmes in the field of radiation protection</t>
  </si>
  <si>
    <t>Large Scale pilots of personalised &amp; outcome based integrated care</t>
  </si>
  <si>
    <t>Widening industrial application of enzymatic processes</t>
  </si>
  <si>
    <t>The Human Exposome Project: a toolbox for assessing and addressing the impact of environment on health</t>
  </si>
  <si>
    <t>ERA-NET: Sustained collaboration of national and regional programmes in research on brain-related diseases and disorders of the nervous system</t>
  </si>
  <si>
    <t>Advanced Thin, Organic and Large Area Electronics (TOLAE) technologies</t>
  </si>
  <si>
    <t>FET Proactive: emerging paradigms and communities</t>
  </si>
  <si>
    <t>Mobilisation of Research Infrastructures for the COVID-19 Public Health Emergency</t>
  </si>
  <si>
    <t>FET-Open Coordination and Support Actions</t>
  </si>
  <si>
    <t>Marie Skłodowska-Curie Innovative Training Networks (ITN-EID)</t>
  </si>
  <si>
    <t>Integrating and opening existing national and regional research infrastructures of European interest</t>
  </si>
  <si>
    <t>PPI for uptake of standards for the exchange of digitalised healthcare records</t>
  </si>
  <si>
    <t>HTA research to support evidence-based healthcare</t>
  </si>
  <si>
    <t>Photonics KET</t>
  </si>
  <si>
    <t>Support to the Vice-Chairs</t>
  </si>
  <si>
    <t>Fast Track to Innovation (FTI)</t>
  </si>
  <si>
    <t>H2020-EIC Accelerator pilot –SME Instrument - Green Deal</t>
  </si>
  <si>
    <t>Marie Skłodowska-Curie Co-funding of regional, national and international programmes (COFUND-FP)</t>
  </si>
  <si>
    <t>Twinning</t>
  </si>
  <si>
    <t>Marie Skłodowska-Curie Research and Innovation Staff Exchange (RISE)</t>
  </si>
  <si>
    <t>Clinical research for the validation of biomarkers and/or diagnostic medical devices</t>
  </si>
  <si>
    <t>Marie Skłodowska-Curie Individual Fellowships (IF-EF)</t>
  </si>
  <si>
    <t>Open Disruptive Innovation Scheme (implemented through the SME instrument)</t>
  </si>
  <si>
    <t xml:space="preserve">No </t>
  </si>
  <si>
    <t>Programme</t>
  </si>
  <si>
    <t>RCN</t>
  </si>
  <si>
    <t>Start Date</t>
  </si>
  <si>
    <t>End Date</t>
  </si>
  <si>
    <t>Coordinator Country</t>
  </si>
  <si>
    <t>Animals</t>
  </si>
  <si>
    <t>Applications (i.e. main goal of the project)</t>
  </si>
  <si>
    <t xml:space="preserve">Use of animal model - total value </t>
  </si>
  <si>
    <t>Use of animal model - %</t>
  </si>
  <si>
    <r>
      <t>Exclusive</t>
    </r>
    <r>
      <rPr>
        <b/>
        <sz val="9"/>
        <rFont val="Calibri"/>
        <family val="2"/>
      </rPr>
      <t xml:space="preserve"> use of animal model - total value</t>
    </r>
  </si>
  <si>
    <r>
      <t>Exclusive</t>
    </r>
    <r>
      <rPr>
        <b/>
        <sz val="9"/>
        <rFont val="Calibri"/>
        <family val="2"/>
      </rPr>
      <t xml:space="preserve"> use of animal model - %</t>
    </r>
  </si>
  <si>
    <t>Use of animal model - EC contribution</t>
  </si>
  <si>
    <r>
      <t>Exclusive</t>
    </r>
    <r>
      <rPr>
        <b/>
        <sz val="9"/>
        <rFont val="Calibri"/>
        <family val="2"/>
      </rPr>
      <t xml:space="preserve"> use of animal model - EC contribution</t>
    </r>
  </si>
  <si>
    <t>Use of animal model - beneficiaries co-financing</t>
  </si>
  <si>
    <r>
      <t>Exclusive</t>
    </r>
    <r>
      <rPr>
        <b/>
        <sz val="9"/>
        <rFont val="Calibri"/>
        <family val="2"/>
      </rPr>
      <t xml:space="preserve"> use of animal model - beneficiaries co-financing</t>
    </r>
  </si>
  <si>
    <t>Project ID</t>
  </si>
  <si>
    <t>Stratification of diagnostic and treatment pathways via leyomyoma molecular signatures</t>
  </si>
  <si>
    <t>Diagnostics development via Exhaled Breath Using an Array of Nanosensors</t>
  </si>
  <si>
    <t>Samples from cohort studies and tissue banks (Patient materials from tissue banks (tumour, normal tissue and blood))</t>
  </si>
  <si>
    <t>Mathematical models and methods to biologists</t>
  </si>
  <si>
    <t>Applied in surgery clinical trial (Development of Cerenkov luminescence imaging device and intraoperative beta particle imaging device for image-guided surgery)</t>
  </si>
  <si>
    <t>Important</t>
  </si>
  <si>
    <t>Publications</t>
  </si>
  <si>
    <t>Citations</t>
  </si>
  <si>
    <t>Articles</t>
  </si>
  <si>
    <t>Citations - Articles</t>
  </si>
  <si>
    <t>Conference Materials</t>
  </si>
  <si>
    <t>Citations - Conference Materials</t>
  </si>
  <si>
    <t>Editorial Materials</t>
  </si>
  <si>
    <t>Citations - Editorial Materials</t>
  </si>
  <si>
    <t>Book Materials</t>
  </si>
  <si>
    <t>Citations - Book Materials</t>
  </si>
  <si>
    <t>AD</t>
  </si>
  <si>
    <t>BC</t>
  </si>
  <si>
    <t>PC</t>
  </si>
  <si>
    <t>Total volume of projects (million EUR)</t>
  </si>
  <si>
    <t>EC contribution (million EUR)</t>
  </si>
  <si>
    <t>Beneficiaries co-financing (million EUR)</t>
  </si>
  <si>
    <t>in million EUR</t>
  </si>
  <si>
    <t>Total volume of projects that made use of an animal model - by research programme (million EUR)</t>
  </si>
  <si>
    <t>Total EC contribution for projects that made use of an animal model - by research programme (million EUR)</t>
  </si>
  <si>
    <t xml:space="preserve">Use of animal model - total value (million EUR)  </t>
  </si>
  <si>
    <t>Exclusive use of animal model - total value (million EUR)</t>
  </si>
  <si>
    <t>Exclusive use of animal model - EC contribution</t>
  </si>
  <si>
    <t>Exclusive use of animal model - %</t>
  </si>
  <si>
    <t>Exclusive use of animal model - beneficiaries co-financing</t>
  </si>
  <si>
    <t>IMPORTANT: Spacio-temporal modelling MRI mediated substantial improvement in diagnostic accuracy and efficiency.</t>
  </si>
  <si>
    <t>Description</t>
  </si>
  <si>
    <t>Biomedical research area targeted by the project: Alzheimer's Disease, Breast Cancer, Prostate Cancer</t>
  </si>
  <si>
    <t>Research framework programme: FP5, FP6, FP7, H2020</t>
  </si>
  <si>
    <t xml:space="preserve">Record Control Number </t>
  </si>
  <si>
    <t>Project acronym</t>
  </si>
  <si>
    <t>Project title</t>
  </si>
  <si>
    <t>Project objective</t>
  </si>
  <si>
    <t>Start date of the project</t>
  </si>
  <si>
    <t>End date of the project</t>
  </si>
  <si>
    <t>Country of the legal entity leader of the consortium/beneficiares of the funding/project</t>
  </si>
  <si>
    <t>Volume of funding from the European Commission for the project (in EUR)</t>
  </si>
  <si>
    <t>Programme under the research framework programme</t>
  </si>
  <si>
    <t>Project that made use of a research model using animals or animal-derived materials: Yes / No</t>
  </si>
  <si>
    <t>Project that made use of a research model using humans or human-derived materials: Yes / No</t>
  </si>
  <si>
    <t>Project that led to important breakthroughs in the biomedical research area; if yes, 'Important' is marked</t>
  </si>
  <si>
    <t>Project that made use of a research model using using an in-silico method, AI or computational: Yes / No</t>
  </si>
  <si>
    <t>Other methodological approach; this category should collect those projects that did not consider any of the three previous categories (i.e. animal, human, in-silico), such as for example: in chemico, cell-free assays</t>
  </si>
  <si>
    <t>This category includes the following: diagnosis; model/method development; disease mechanism; molecular mechanism; stratification; drug development; drug testing; drug repurposing; life-style; prevention, etc. (non-exhaustive list)</t>
  </si>
  <si>
    <t xml:space="preserve">The total number of patents per project for FP7 and H2020 projects, based on the DG RTD projects' final summary reports </t>
  </si>
  <si>
    <t>The project mentions diagnostic tools: Yes / No</t>
  </si>
  <si>
    <t>The project mentions drugs, treatments or medical devices: Yes / No</t>
  </si>
  <si>
    <t>The project mentions clinical trials: Yes / No</t>
  </si>
  <si>
    <t>Project topic code, as per the categories of classification of the research framework programmes into topics and programmes</t>
  </si>
  <si>
    <t>Project topic name, as per the categories of classification of the research framework programmes into topics and programmes</t>
  </si>
  <si>
    <t>Programme title name, as per the categories of classification of the research framework programmes into topics and programmes</t>
  </si>
  <si>
    <t>Programme title code, as per the categories of classification of the research framework programmes into topics and programmes</t>
  </si>
  <si>
    <t>Research area</t>
  </si>
  <si>
    <t>In-Silico</t>
  </si>
  <si>
    <t>Other approach</t>
  </si>
  <si>
    <t>Number of Researchers</t>
  </si>
  <si>
    <t>Learning Opportunity</t>
  </si>
  <si>
    <t>Learning</t>
  </si>
  <si>
    <t>Other approaches</t>
  </si>
  <si>
    <t>Total number of citations associated to the project</t>
  </si>
  <si>
    <t>Total number of publications associated to the project</t>
  </si>
  <si>
    <t>Total number of articles associated to the project</t>
  </si>
  <si>
    <t>Total number of articles citations associated to the project</t>
  </si>
  <si>
    <t>Total number of conference material associated to the project</t>
  </si>
  <si>
    <t>Total number of book material associated to the project</t>
  </si>
  <si>
    <t>Total number of conference material citations associated to the project</t>
  </si>
  <si>
    <t>Total number of editorial material citations associated to the project</t>
  </si>
  <si>
    <t>Total number of book material citations associated to the project</t>
  </si>
  <si>
    <t>Total number of editorial material associated to the project</t>
  </si>
  <si>
    <t>Total number of researchers involved in the project</t>
  </si>
  <si>
    <t>Project containing learning opportunities in terms of education ad training</t>
  </si>
  <si>
    <t>Total cost of the project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</si>
</sst>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00_);_([$€-2]\ * \(#,##0.00\);_([$€-2]\ * &quot;-&quot;??_);_(@_)"/>
    <numFmt numFmtId="165" formatCode="[$€-2]\ #,##0.00;[Red]\-[$€-2]\ #,##0.00"/>
  </numFmts>
  <fonts count="20" x14ac:knownFonts="1">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9"/>
      <color indexed="81"/>
      <name val="Tahoma"/>
      <family val="2"/>
    </font>
    <font>
      <sz val="9"/>
      <color indexed="81"/>
      <name val="Tahoma"/>
      <family val="2"/>
    </font>
    <font>
      <sz val="11"/>
      <name val="Calibri"/>
      <family val="2"/>
      <scheme val="minor"/>
    </font>
    <font>
      <sz val="10"/>
      <color rgb="FF000000"/>
      <name val="Arial"/>
      <family val="1"/>
    </font>
    <font>
      <b/>
      <sz val="9"/>
      <name val="Calibri"/>
      <family val="2"/>
    </font>
    <font>
      <b/>
      <u/>
      <sz val="9"/>
      <name val="Calibri"/>
      <family val="2"/>
    </font>
    <font>
      <sz val="10"/>
      <color rgb="FF000000"/>
      <name val="Calibri"/>
      <family val="2"/>
    </font>
    <font>
      <b/>
      <sz val="10"/>
      <name val="Calibri"/>
      <family val="2"/>
    </font>
    <font>
      <b/>
      <sz val="11"/>
      <color rgb="FFFA7D00"/>
      <name val="Calibri"/>
      <family val="2"/>
      <scheme val="minor"/>
    </font>
    <font>
      <sz val="11"/>
      <color rgb="FFFF0000"/>
      <name val="Calibri"/>
      <family val="2"/>
      <scheme val="minor"/>
    </font>
    <font>
      <sz val="10"/>
      <color rgb="FF000000"/>
      <name val="Arial"/>
      <family val="2"/>
    </font>
    <font>
      <b/>
      <sz val="11"/>
      <color theme="1"/>
      <name val="Calibri"/>
      <family val="2"/>
      <scheme val="minor"/>
    </font>
    <font>
      <sz val="10"/>
      <color theme="1"/>
      <name val="Times New Roman"/>
      <family val="1"/>
    </font>
    <font>
      <b/>
      <sz val="10"/>
      <color theme="1"/>
      <name val="Times New Roman"/>
      <family val="1"/>
    </font>
    <font>
      <u/>
      <sz val="11"/>
      <name val="Calibri"/>
      <family val="2"/>
      <scheme val="minor"/>
    </font>
    <font>
      <b/>
      <sz val="11"/>
      <name val="Calibri"/>
      <family val="2"/>
      <scheme val="minor"/>
    </font>
  </fonts>
  <fills count="28">
    <fill>
      <patternFill patternType="none"/>
    </fill>
    <fill>
      <patternFill patternType="gray125"/>
    </fill>
    <fill>
      <patternFill patternType="solid">
        <fgColor rgb="FFC6EFCE"/>
      </patternFill>
    </fill>
    <fill>
      <patternFill patternType="solid">
        <fgColor theme="9"/>
        <bgColor theme="9"/>
      </patternFill>
    </fill>
    <fill>
      <patternFill patternType="solid">
        <fgColor rgb="FFFAEED6"/>
        <bgColor indexed="64"/>
      </patternFill>
    </fill>
    <fill>
      <patternFill patternType="solid">
        <fgColor rgb="FFE8EFF4"/>
        <bgColor indexed="64"/>
      </patternFill>
    </fill>
    <fill>
      <patternFill patternType="solid">
        <fgColor rgb="FFF2F2F2"/>
      </patternFill>
    </fill>
    <fill>
      <patternFill patternType="solid">
        <fgColor rgb="FFE8EEF4"/>
        <bgColor indexed="64"/>
      </patternFill>
    </fill>
    <fill>
      <patternFill patternType="solid">
        <fgColor rgb="FF00B0F0"/>
        <bgColor indexed="64"/>
      </patternFill>
    </fill>
    <fill>
      <patternFill patternType="solid">
        <fgColor theme="5" tint="0.79998168889431442"/>
        <bgColor indexed="65"/>
      </patternFill>
    </fill>
    <fill>
      <patternFill patternType="solid">
        <fgColor theme="3" tint="0.79998168889431442"/>
        <bgColor theme="9"/>
      </patternFill>
    </fill>
    <fill>
      <patternFill patternType="solid">
        <fgColor theme="2" tint="-9.9978637043366805E-2"/>
        <bgColor theme="9"/>
      </patternFill>
    </fill>
    <fill>
      <patternFill patternType="solid">
        <fgColor theme="4" tint="0.79998168889431442"/>
        <bgColor theme="9"/>
      </patternFill>
    </fill>
    <fill>
      <patternFill patternType="solid">
        <fgColor theme="5" tint="0.79998168889431442"/>
        <bgColor theme="9"/>
      </patternFill>
    </fill>
    <fill>
      <patternFill patternType="solid">
        <fgColor theme="6" tint="0.79998168889431442"/>
        <bgColor theme="9"/>
      </patternFill>
    </fill>
    <fill>
      <patternFill patternType="solid">
        <fgColor theme="7" tint="0.79998168889431442"/>
        <bgColor theme="9"/>
      </patternFill>
    </fill>
    <fill>
      <patternFill patternType="solid">
        <fgColor theme="9" tint="0.79998168889431442"/>
        <bgColor theme="9"/>
      </patternFill>
    </fill>
    <fill>
      <patternFill patternType="solid">
        <fgColor theme="0" tint="-4.9989318521683403E-2"/>
        <bgColor theme="9"/>
      </patternFill>
    </fill>
    <fill>
      <patternFill patternType="solid">
        <fgColor them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8">
    <border>
      <left/>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style="medium">
        <color rgb="FFFFFFFF"/>
      </left>
      <right/>
      <top/>
      <bottom/>
      <diagonal/>
    </border>
    <border>
      <left style="medium">
        <color rgb="FFFFFFFF"/>
      </left>
      <right/>
      <top/>
      <bottom style="medium">
        <color rgb="FFFFFFFF"/>
      </bottom>
      <diagonal/>
    </border>
    <border>
      <left/>
      <right/>
      <top/>
      <bottom style="thick">
        <color indexed="64"/>
      </bottom>
      <diagonal/>
    </border>
    <border>
      <left/>
      <right style="medium">
        <color rgb="FFFFFFFF"/>
      </right>
      <top/>
      <bottom/>
      <diagonal/>
    </border>
    <border>
      <left/>
      <right style="medium">
        <color rgb="FFFFFFFF"/>
      </right>
      <top style="thick">
        <color indexed="64"/>
      </top>
      <bottom style="medium">
        <color rgb="FFFFFFFF"/>
      </bottom>
      <diagonal/>
    </border>
    <border>
      <left/>
      <right style="medium">
        <color rgb="FFFFFFFF"/>
      </right>
      <top/>
      <bottom style="thick">
        <color indexed="64"/>
      </bottom>
      <diagonal/>
    </border>
    <border>
      <left style="thin">
        <color rgb="FF7F7F7F"/>
      </left>
      <right style="thin">
        <color rgb="FF7F7F7F"/>
      </right>
      <top style="thin">
        <color rgb="FF7F7F7F"/>
      </top>
      <bottom style="thin">
        <color rgb="FF7F7F7F"/>
      </bottom>
      <diagonal/>
    </border>
    <border>
      <left style="medium">
        <color rgb="FFFFFFFF"/>
      </left>
      <right/>
      <top style="thick">
        <color indexed="64"/>
      </top>
      <bottom style="thick">
        <color indexed="64"/>
      </bottom>
      <diagonal/>
    </border>
    <border>
      <left/>
      <right/>
      <top style="thick">
        <color indexed="64"/>
      </top>
      <bottom style="thick">
        <color indexed="64"/>
      </bottom>
      <diagonal/>
    </border>
    <border>
      <left/>
      <right style="medium">
        <color rgb="FFFFFFFF"/>
      </right>
      <top style="thick">
        <color indexed="64"/>
      </top>
      <bottom style="thick">
        <color indexed="64"/>
      </bottom>
      <diagonal/>
    </border>
    <border>
      <left style="medium">
        <color rgb="FFFFFFFF"/>
      </left>
      <right style="medium">
        <color rgb="FFFFFFFF"/>
      </right>
      <top style="thick">
        <color auto="1"/>
      </top>
      <bottom style="medium">
        <color rgb="FFFFFFFF"/>
      </bottom>
      <diagonal/>
    </border>
    <border>
      <left style="medium">
        <color rgb="FFFFFFFF"/>
      </left>
      <right/>
      <top style="thick">
        <color indexed="64"/>
      </top>
      <bottom/>
      <diagonal/>
    </border>
    <border>
      <left style="medium">
        <color rgb="FFFFFFFF"/>
      </left>
      <right/>
      <top/>
      <bottom style="thick">
        <color indexed="64"/>
      </bottom>
      <diagonal/>
    </border>
    <border>
      <left/>
      <right style="medium">
        <color rgb="FFFFFFFF"/>
      </right>
      <top style="thick">
        <color indexed="64"/>
      </top>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 fillId="0" borderId="0"/>
    <xf numFmtId="0" fontId="7" fillId="0" borderId="0"/>
    <xf numFmtId="9" fontId="1" fillId="0" borderId="0" applyFont="0" applyFill="0" applyBorder="0" applyAlignment="0" applyProtection="0"/>
    <xf numFmtId="0" fontId="12" fillId="6" borderId="10" applyNumberFormat="0" applyAlignment="0" applyProtection="0"/>
    <xf numFmtId="0" fontId="14" fillId="0" borderId="0"/>
  </cellStyleXfs>
  <cellXfs count="98">
    <xf numFmtId="0" fontId="0" fillId="0" borderId="0" xfId="0"/>
    <xf numFmtId="0" fontId="0" fillId="0" borderId="0" xfId="0" applyBorder="1"/>
    <xf numFmtId="0" fontId="8" fillId="4" borderId="1" xfId="0" applyFont="1" applyFill="1" applyBorder="1" applyAlignment="1">
      <alignment vertical="center" wrapText="1"/>
    </xf>
    <xf numFmtId="0" fontId="8" fillId="4" borderId="1" xfId="0" applyFont="1" applyFill="1" applyBorder="1" applyAlignment="1">
      <alignment horizontal="right" vertical="center" wrapText="1"/>
    </xf>
    <xf numFmtId="0" fontId="9" fillId="4" borderId="0" xfId="0" applyFont="1" applyFill="1" applyAlignment="1">
      <alignment horizontal="right" vertical="center" wrapText="1"/>
    </xf>
    <xf numFmtId="0" fontId="8" fillId="4" borderId="5" xfId="0" applyFont="1" applyFill="1" applyBorder="1" applyAlignment="1">
      <alignment horizontal="right" vertical="center" wrapText="1"/>
    </xf>
    <xf numFmtId="0" fontId="9" fillId="4" borderId="6" xfId="0" applyFont="1" applyFill="1" applyBorder="1" applyAlignment="1">
      <alignment horizontal="right" vertical="center" wrapText="1"/>
    </xf>
    <xf numFmtId="0" fontId="0" fillId="0" borderId="0" xfId="0" applyFill="1"/>
    <xf numFmtId="165" fontId="10" fillId="5" borderId="2" xfId="0" applyNumberFormat="1" applyFont="1" applyFill="1" applyBorder="1" applyAlignment="1">
      <alignment horizontal="right" vertical="center"/>
    </xf>
    <xf numFmtId="9" fontId="0" fillId="0" borderId="0" xfId="5" applyFont="1"/>
    <xf numFmtId="0" fontId="12" fillId="6" borderId="10" xfId="6"/>
    <xf numFmtId="164" fontId="0" fillId="0" borderId="0" xfId="0" applyNumberFormat="1"/>
    <xf numFmtId="0" fontId="0" fillId="0" borderId="0" xfId="0"/>
    <xf numFmtId="0" fontId="0"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13" fillId="0" borderId="0" xfId="0" applyFont="1" applyBorder="1" applyAlignment="1">
      <alignment horizontal="center"/>
    </xf>
    <xf numFmtId="0" fontId="16" fillId="4" borderId="11" xfId="0" applyFont="1" applyFill="1" applyBorder="1" applyAlignment="1">
      <alignment vertical="center" wrapText="1"/>
    </xf>
    <xf numFmtId="0" fontId="11" fillId="4" borderId="12" xfId="0" applyFont="1" applyFill="1" applyBorder="1" applyAlignment="1">
      <alignment horizontal="right" vertical="center" wrapText="1"/>
    </xf>
    <xf numFmtId="0" fontId="11" fillId="4" borderId="13" xfId="0" applyFont="1" applyFill="1" applyBorder="1" applyAlignment="1">
      <alignment horizontal="right" vertical="center" wrapText="1"/>
    </xf>
    <xf numFmtId="165" fontId="10" fillId="7" borderId="2" xfId="0" applyNumberFormat="1" applyFont="1" applyFill="1" applyBorder="1" applyAlignment="1">
      <alignment horizontal="right" vertical="center"/>
    </xf>
    <xf numFmtId="9" fontId="10" fillId="7" borderId="2" xfId="0" applyNumberFormat="1" applyFont="1" applyFill="1" applyBorder="1" applyAlignment="1">
      <alignment horizontal="right" vertical="center"/>
    </xf>
    <xf numFmtId="9" fontId="10" fillId="7" borderId="7" xfId="0" applyNumberFormat="1" applyFont="1" applyFill="1" applyBorder="1" applyAlignment="1">
      <alignment horizontal="right" vertical="center"/>
    </xf>
    <xf numFmtId="0" fontId="8" fillId="4" borderId="3" xfId="0" applyFont="1" applyFill="1" applyBorder="1" applyAlignment="1">
      <alignment vertical="center" wrapText="1"/>
    </xf>
    <xf numFmtId="9" fontId="10" fillId="7" borderId="9" xfId="0" applyNumberFormat="1" applyFont="1" applyFill="1" applyBorder="1" applyAlignment="1">
      <alignment horizontal="right" vertical="center"/>
    </xf>
    <xf numFmtId="0" fontId="8" fillId="4" borderId="14" xfId="0" applyFont="1" applyFill="1" applyBorder="1" applyAlignment="1">
      <alignment vertical="center" wrapText="1"/>
    </xf>
    <xf numFmtId="165" fontId="10" fillId="7" borderId="8" xfId="0" applyNumberFormat="1" applyFont="1" applyFill="1" applyBorder="1" applyAlignment="1">
      <alignment horizontal="right" vertical="center"/>
    </xf>
    <xf numFmtId="0" fontId="17" fillId="8" borderId="11" xfId="0" applyFont="1" applyFill="1" applyBorder="1" applyAlignment="1">
      <alignment horizontal="center" vertical="center" wrapText="1"/>
    </xf>
    <xf numFmtId="0" fontId="12" fillId="6" borderId="10" xfId="6" applyAlignment="1">
      <alignment horizontal="right" vertical="center" wrapText="1"/>
    </xf>
    <xf numFmtId="0" fontId="0" fillId="0" borderId="0" xfId="0" applyFill="1" applyBorder="1"/>
    <xf numFmtId="0" fontId="17" fillId="0" borderId="0" xfId="0" applyFont="1" applyFill="1" applyBorder="1" applyAlignment="1">
      <alignment horizontal="center" vertical="center" wrapText="1"/>
    </xf>
    <xf numFmtId="164" fontId="0" fillId="0" borderId="0" xfId="0" applyNumberFormat="1" applyFill="1"/>
    <xf numFmtId="0" fontId="6" fillId="0" borderId="0" xfId="0" applyFont="1" applyFill="1" applyBorder="1" applyAlignment="1">
      <alignment horizontal="center"/>
    </xf>
    <xf numFmtId="14" fontId="6" fillId="0" borderId="0" xfId="0" applyNumberFormat="1" applyFont="1" applyFill="1" applyBorder="1" applyAlignment="1">
      <alignment horizontal="center"/>
    </xf>
    <xf numFmtId="0" fontId="0" fillId="0" borderId="0" xfId="0" applyFill="1" applyBorder="1" applyAlignment="1">
      <alignment horizontal="center"/>
    </xf>
    <xf numFmtId="0" fontId="19" fillId="10" borderId="0" xfId="0" applyNumberFormat="1" applyFont="1" applyFill="1" applyBorder="1" applyAlignment="1">
      <alignment horizontal="center" vertical="center" wrapText="1"/>
    </xf>
    <xf numFmtId="0" fontId="19" fillId="12" borderId="0" xfId="0" applyNumberFormat="1" applyFont="1" applyFill="1" applyBorder="1" applyAlignment="1">
      <alignment horizontal="center" vertical="center" wrapText="1"/>
    </xf>
    <xf numFmtId="0" fontId="19" fillId="13" borderId="0" xfId="0" applyNumberFormat="1" applyFont="1" applyFill="1" applyBorder="1" applyAlignment="1">
      <alignment horizontal="center" vertical="center" wrapText="1"/>
    </xf>
    <xf numFmtId="0" fontId="6" fillId="9" borderId="0" xfId="1" applyNumberFormat="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14" borderId="0" xfId="1" applyNumberFormat="1" applyFont="1" applyFill="1" applyBorder="1" applyAlignment="1">
      <alignment horizontal="center" vertical="center" wrapText="1"/>
    </xf>
    <xf numFmtId="0" fontId="19" fillId="17" borderId="0" xfId="1" applyNumberFormat="1" applyFont="1" applyFill="1" applyBorder="1" applyAlignment="1">
      <alignment horizontal="center" vertical="center" wrapText="1"/>
    </xf>
    <xf numFmtId="49" fontId="19" fillId="11"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xf>
    <xf numFmtId="49" fontId="0" fillId="0" borderId="0" xfId="0" applyNumberFormat="1" applyBorder="1" applyAlignment="1">
      <alignment horizontal="center"/>
    </xf>
    <xf numFmtId="0" fontId="19" fillId="0" borderId="0" xfId="0" applyFont="1" applyFill="1" applyBorder="1" applyAlignment="1">
      <alignment horizontal="center"/>
    </xf>
    <xf numFmtId="49" fontId="19" fillId="1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6" fillId="0" borderId="0" xfId="0" applyFont="1" applyBorder="1" applyAlignment="1">
      <alignment horizontal="center" vertical="center"/>
    </xf>
    <xf numFmtId="49" fontId="0" fillId="0" borderId="0" xfId="0" applyNumberFormat="1" applyBorder="1" applyAlignment="1">
      <alignment horizontal="left" vertical="top" wrapText="1"/>
    </xf>
    <xf numFmtId="3" fontId="6" fillId="0" borderId="0" xfId="0" applyNumberFormat="1" applyFont="1" applyFill="1" applyBorder="1" applyAlignment="1">
      <alignment horizontal="right" wrapText="1"/>
    </xf>
    <xf numFmtId="3" fontId="0" fillId="0" borderId="0" xfId="0" applyNumberFormat="1" applyBorder="1" applyAlignment="1">
      <alignment horizontal="right" wrapText="1"/>
    </xf>
    <xf numFmtId="3" fontId="6" fillId="0" borderId="0" xfId="0" applyNumberFormat="1" applyFont="1" applyFill="1" applyBorder="1" applyAlignment="1">
      <alignment horizontal="right"/>
    </xf>
    <xf numFmtId="3" fontId="0" fillId="0" borderId="0" xfId="0" applyNumberFormat="1" applyBorder="1" applyAlignment="1">
      <alignment horizontal="right"/>
    </xf>
    <xf numFmtId="49" fontId="6" fillId="0" borderId="0" xfId="0" applyNumberFormat="1" applyFont="1" applyFill="1" applyBorder="1" applyAlignment="1">
      <alignment horizontal="center" vertical="top" wrapText="1"/>
    </xf>
    <xf numFmtId="49" fontId="18" fillId="0" borderId="0" xfId="2" applyNumberFormat="1" applyFont="1" applyFill="1" applyBorder="1" applyAlignment="1">
      <alignment horizontal="left" vertical="top" wrapText="1"/>
    </xf>
    <xf numFmtId="3" fontId="19" fillId="12" borderId="0" xfId="0" applyNumberFormat="1" applyFont="1" applyFill="1" applyBorder="1" applyAlignment="1">
      <alignment horizontal="center" vertical="center" wrapText="1"/>
    </xf>
    <xf numFmtId="49" fontId="19" fillId="14" borderId="0" xfId="1" applyNumberFormat="1" applyFont="1" applyFill="1" applyBorder="1" applyAlignment="1">
      <alignment horizontal="center" vertical="center" wrapText="1"/>
    </xf>
    <xf numFmtId="0" fontId="19" fillId="16" borderId="0" xfId="1" applyFont="1" applyFill="1" applyBorder="1" applyAlignment="1">
      <alignment horizontal="center" vertical="center" wrapText="1"/>
    </xf>
    <xf numFmtId="0" fontId="15" fillId="0" borderId="0" xfId="0" applyFont="1" applyBorder="1"/>
    <xf numFmtId="49" fontId="19" fillId="15" borderId="0" xfId="1"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0" fontId="6" fillId="17" borderId="0" xfId="1"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0" fillId="0" borderId="0" xfId="0" applyBorder="1" applyAlignment="1">
      <alignment horizontal="left" vertical="top" wrapText="1"/>
    </xf>
    <xf numFmtId="49" fontId="19" fillId="17" borderId="0" xfId="1" applyNumberFormat="1" applyFont="1" applyFill="1" applyBorder="1" applyAlignment="1">
      <alignment horizontal="center" vertical="center" wrapText="1"/>
    </xf>
    <xf numFmtId="0" fontId="19" fillId="11" borderId="0" xfId="1" applyFont="1" applyFill="1" applyBorder="1" applyAlignment="1">
      <alignment horizontal="center" vertical="center" wrapText="1"/>
    </xf>
    <xf numFmtId="0" fontId="0" fillId="27" borderId="0" xfId="0" applyFill="1"/>
    <xf numFmtId="49" fontId="0" fillId="18" borderId="0" xfId="0" applyNumberFormat="1" applyFill="1" applyAlignment="1">
      <alignment wrapText="1"/>
    </xf>
    <xf numFmtId="49" fontId="0" fillId="19" borderId="0" xfId="0" applyNumberFormat="1" applyFill="1" applyAlignment="1">
      <alignment wrapText="1"/>
    </xf>
    <xf numFmtId="49" fontId="0" fillId="20" borderId="0" xfId="0" applyNumberFormat="1" applyFill="1" applyAlignment="1">
      <alignment wrapText="1"/>
    </xf>
    <xf numFmtId="49" fontId="0" fillId="21" borderId="0" xfId="0" applyNumberFormat="1" applyFill="1" applyAlignment="1">
      <alignment wrapText="1"/>
    </xf>
    <xf numFmtId="49" fontId="0" fillId="23" borderId="0" xfId="0" applyNumberFormat="1" applyFill="1" applyAlignment="1">
      <alignment wrapText="1"/>
    </xf>
    <xf numFmtId="49" fontId="0" fillId="22" borderId="0" xfId="0" applyNumberFormat="1" applyFill="1" applyAlignment="1">
      <alignment wrapText="1"/>
    </xf>
    <xf numFmtId="49" fontId="0" fillId="24" borderId="0" xfId="0" applyNumberFormat="1" applyFill="1" applyAlignment="1">
      <alignment wrapText="1"/>
    </xf>
    <xf numFmtId="49" fontId="0" fillId="25" borderId="0" xfId="0" applyNumberFormat="1" applyFill="1" applyAlignment="1">
      <alignment wrapText="1"/>
    </xf>
    <xf numFmtId="49" fontId="0" fillId="26" borderId="0" xfId="0" applyNumberFormat="1" applyFill="1" applyAlignment="1">
      <alignment wrapText="1"/>
    </xf>
    <xf numFmtId="49" fontId="0" fillId="27" borderId="0" xfId="0" applyNumberFormat="1" applyFill="1" applyAlignment="1">
      <alignment wrapText="1"/>
    </xf>
    <xf numFmtId="49" fontId="0" fillId="0" borderId="0" xfId="0" applyNumberFormat="1" applyAlignment="1">
      <alignment wrapText="1"/>
    </xf>
    <xf numFmtId="0" fontId="0" fillId="18" borderId="0" xfId="0" applyFill="1" applyAlignment="1">
      <alignment horizontal="left" vertical="center"/>
    </xf>
    <xf numFmtId="0" fontId="0" fillId="19" borderId="0" xfId="0" applyFill="1" applyAlignment="1">
      <alignment horizontal="left" vertical="center"/>
    </xf>
    <xf numFmtId="0" fontId="0" fillId="20" borderId="0" xfId="0" applyFill="1" applyAlignment="1">
      <alignment horizontal="left" vertical="center"/>
    </xf>
    <xf numFmtId="0" fontId="0" fillId="21" borderId="0" xfId="0" applyFill="1" applyAlignment="1">
      <alignment horizontal="left" vertical="center"/>
    </xf>
    <xf numFmtId="0" fontId="0" fillId="23" borderId="0" xfId="0" applyFill="1" applyAlignment="1">
      <alignment horizontal="left" vertical="center"/>
    </xf>
    <xf numFmtId="0" fontId="0" fillId="22" borderId="0" xfId="0" applyFill="1" applyAlignment="1">
      <alignment horizontal="left" vertical="center"/>
    </xf>
    <xf numFmtId="0" fontId="0" fillId="24" borderId="0" xfId="0" applyFill="1" applyAlignment="1">
      <alignment horizontal="left" vertical="center"/>
    </xf>
    <xf numFmtId="0" fontId="0" fillId="25" borderId="0" xfId="0" applyFill="1" applyAlignment="1">
      <alignment horizontal="left" vertical="center"/>
    </xf>
    <xf numFmtId="0" fontId="0" fillId="26" borderId="0" xfId="0" applyFill="1" applyAlignment="1">
      <alignment horizontal="left" vertical="center"/>
    </xf>
    <xf numFmtId="0" fontId="0" fillId="27" borderId="0" xfId="0" applyFill="1" applyAlignment="1">
      <alignment horizontal="left" vertical="center"/>
    </xf>
    <xf numFmtId="0" fontId="0" fillId="0" borderId="0" xfId="0" applyAlignment="1">
      <alignment horizontal="left" vertical="center"/>
    </xf>
    <xf numFmtId="0" fontId="15" fillId="0" borderId="0" xfId="0" applyFont="1" applyAlignment="1">
      <alignment horizontal="center" vertical="center"/>
    </xf>
    <xf numFmtId="49" fontId="15" fillId="0" borderId="0" xfId="0" applyNumberFormat="1" applyFont="1" applyAlignment="1">
      <alignment horizontal="center" wrapText="1"/>
    </xf>
    <xf numFmtId="0" fontId="11" fillId="4" borderId="1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16" xfId="0" applyFont="1" applyFill="1" applyBorder="1" applyAlignment="1">
      <alignment horizontal="center" vertical="center" wrapText="1"/>
    </xf>
  </cellXfs>
  <cellStyles count="8">
    <cellStyle name="Calculation" xfId="6" builtinId="22"/>
    <cellStyle name="Good" xfId="1" builtinId="26"/>
    <cellStyle name="Hyperlink" xfId="2" builtinId="8"/>
    <cellStyle name="Normal" xfId="0" builtinId="0"/>
    <cellStyle name="Normal 2" xfId="3"/>
    <cellStyle name="Normal 3" xfId="4"/>
    <cellStyle name="Normal 4" xfId="7"/>
    <cellStyle name="Percent" xfId="5" builtinId="5"/>
  </cellStyles>
  <dxfs count="84">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strike val="0"/>
        <outline val="0"/>
        <shadow val="0"/>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rgb="FFFFC00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rgb="FFFFC0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rgb="FFFFC000"/>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rgb="FFFFC00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dd/mm/yyyy"/>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6" formatCode="dd/mm/yyyy"/>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dd/mm/yyyy"/>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6" formatCode="dd/mm/yyyy"/>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auto="1"/>
        <name val="Calibri"/>
        <scheme val="minor"/>
      </font>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rgb="FFFFC000"/>
        </patternFill>
      </fill>
      <alignment horizontal="center" vertical="bottom" textRotation="0" wrapText="0" indent="0" justifyLastLine="0" shrinkToFit="0" readingOrder="0"/>
    </dxf>
    <dxf>
      <border outline="0">
        <left style="thin">
          <color theme="9"/>
        </left>
        <right style="thin">
          <color theme="9"/>
        </right>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bottom style="thick">
          <color indexed="64"/>
        </bottom>
      </border>
    </dxf>
    <dxf>
      <alignment horizontal="center" vertical="center" textRotation="0" wrapText="1" indent="0" justifyLastLine="0" shrinkToFit="0" readingOrder="0"/>
    </dxf>
  </dxfs>
  <tableStyles count="0" defaultTableStyle="TableStyleMedium2" defaultPivotStyle="PivotStyleLight16"/>
  <colors>
    <mruColors>
      <color rgb="FFFFCC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Sheet4!$A$38</c:f>
              <c:strCache>
                <c:ptCount val="1"/>
                <c:pt idx="0">
                  <c:v>AD</c:v>
                </c:pt>
              </c:strCache>
            </c:strRef>
          </c:tx>
          <c:invertIfNegative val="0"/>
          <c:cat>
            <c:strRef>
              <c:f>Sheet4!$B$37:$E$37</c:f>
              <c:strCache>
                <c:ptCount val="4"/>
                <c:pt idx="0">
                  <c:v>FP5</c:v>
                </c:pt>
                <c:pt idx="1">
                  <c:v>FP6</c:v>
                </c:pt>
                <c:pt idx="2">
                  <c:v>FP7</c:v>
                </c:pt>
                <c:pt idx="3">
                  <c:v>H2020</c:v>
                </c:pt>
              </c:strCache>
            </c:strRef>
          </c:cat>
          <c:val>
            <c:numRef>
              <c:f>Sheet4!$B$38:$E$38</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0-0ACC-4757-84F4-CBE4ABB1A879}"/>
            </c:ext>
          </c:extLst>
        </c:ser>
        <c:ser>
          <c:idx val="1"/>
          <c:order val="1"/>
          <c:tx>
            <c:strRef>
              <c:f>Sheet4!$A$39</c:f>
              <c:strCache>
                <c:ptCount val="1"/>
                <c:pt idx="0">
                  <c:v>BC</c:v>
                </c:pt>
              </c:strCache>
            </c:strRef>
          </c:tx>
          <c:invertIfNegative val="0"/>
          <c:cat>
            <c:strRef>
              <c:f>Sheet4!$B$37:$E$37</c:f>
              <c:strCache>
                <c:ptCount val="4"/>
                <c:pt idx="0">
                  <c:v>FP5</c:v>
                </c:pt>
                <c:pt idx="1">
                  <c:v>FP6</c:v>
                </c:pt>
                <c:pt idx="2">
                  <c:v>FP7</c:v>
                </c:pt>
                <c:pt idx="3">
                  <c:v>H2020</c:v>
                </c:pt>
              </c:strCache>
            </c:strRef>
          </c:cat>
          <c:val>
            <c:numRef>
              <c:f>Sheet4!$B$39:$E$39</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1-0ACC-4757-84F4-CBE4ABB1A879}"/>
            </c:ext>
          </c:extLst>
        </c:ser>
        <c:ser>
          <c:idx val="2"/>
          <c:order val="2"/>
          <c:tx>
            <c:strRef>
              <c:f>Sheet4!$A$40</c:f>
              <c:strCache>
                <c:ptCount val="1"/>
                <c:pt idx="0">
                  <c:v>PC</c:v>
                </c:pt>
              </c:strCache>
            </c:strRef>
          </c:tx>
          <c:invertIfNegative val="0"/>
          <c:cat>
            <c:strRef>
              <c:f>Sheet4!$B$37:$E$37</c:f>
              <c:strCache>
                <c:ptCount val="4"/>
                <c:pt idx="0">
                  <c:v>FP5</c:v>
                </c:pt>
                <c:pt idx="1">
                  <c:v>FP6</c:v>
                </c:pt>
                <c:pt idx="2">
                  <c:v>FP7</c:v>
                </c:pt>
                <c:pt idx="3">
                  <c:v>H2020</c:v>
                </c:pt>
              </c:strCache>
            </c:strRef>
          </c:cat>
          <c:val>
            <c:numRef>
              <c:f>Sheet4!$B$40:$E$40</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2-0ACC-4757-84F4-CBE4ABB1A879}"/>
            </c:ext>
          </c:extLst>
        </c:ser>
        <c:dLbls>
          <c:showLegendKey val="0"/>
          <c:showVal val="0"/>
          <c:showCatName val="0"/>
          <c:showSerName val="0"/>
          <c:showPercent val="0"/>
          <c:showBubbleSize val="0"/>
        </c:dLbls>
        <c:gapWidth val="150"/>
        <c:axId val="165341056"/>
        <c:axId val="165342592"/>
      </c:barChart>
      <c:catAx>
        <c:axId val="165341056"/>
        <c:scaling>
          <c:orientation val="minMax"/>
        </c:scaling>
        <c:delete val="0"/>
        <c:axPos val="b"/>
        <c:numFmt formatCode="General" sourceLinked="0"/>
        <c:majorTickMark val="out"/>
        <c:minorTickMark val="none"/>
        <c:tickLblPos val="nextTo"/>
        <c:crossAx val="165342592"/>
        <c:crosses val="autoZero"/>
        <c:auto val="1"/>
        <c:lblAlgn val="ctr"/>
        <c:lblOffset val="100"/>
        <c:noMultiLvlLbl val="0"/>
      </c:catAx>
      <c:valAx>
        <c:axId val="165342592"/>
        <c:scaling>
          <c:orientation val="minMax"/>
        </c:scaling>
        <c:delete val="0"/>
        <c:axPos val="l"/>
        <c:majorGridlines/>
        <c:numFmt formatCode="#,##0" sourceLinked="0"/>
        <c:majorTickMark val="out"/>
        <c:minorTickMark val="none"/>
        <c:tickLblPos val="nextTo"/>
        <c:crossAx val="165341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Sheet4!$A$54</c:f>
              <c:strCache>
                <c:ptCount val="1"/>
                <c:pt idx="0">
                  <c:v>AD</c:v>
                </c:pt>
              </c:strCache>
            </c:strRef>
          </c:tx>
          <c:invertIfNegative val="0"/>
          <c:cat>
            <c:strRef>
              <c:f>Sheet4!$B$53:$E$53</c:f>
              <c:strCache>
                <c:ptCount val="4"/>
                <c:pt idx="0">
                  <c:v>FP5</c:v>
                </c:pt>
                <c:pt idx="1">
                  <c:v>FP6</c:v>
                </c:pt>
                <c:pt idx="2">
                  <c:v>FP7</c:v>
                </c:pt>
                <c:pt idx="3">
                  <c:v>H2020</c:v>
                </c:pt>
              </c:strCache>
            </c:strRef>
          </c:cat>
          <c:val>
            <c:numRef>
              <c:f>Sheet4!$B$54:$E$54</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0-84B5-4D94-ABFE-7DE3F1C20828}"/>
            </c:ext>
          </c:extLst>
        </c:ser>
        <c:ser>
          <c:idx val="1"/>
          <c:order val="1"/>
          <c:tx>
            <c:strRef>
              <c:f>Sheet4!$A$55</c:f>
              <c:strCache>
                <c:ptCount val="1"/>
                <c:pt idx="0">
                  <c:v>BC</c:v>
                </c:pt>
              </c:strCache>
            </c:strRef>
          </c:tx>
          <c:invertIfNegative val="0"/>
          <c:cat>
            <c:strRef>
              <c:f>Sheet4!$B$53:$E$53</c:f>
              <c:strCache>
                <c:ptCount val="4"/>
                <c:pt idx="0">
                  <c:v>FP5</c:v>
                </c:pt>
                <c:pt idx="1">
                  <c:v>FP6</c:v>
                </c:pt>
                <c:pt idx="2">
                  <c:v>FP7</c:v>
                </c:pt>
                <c:pt idx="3">
                  <c:v>H2020</c:v>
                </c:pt>
              </c:strCache>
            </c:strRef>
          </c:cat>
          <c:val>
            <c:numRef>
              <c:f>Sheet4!$B$55:$E$55</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1-84B5-4D94-ABFE-7DE3F1C20828}"/>
            </c:ext>
          </c:extLst>
        </c:ser>
        <c:ser>
          <c:idx val="2"/>
          <c:order val="2"/>
          <c:tx>
            <c:strRef>
              <c:f>Sheet4!$A$56</c:f>
              <c:strCache>
                <c:ptCount val="1"/>
                <c:pt idx="0">
                  <c:v>PC</c:v>
                </c:pt>
              </c:strCache>
            </c:strRef>
          </c:tx>
          <c:invertIfNegative val="0"/>
          <c:cat>
            <c:strRef>
              <c:f>Sheet4!$B$53:$E$53</c:f>
              <c:strCache>
                <c:ptCount val="4"/>
                <c:pt idx="0">
                  <c:v>FP5</c:v>
                </c:pt>
                <c:pt idx="1">
                  <c:v>FP6</c:v>
                </c:pt>
                <c:pt idx="2">
                  <c:v>FP7</c:v>
                </c:pt>
                <c:pt idx="3">
                  <c:v>H2020</c:v>
                </c:pt>
              </c:strCache>
            </c:strRef>
          </c:cat>
          <c:val>
            <c:numRef>
              <c:f>Sheet4!$B$56:$E$56</c:f>
              <c:numCache>
                <c:formatCode>_([$€-2]\ * #,##0.00_);_([$€-2]\ * \(#,##0.00\);_([$€-2]\ * "-"??_);_(@_)</c:formatCode>
                <c:ptCount val="4"/>
                <c:pt idx="0">
                  <c:v>0</c:v>
                </c:pt>
                <c:pt idx="1">
                  <c:v>0</c:v>
                </c:pt>
                <c:pt idx="2">
                  <c:v>0</c:v>
                </c:pt>
                <c:pt idx="3">
                  <c:v>0</c:v>
                </c:pt>
              </c:numCache>
            </c:numRef>
          </c:val>
          <c:extLst>
            <c:ext xmlns:c16="http://schemas.microsoft.com/office/drawing/2014/chart" uri="{C3380CC4-5D6E-409C-BE32-E72D297353CC}">
              <c16:uniqueId val="{00000002-84B5-4D94-ABFE-7DE3F1C20828}"/>
            </c:ext>
          </c:extLst>
        </c:ser>
        <c:dLbls>
          <c:showLegendKey val="0"/>
          <c:showVal val="0"/>
          <c:showCatName val="0"/>
          <c:showSerName val="0"/>
          <c:showPercent val="0"/>
          <c:showBubbleSize val="0"/>
        </c:dLbls>
        <c:gapWidth val="150"/>
        <c:axId val="164512512"/>
        <c:axId val="164514048"/>
      </c:barChart>
      <c:catAx>
        <c:axId val="164512512"/>
        <c:scaling>
          <c:orientation val="minMax"/>
        </c:scaling>
        <c:delete val="0"/>
        <c:axPos val="b"/>
        <c:numFmt formatCode="General" sourceLinked="0"/>
        <c:majorTickMark val="out"/>
        <c:minorTickMark val="none"/>
        <c:tickLblPos val="nextTo"/>
        <c:crossAx val="164514048"/>
        <c:crosses val="autoZero"/>
        <c:auto val="1"/>
        <c:lblAlgn val="ctr"/>
        <c:lblOffset val="100"/>
        <c:noMultiLvlLbl val="0"/>
      </c:catAx>
      <c:valAx>
        <c:axId val="164514048"/>
        <c:scaling>
          <c:orientation val="minMax"/>
        </c:scaling>
        <c:delete val="0"/>
        <c:axPos val="l"/>
        <c:majorGridlines/>
        <c:numFmt formatCode="_([$€-2]\ * #,##0.00_);_([$€-2]\ * \(#,##0.00\);_([$€-2]\ * &quot;-&quot;??_);_(@_)" sourceLinked="1"/>
        <c:majorTickMark val="out"/>
        <c:minorTickMark val="none"/>
        <c:tickLblPos val="nextTo"/>
        <c:crossAx val="164512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Sheet4!$N$36</c:f>
              <c:strCache>
                <c:ptCount val="1"/>
                <c:pt idx="0">
                  <c:v>Exclusive use of animal model - total value (million EUR)</c:v>
                </c:pt>
              </c:strCache>
            </c:strRef>
          </c:tx>
          <c:invertIfNegative val="0"/>
          <c:cat>
            <c:multiLvlStrRef>
              <c:f>Sheet4!$K$37:$L$48</c:f>
              <c:multiLvlStrCache>
                <c:ptCount val="12"/>
                <c:lvl>
                  <c:pt idx="0">
                    <c:v>AD</c:v>
                  </c:pt>
                  <c:pt idx="1">
                    <c:v>BC</c:v>
                  </c:pt>
                  <c:pt idx="2">
                    <c:v>PC</c:v>
                  </c:pt>
                  <c:pt idx="3">
                    <c:v>AD</c:v>
                  </c:pt>
                  <c:pt idx="4">
                    <c:v>BC</c:v>
                  </c:pt>
                  <c:pt idx="5">
                    <c:v>PC</c:v>
                  </c:pt>
                  <c:pt idx="6">
                    <c:v>AD</c:v>
                  </c:pt>
                  <c:pt idx="7">
                    <c:v>BC</c:v>
                  </c:pt>
                  <c:pt idx="8">
                    <c:v>PC</c:v>
                  </c:pt>
                  <c:pt idx="9">
                    <c:v>AD</c:v>
                  </c:pt>
                  <c:pt idx="10">
                    <c:v>BC</c:v>
                  </c:pt>
                  <c:pt idx="11">
                    <c:v>PC</c:v>
                  </c:pt>
                </c:lvl>
                <c:lvl>
                  <c:pt idx="0">
                    <c:v>FP5</c:v>
                  </c:pt>
                  <c:pt idx="3">
                    <c:v>FP6</c:v>
                  </c:pt>
                  <c:pt idx="6">
                    <c:v>FP7</c:v>
                  </c:pt>
                  <c:pt idx="9">
                    <c:v>H2020</c:v>
                  </c:pt>
                </c:lvl>
              </c:multiLvlStrCache>
            </c:multiLvlStrRef>
          </c:cat>
          <c:val>
            <c:numRef>
              <c:f>Sheet4!$N$37:$N$48</c:f>
              <c:numCache>
                <c:formatCode>_([$€-2]\ * #,##0.00_);_([$€-2]\ * \(#,##0.00\);_([$€-2]\ *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84E-48A5-9155-4CA537332723}"/>
            </c:ext>
          </c:extLst>
        </c:ser>
        <c:ser>
          <c:idx val="0"/>
          <c:order val="1"/>
          <c:tx>
            <c:strRef>
              <c:f>Sheet4!$M$36</c:f>
              <c:strCache>
                <c:ptCount val="1"/>
                <c:pt idx="0">
                  <c:v>Use of animal model - total value (million EUR)  </c:v>
                </c:pt>
              </c:strCache>
            </c:strRef>
          </c:tx>
          <c:invertIfNegative val="0"/>
          <c:cat>
            <c:multiLvlStrRef>
              <c:f>Sheet4!$K$37:$L$48</c:f>
              <c:multiLvlStrCache>
                <c:ptCount val="12"/>
                <c:lvl>
                  <c:pt idx="0">
                    <c:v>AD</c:v>
                  </c:pt>
                  <c:pt idx="1">
                    <c:v>BC</c:v>
                  </c:pt>
                  <c:pt idx="2">
                    <c:v>PC</c:v>
                  </c:pt>
                  <c:pt idx="3">
                    <c:v>AD</c:v>
                  </c:pt>
                  <c:pt idx="4">
                    <c:v>BC</c:v>
                  </c:pt>
                  <c:pt idx="5">
                    <c:v>PC</c:v>
                  </c:pt>
                  <c:pt idx="6">
                    <c:v>AD</c:v>
                  </c:pt>
                  <c:pt idx="7">
                    <c:v>BC</c:v>
                  </c:pt>
                  <c:pt idx="8">
                    <c:v>PC</c:v>
                  </c:pt>
                  <c:pt idx="9">
                    <c:v>AD</c:v>
                  </c:pt>
                  <c:pt idx="10">
                    <c:v>BC</c:v>
                  </c:pt>
                  <c:pt idx="11">
                    <c:v>PC</c:v>
                  </c:pt>
                </c:lvl>
                <c:lvl>
                  <c:pt idx="0">
                    <c:v>FP5</c:v>
                  </c:pt>
                  <c:pt idx="3">
                    <c:v>FP6</c:v>
                  </c:pt>
                  <c:pt idx="6">
                    <c:v>FP7</c:v>
                  </c:pt>
                  <c:pt idx="9">
                    <c:v>H2020</c:v>
                  </c:pt>
                </c:lvl>
              </c:multiLvlStrCache>
            </c:multiLvlStrRef>
          </c:cat>
          <c:val>
            <c:numRef>
              <c:f>Sheet4!$M$37:$M$48</c:f>
              <c:numCache>
                <c:formatCode>_([$€-2]\ * #,##0.00_);_([$€-2]\ * \(#,##0.00\);_([$€-2]\ * "-"??_);_(@_)</c:formatCode>
                <c:ptCount val="12"/>
                <c:pt idx="0">
                  <c:v>18.396720999999999</c:v>
                </c:pt>
                <c:pt idx="1">
                  <c:v>22.98319</c:v>
                </c:pt>
                <c:pt idx="2">
                  <c:v>0</c:v>
                </c:pt>
                <c:pt idx="3">
                  <c:v>141.829905</c:v>
                </c:pt>
                <c:pt idx="4">
                  <c:v>58.776927999999998</c:v>
                </c:pt>
                <c:pt idx="5">
                  <c:v>13.077488000000001</c:v>
                </c:pt>
                <c:pt idx="6">
                  <c:v>184.74411787</c:v>
                </c:pt>
                <c:pt idx="7">
                  <c:v>144.45840932000002</c:v>
                </c:pt>
                <c:pt idx="8">
                  <c:v>18.258080639999999</c:v>
                </c:pt>
                <c:pt idx="9">
                  <c:v>122.67552812999999</c:v>
                </c:pt>
                <c:pt idx="10">
                  <c:v>144.50090427000001</c:v>
                </c:pt>
                <c:pt idx="11">
                  <c:v>41.871019740000001</c:v>
                </c:pt>
              </c:numCache>
            </c:numRef>
          </c:val>
          <c:extLst>
            <c:ext xmlns:c16="http://schemas.microsoft.com/office/drawing/2014/chart" uri="{C3380CC4-5D6E-409C-BE32-E72D297353CC}">
              <c16:uniqueId val="{00000001-184E-48A5-9155-4CA537332723}"/>
            </c:ext>
          </c:extLst>
        </c:ser>
        <c:dLbls>
          <c:showLegendKey val="0"/>
          <c:showVal val="0"/>
          <c:showCatName val="0"/>
          <c:showSerName val="0"/>
          <c:showPercent val="0"/>
          <c:showBubbleSize val="0"/>
        </c:dLbls>
        <c:gapWidth val="150"/>
        <c:axId val="164534912"/>
        <c:axId val="164540800"/>
      </c:barChart>
      <c:catAx>
        <c:axId val="164534912"/>
        <c:scaling>
          <c:orientation val="minMax"/>
        </c:scaling>
        <c:delete val="0"/>
        <c:axPos val="b"/>
        <c:numFmt formatCode="General" sourceLinked="0"/>
        <c:majorTickMark val="out"/>
        <c:minorTickMark val="none"/>
        <c:tickLblPos val="nextTo"/>
        <c:crossAx val="164540800"/>
        <c:crosses val="autoZero"/>
        <c:auto val="1"/>
        <c:lblAlgn val="ctr"/>
        <c:lblOffset val="100"/>
        <c:noMultiLvlLbl val="0"/>
      </c:catAx>
      <c:valAx>
        <c:axId val="164540800"/>
        <c:scaling>
          <c:orientation val="minMax"/>
        </c:scaling>
        <c:delete val="0"/>
        <c:axPos val="l"/>
        <c:majorGridlines/>
        <c:numFmt formatCode="#,##0" sourceLinked="0"/>
        <c:majorTickMark val="out"/>
        <c:minorTickMark val="none"/>
        <c:tickLblPos val="nextTo"/>
        <c:crossAx val="164534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Sheet4!$M$52</c:f>
              <c:strCache>
                <c:ptCount val="1"/>
                <c:pt idx="0">
                  <c:v>Use of animal model - total value (million EUR)  </c:v>
                </c:pt>
              </c:strCache>
            </c:strRef>
          </c:tx>
          <c:marker>
            <c:symbol val="none"/>
          </c:marker>
          <c:cat>
            <c:multiLvlStrRef>
              <c:f>Sheet4!$K$53:$L$64</c:f>
              <c:multiLvlStrCache>
                <c:ptCount val="12"/>
                <c:lvl>
                  <c:pt idx="0">
                    <c:v>FP5</c:v>
                  </c:pt>
                  <c:pt idx="1">
                    <c:v>FP6</c:v>
                  </c:pt>
                  <c:pt idx="2">
                    <c:v>FP7</c:v>
                  </c:pt>
                  <c:pt idx="3">
                    <c:v>H2020</c:v>
                  </c:pt>
                  <c:pt idx="4">
                    <c:v>FP5</c:v>
                  </c:pt>
                  <c:pt idx="5">
                    <c:v>FP6</c:v>
                  </c:pt>
                  <c:pt idx="6">
                    <c:v>FP7</c:v>
                  </c:pt>
                  <c:pt idx="7">
                    <c:v>H2020</c:v>
                  </c:pt>
                  <c:pt idx="8">
                    <c:v>FP5</c:v>
                  </c:pt>
                  <c:pt idx="9">
                    <c:v>FP6</c:v>
                  </c:pt>
                  <c:pt idx="10">
                    <c:v>FP7</c:v>
                  </c:pt>
                  <c:pt idx="11">
                    <c:v>H2020</c:v>
                  </c:pt>
                </c:lvl>
                <c:lvl>
                  <c:pt idx="0">
                    <c:v>AD</c:v>
                  </c:pt>
                  <c:pt idx="4">
                    <c:v>BC</c:v>
                  </c:pt>
                  <c:pt idx="8">
                    <c:v>PC</c:v>
                  </c:pt>
                </c:lvl>
              </c:multiLvlStrCache>
            </c:multiLvlStrRef>
          </c:cat>
          <c:val>
            <c:numRef>
              <c:f>Sheet4!$M$53:$M$64</c:f>
              <c:numCache>
                <c:formatCode>_([$€-2]\ * #,##0.00_);_([$€-2]\ * \(#,##0.00\);_([$€-2]\ * "-"??_);_(@_)</c:formatCode>
                <c:ptCount val="12"/>
                <c:pt idx="0">
                  <c:v>18.396720999999999</c:v>
                </c:pt>
                <c:pt idx="1">
                  <c:v>141.829905</c:v>
                </c:pt>
                <c:pt idx="2">
                  <c:v>184.74411787</c:v>
                </c:pt>
                <c:pt idx="3">
                  <c:v>122.67552812999999</c:v>
                </c:pt>
                <c:pt idx="4">
                  <c:v>22.98319</c:v>
                </c:pt>
                <c:pt idx="5">
                  <c:v>58.776927999999998</c:v>
                </c:pt>
                <c:pt idx="6">
                  <c:v>144.45840932000002</c:v>
                </c:pt>
                <c:pt idx="7">
                  <c:v>144.50090427000001</c:v>
                </c:pt>
                <c:pt idx="8">
                  <c:v>0</c:v>
                </c:pt>
                <c:pt idx="9">
                  <c:v>13.077488000000001</c:v>
                </c:pt>
                <c:pt idx="10">
                  <c:v>18.258080639999999</c:v>
                </c:pt>
                <c:pt idx="11">
                  <c:v>41.871019740000001</c:v>
                </c:pt>
              </c:numCache>
            </c:numRef>
          </c:val>
          <c:smooth val="0"/>
          <c:extLst>
            <c:ext xmlns:c16="http://schemas.microsoft.com/office/drawing/2014/chart" uri="{C3380CC4-5D6E-409C-BE32-E72D297353CC}">
              <c16:uniqueId val="{00000000-5CCE-48E6-9567-188C3AC218CF}"/>
            </c:ext>
          </c:extLst>
        </c:ser>
        <c:ser>
          <c:idx val="1"/>
          <c:order val="1"/>
          <c:tx>
            <c:strRef>
              <c:f>Sheet4!$N$52</c:f>
              <c:strCache>
                <c:ptCount val="1"/>
                <c:pt idx="0">
                  <c:v>Exclusive use of animal model - total value (million EUR)</c:v>
                </c:pt>
              </c:strCache>
            </c:strRef>
          </c:tx>
          <c:marker>
            <c:symbol val="none"/>
          </c:marker>
          <c:cat>
            <c:multiLvlStrRef>
              <c:f>Sheet4!$K$53:$L$64</c:f>
              <c:multiLvlStrCache>
                <c:ptCount val="12"/>
                <c:lvl>
                  <c:pt idx="0">
                    <c:v>FP5</c:v>
                  </c:pt>
                  <c:pt idx="1">
                    <c:v>FP6</c:v>
                  </c:pt>
                  <c:pt idx="2">
                    <c:v>FP7</c:v>
                  </c:pt>
                  <c:pt idx="3">
                    <c:v>H2020</c:v>
                  </c:pt>
                  <c:pt idx="4">
                    <c:v>FP5</c:v>
                  </c:pt>
                  <c:pt idx="5">
                    <c:v>FP6</c:v>
                  </c:pt>
                  <c:pt idx="6">
                    <c:v>FP7</c:v>
                  </c:pt>
                  <c:pt idx="7">
                    <c:v>H2020</c:v>
                  </c:pt>
                  <c:pt idx="8">
                    <c:v>FP5</c:v>
                  </c:pt>
                  <c:pt idx="9">
                    <c:v>FP6</c:v>
                  </c:pt>
                  <c:pt idx="10">
                    <c:v>FP7</c:v>
                  </c:pt>
                  <c:pt idx="11">
                    <c:v>H2020</c:v>
                  </c:pt>
                </c:lvl>
                <c:lvl>
                  <c:pt idx="0">
                    <c:v>AD</c:v>
                  </c:pt>
                  <c:pt idx="4">
                    <c:v>BC</c:v>
                  </c:pt>
                  <c:pt idx="8">
                    <c:v>PC</c:v>
                  </c:pt>
                </c:lvl>
              </c:multiLvlStrCache>
            </c:multiLvlStrRef>
          </c:cat>
          <c:val>
            <c:numRef>
              <c:f>Sheet4!$N$53:$N$64</c:f>
              <c:numCache>
                <c:formatCode>_([$€-2]\ * #,##0.00_);_([$€-2]\ * \(#,##0.00\);_([$€-2]\ *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CCE-48E6-9567-188C3AC218CF}"/>
            </c:ext>
          </c:extLst>
        </c:ser>
        <c:dLbls>
          <c:showLegendKey val="0"/>
          <c:showVal val="0"/>
          <c:showCatName val="0"/>
          <c:showSerName val="0"/>
          <c:showPercent val="0"/>
          <c:showBubbleSize val="0"/>
        </c:dLbls>
        <c:smooth val="0"/>
        <c:axId val="164623104"/>
        <c:axId val="164624640"/>
      </c:lineChart>
      <c:catAx>
        <c:axId val="164623104"/>
        <c:scaling>
          <c:orientation val="minMax"/>
        </c:scaling>
        <c:delete val="0"/>
        <c:axPos val="b"/>
        <c:numFmt formatCode="General" sourceLinked="0"/>
        <c:majorTickMark val="out"/>
        <c:minorTickMark val="none"/>
        <c:tickLblPos val="nextTo"/>
        <c:crossAx val="164624640"/>
        <c:crosses val="autoZero"/>
        <c:auto val="1"/>
        <c:lblAlgn val="ctr"/>
        <c:lblOffset val="100"/>
        <c:noMultiLvlLbl val="0"/>
      </c:catAx>
      <c:valAx>
        <c:axId val="164624640"/>
        <c:scaling>
          <c:orientation val="minMax"/>
        </c:scaling>
        <c:delete val="0"/>
        <c:axPos val="l"/>
        <c:majorGridlines/>
        <c:numFmt formatCode="#,##0" sourceLinked="0"/>
        <c:majorTickMark val="out"/>
        <c:minorTickMark val="none"/>
        <c:tickLblPos val="nextTo"/>
        <c:crossAx val="164623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Sheet4!$M$52</c:f>
              <c:strCache>
                <c:ptCount val="1"/>
                <c:pt idx="0">
                  <c:v>Use of animal model - total value (million EUR)  </c:v>
                </c:pt>
              </c:strCache>
            </c:strRef>
          </c:tx>
          <c:marker>
            <c:symbol val="none"/>
          </c:marker>
          <c:cat>
            <c:multiLvlStrRef>
              <c:f>Sheet4!$K$53:$L$56</c:f>
              <c:multiLvlStrCache>
                <c:ptCount val="4"/>
                <c:lvl>
                  <c:pt idx="0">
                    <c:v>FP5</c:v>
                  </c:pt>
                  <c:pt idx="1">
                    <c:v>FP6</c:v>
                  </c:pt>
                  <c:pt idx="2">
                    <c:v>FP7</c:v>
                  </c:pt>
                  <c:pt idx="3">
                    <c:v>H2020</c:v>
                  </c:pt>
                </c:lvl>
                <c:lvl>
                  <c:pt idx="0">
                    <c:v>AD</c:v>
                  </c:pt>
                </c:lvl>
              </c:multiLvlStrCache>
            </c:multiLvlStrRef>
          </c:cat>
          <c:val>
            <c:numRef>
              <c:f>Sheet4!$M$53:$M$56</c:f>
              <c:numCache>
                <c:formatCode>_([$€-2]\ * #,##0.00_);_([$€-2]\ * \(#,##0.00\);_([$€-2]\ * "-"??_);_(@_)</c:formatCode>
                <c:ptCount val="4"/>
                <c:pt idx="0">
                  <c:v>18.396720999999999</c:v>
                </c:pt>
                <c:pt idx="1">
                  <c:v>141.829905</c:v>
                </c:pt>
                <c:pt idx="2">
                  <c:v>184.74411787</c:v>
                </c:pt>
                <c:pt idx="3">
                  <c:v>122.67552812999999</c:v>
                </c:pt>
              </c:numCache>
            </c:numRef>
          </c:val>
          <c:smooth val="0"/>
          <c:extLst>
            <c:ext xmlns:c16="http://schemas.microsoft.com/office/drawing/2014/chart" uri="{C3380CC4-5D6E-409C-BE32-E72D297353CC}">
              <c16:uniqueId val="{00000000-BEA0-4694-A6A2-F47960C16F17}"/>
            </c:ext>
          </c:extLst>
        </c:ser>
        <c:ser>
          <c:idx val="1"/>
          <c:order val="1"/>
          <c:tx>
            <c:strRef>
              <c:f>Sheet4!$N$52</c:f>
              <c:strCache>
                <c:ptCount val="1"/>
                <c:pt idx="0">
                  <c:v>Exclusive use of animal model - total value (million EUR)</c:v>
                </c:pt>
              </c:strCache>
            </c:strRef>
          </c:tx>
          <c:marker>
            <c:symbol val="none"/>
          </c:marker>
          <c:cat>
            <c:multiLvlStrRef>
              <c:f>Sheet4!$K$53:$L$56</c:f>
              <c:multiLvlStrCache>
                <c:ptCount val="4"/>
                <c:lvl>
                  <c:pt idx="0">
                    <c:v>FP5</c:v>
                  </c:pt>
                  <c:pt idx="1">
                    <c:v>FP6</c:v>
                  </c:pt>
                  <c:pt idx="2">
                    <c:v>FP7</c:v>
                  </c:pt>
                  <c:pt idx="3">
                    <c:v>H2020</c:v>
                  </c:pt>
                </c:lvl>
                <c:lvl>
                  <c:pt idx="0">
                    <c:v>AD</c:v>
                  </c:pt>
                </c:lvl>
              </c:multiLvlStrCache>
            </c:multiLvlStrRef>
          </c:cat>
          <c:val>
            <c:numRef>
              <c:f>Sheet4!$N$53:$N$56</c:f>
              <c:numCache>
                <c:formatCode>_([$€-2]\ * #,##0.00_);_([$€-2]\ * \(#,##0.00\);_([$€-2]\ * "-"??_);_(@_)</c:formatCode>
                <c:ptCount val="4"/>
                <c:pt idx="0">
                  <c:v>0</c:v>
                </c:pt>
                <c:pt idx="1">
                  <c:v>0</c:v>
                </c:pt>
                <c:pt idx="2">
                  <c:v>0</c:v>
                </c:pt>
                <c:pt idx="3">
                  <c:v>0</c:v>
                </c:pt>
              </c:numCache>
            </c:numRef>
          </c:val>
          <c:smooth val="0"/>
          <c:extLst>
            <c:ext xmlns:c16="http://schemas.microsoft.com/office/drawing/2014/chart" uri="{C3380CC4-5D6E-409C-BE32-E72D297353CC}">
              <c16:uniqueId val="{00000001-BEA0-4694-A6A2-F47960C16F17}"/>
            </c:ext>
          </c:extLst>
        </c:ser>
        <c:dLbls>
          <c:showLegendKey val="0"/>
          <c:showVal val="0"/>
          <c:showCatName val="0"/>
          <c:showSerName val="0"/>
          <c:showPercent val="0"/>
          <c:showBubbleSize val="0"/>
        </c:dLbls>
        <c:smooth val="0"/>
        <c:axId val="163920512"/>
        <c:axId val="163926400"/>
      </c:lineChart>
      <c:catAx>
        <c:axId val="163920512"/>
        <c:scaling>
          <c:orientation val="minMax"/>
        </c:scaling>
        <c:delete val="0"/>
        <c:axPos val="b"/>
        <c:numFmt formatCode="General" sourceLinked="0"/>
        <c:majorTickMark val="out"/>
        <c:minorTickMark val="none"/>
        <c:tickLblPos val="nextTo"/>
        <c:crossAx val="163926400"/>
        <c:crosses val="autoZero"/>
        <c:auto val="1"/>
        <c:lblAlgn val="ctr"/>
        <c:lblOffset val="100"/>
        <c:noMultiLvlLbl val="0"/>
      </c:catAx>
      <c:valAx>
        <c:axId val="163926400"/>
        <c:scaling>
          <c:orientation val="minMax"/>
        </c:scaling>
        <c:delete val="0"/>
        <c:axPos val="l"/>
        <c:majorGridlines/>
        <c:numFmt formatCode="#,##0" sourceLinked="0"/>
        <c:majorTickMark val="out"/>
        <c:minorTickMark val="none"/>
        <c:tickLblPos val="nextTo"/>
        <c:crossAx val="163920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Sheet4!$M$52</c:f>
              <c:strCache>
                <c:ptCount val="1"/>
                <c:pt idx="0">
                  <c:v>Use of animal model - total value (million EUR)  </c:v>
                </c:pt>
              </c:strCache>
            </c:strRef>
          </c:tx>
          <c:marker>
            <c:symbol val="none"/>
          </c:marker>
          <c:cat>
            <c:multiLvlStrRef>
              <c:f>Sheet4!$K$57:$L$60</c:f>
              <c:multiLvlStrCache>
                <c:ptCount val="4"/>
                <c:lvl>
                  <c:pt idx="0">
                    <c:v>FP5</c:v>
                  </c:pt>
                  <c:pt idx="1">
                    <c:v>FP6</c:v>
                  </c:pt>
                  <c:pt idx="2">
                    <c:v>FP7</c:v>
                  </c:pt>
                  <c:pt idx="3">
                    <c:v>H2020</c:v>
                  </c:pt>
                </c:lvl>
                <c:lvl>
                  <c:pt idx="0">
                    <c:v>BC</c:v>
                  </c:pt>
                </c:lvl>
              </c:multiLvlStrCache>
            </c:multiLvlStrRef>
          </c:cat>
          <c:val>
            <c:numRef>
              <c:f>Sheet4!$M$57:$M$60</c:f>
              <c:numCache>
                <c:formatCode>_([$€-2]\ * #,##0.00_);_([$€-2]\ * \(#,##0.00\);_([$€-2]\ * "-"??_);_(@_)</c:formatCode>
                <c:ptCount val="4"/>
                <c:pt idx="0">
                  <c:v>22.98319</c:v>
                </c:pt>
                <c:pt idx="1">
                  <c:v>58.776927999999998</c:v>
                </c:pt>
                <c:pt idx="2">
                  <c:v>144.45840932000002</c:v>
                </c:pt>
                <c:pt idx="3">
                  <c:v>144.50090427000001</c:v>
                </c:pt>
              </c:numCache>
            </c:numRef>
          </c:val>
          <c:smooth val="0"/>
          <c:extLst>
            <c:ext xmlns:c16="http://schemas.microsoft.com/office/drawing/2014/chart" uri="{C3380CC4-5D6E-409C-BE32-E72D297353CC}">
              <c16:uniqueId val="{00000000-8DE8-4D6C-8F4F-F594C61DD437}"/>
            </c:ext>
          </c:extLst>
        </c:ser>
        <c:ser>
          <c:idx val="1"/>
          <c:order val="1"/>
          <c:tx>
            <c:strRef>
              <c:f>Sheet4!$N$52</c:f>
              <c:strCache>
                <c:ptCount val="1"/>
                <c:pt idx="0">
                  <c:v>Exclusive use of animal model - total value (million EUR)</c:v>
                </c:pt>
              </c:strCache>
            </c:strRef>
          </c:tx>
          <c:marker>
            <c:symbol val="none"/>
          </c:marker>
          <c:cat>
            <c:multiLvlStrRef>
              <c:f>Sheet4!$K$57:$L$60</c:f>
              <c:multiLvlStrCache>
                <c:ptCount val="4"/>
                <c:lvl>
                  <c:pt idx="0">
                    <c:v>FP5</c:v>
                  </c:pt>
                  <c:pt idx="1">
                    <c:v>FP6</c:v>
                  </c:pt>
                  <c:pt idx="2">
                    <c:v>FP7</c:v>
                  </c:pt>
                  <c:pt idx="3">
                    <c:v>H2020</c:v>
                  </c:pt>
                </c:lvl>
                <c:lvl>
                  <c:pt idx="0">
                    <c:v>BC</c:v>
                  </c:pt>
                </c:lvl>
              </c:multiLvlStrCache>
            </c:multiLvlStrRef>
          </c:cat>
          <c:val>
            <c:numRef>
              <c:f>Sheet4!$N$57:$N$60</c:f>
              <c:numCache>
                <c:formatCode>_([$€-2]\ * #,##0.00_);_([$€-2]\ * \(#,##0.00\);_([$€-2]\ * "-"??_);_(@_)</c:formatCode>
                <c:ptCount val="4"/>
                <c:pt idx="0">
                  <c:v>0</c:v>
                </c:pt>
                <c:pt idx="1">
                  <c:v>0</c:v>
                </c:pt>
                <c:pt idx="2">
                  <c:v>0</c:v>
                </c:pt>
                <c:pt idx="3">
                  <c:v>0</c:v>
                </c:pt>
              </c:numCache>
            </c:numRef>
          </c:val>
          <c:smooth val="0"/>
          <c:extLst>
            <c:ext xmlns:c16="http://schemas.microsoft.com/office/drawing/2014/chart" uri="{C3380CC4-5D6E-409C-BE32-E72D297353CC}">
              <c16:uniqueId val="{00000001-8DE8-4D6C-8F4F-F594C61DD437}"/>
            </c:ext>
          </c:extLst>
        </c:ser>
        <c:dLbls>
          <c:showLegendKey val="0"/>
          <c:showVal val="0"/>
          <c:showCatName val="0"/>
          <c:showSerName val="0"/>
          <c:showPercent val="0"/>
          <c:showBubbleSize val="0"/>
        </c:dLbls>
        <c:smooth val="0"/>
        <c:axId val="163947264"/>
        <c:axId val="163948800"/>
      </c:lineChart>
      <c:catAx>
        <c:axId val="163947264"/>
        <c:scaling>
          <c:orientation val="minMax"/>
        </c:scaling>
        <c:delete val="0"/>
        <c:axPos val="b"/>
        <c:numFmt formatCode="General" sourceLinked="0"/>
        <c:majorTickMark val="out"/>
        <c:minorTickMark val="none"/>
        <c:tickLblPos val="nextTo"/>
        <c:crossAx val="163948800"/>
        <c:crosses val="autoZero"/>
        <c:auto val="1"/>
        <c:lblAlgn val="ctr"/>
        <c:lblOffset val="100"/>
        <c:noMultiLvlLbl val="0"/>
      </c:catAx>
      <c:valAx>
        <c:axId val="163948800"/>
        <c:scaling>
          <c:orientation val="minMax"/>
        </c:scaling>
        <c:delete val="0"/>
        <c:axPos val="l"/>
        <c:majorGridlines/>
        <c:numFmt formatCode="#,##0" sourceLinked="0"/>
        <c:majorTickMark val="out"/>
        <c:minorTickMark val="none"/>
        <c:tickLblPos val="nextTo"/>
        <c:crossAx val="163947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Sheet4!$M$52</c:f>
              <c:strCache>
                <c:ptCount val="1"/>
                <c:pt idx="0">
                  <c:v>Use of animal model - total value (million EUR)  </c:v>
                </c:pt>
              </c:strCache>
            </c:strRef>
          </c:tx>
          <c:marker>
            <c:symbol val="none"/>
          </c:marker>
          <c:cat>
            <c:multiLvlStrRef>
              <c:f>Sheet4!$K$61:$L$64</c:f>
              <c:multiLvlStrCache>
                <c:ptCount val="4"/>
                <c:lvl>
                  <c:pt idx="0">
                    <c:v>FP5</c:v>
                  </c:pt>
                  <c:pt idx="1">
                    <c:v>FP6</c:v>
                  </c:pt>
                  <c:pt idx="2">
                    <c:v>FP7</c:v>
                  </c:pt>
                  <c:pt idx="3">
                    <c:v>H2020</c:v>
                  </c:pt>
                </c:lvl>
                <c:lvl>
                  <c:pt idx="0">
                    <c:v>PC</c:v>
                  </c:pt>
                </c:lvl>
              </c:multiLvlStrCache>
            </c:multiLvlStrRef>
          </c:cat>
          <c:val>
            <c:numRef>
              <c:f>Sheet4!$M$61:$M$64</c:f>
              <c:numCache>
                <c:formatCode>_([$€-2]\ * #,##0.00_);_([$€-2]\ * \(#,##0.00\);_([$€-2]\ * "-"??_);_(@_)</c:formatCode>
                <c:ptCount val="4"/>
                <c:pt idx="0">
                  <c:v>0</c:v>
                </c:pt>
                <c:pt idx="1">
                  <c:v>13.077488000000001</c:v>
                </c:pt>
                <c:pt idx="2">
                  <c:v>18.258080639999999</c:v>
                </c:pt>
                <c:pt idx="3">
                  <c:v>41.871019740000001</c:v>
                </c:pt>
              </c:numCache>
            </c:numRef>
          </c:val>
          <c:smooth val="0"/>
          <c:extLst>
            <c:ext xmlns:c16="http://schemas.microsoft.com/office/drawing/2014/chart" uri="{C3380CC4-5D6E-409C-BE32-E72D297353CC}">
              <c16:uniqueId val="{00000000-E2AE-4AE5-A2C1-C488B7474CE1}"/>
            </c:ext>
          </c:extLst>
        </c:ser>
        <c:ser>
          <c:idx val="1"/>
          <c:order val="1"/>
          <c:tx>
            <c:strRef>
              <c:f>Sheet4!$N$52</c:f>
              <c:strCache>
                <c:ptCount val="1"/>
                <c:pt idx="0">
                  <c:v>Exclusive use of animal model - total value (million EUR)</c:v>
                </c:pt>
              </c:strCache>
            </c:strRef>
          </c:tx>
          <c:marker>
            <c:symbol val="none"/>
          </c:marker>
          <c:cat>
            <c:multiLvlStrRef>
              <c:f>Sheet4!$K$61:$L$64</c:f>
              <c:multiLvlStrCache>
                <c:ptCount val="4"/>
                <c:lvl>
                  <c:pt idx="0">
                    <c:v>FP5</c:v>
                  </c:pt>
                  <c:pt idx="1">
                    <c:v>FP6</c:v>
                  </c:pt>
                  <c:pt idx="2">
                    <c:v>FP7</c:v>
                  </c:pt>
                  <c:pt idx="3">
                    <c:v>H2020</c:v>
                  </c:pt>
                </c:lvl>
                <c:lvl>
                  <c:pt idx="0">
                    <c:v>PC</c:v>
                  </c:pt>
                </c:lvl>
              </c:multiLvlStrCache>
            </c:multiLvlStrRef>
          </c:cat>
          <c:val>
            <c:numRef>
              <c:f>Sheet4!$N$61:$N$64</c:f>
              <c:numCache>
                <c:formatCode>_([$€-2]\ * #,##0.00_);_([$€-2]\ * \(#,##0.00\);_([$€-2]\ * "-"??_);_(@_)</c:formatCode>
                <c:ptCount val="4"/>
                <c:pt idx="0">
                  <c:v>0</c:v>
                </c:pt>
                <c:pt idx="1">
                  <c:v>0</c:v>
                </c:pt>
                <c:pt idx="2">
                  <c:v>0</c:v>
                </c:pt>
                <c:pt idx="3">
                  <c:v>0</c:v>
                </c:pt>
              </c:numCache>
            </c:numRef>
          </c:val>
          <c:smooth val="0"/>
          <c:extLst>
            <c:ext xmlns:c16="http://schemas.microsoft.com/office/drawing/2014/chart" uri="{C3380CC4-5D6E-409C-BE32-E72D297353CC}">
              <c16:uniqueId val="{00000001-E2AE-4AE5-A2C1-C488B7474CE1}"/>
            </c:ext>
          </c:extLst>
        </c:ser>
        <c:dLbls>
          <c:showLegendKey val="0"/>
          <c:showVal val="0"/>
          <c:showCatName val="0"/>
          <c:showSerName val="0"/>
          <c:showPercent val="0"/>
          <c:showBubbleSize val="0"/>
        </c:dLbls>
        <c:smooth val="0"/>
        <c:axId val="165087872"/>
        <c:axId val="165101952"/>
      </c:lineChart>
      <c:catAx>
        <c:axId val="165087872"/>
        <c:scaling>
          <c:orientation val="minMax"/>
        </c:scaling>
        <c:delete val="0"/>
        <c:axPos val="b"/>
        <c:numFmt formatCode="General" sourceLinked="0"/>
        <c:majorTickMark val="out"/>
        <c:minorTickMark val="none"/>
        <c:tickLblPos val="nextTo"/>
        <c:crossAx val="165101952"/>
        <c:crosses val="autoZero"/>
        <c:auto val="1"/>
        <c:lblAlgn val="ctr"/>
        <c:lblOffset val="100"/>
        <c:noMultiLvlLbl val="0"/>
      </c:catAx>
      <c:valAx>
        <c:axId val="165101952"/>
        <c:scaling>
          <c:orientation val="minMax"/>
        </c:scaling>
        <c:delete val="0"/>
        <c:axPos val="l"/>
        <c:majorGridlines/>
        <c:numFmt formatCode="#,##0" sourceLinked="0"/>
        <c:majorTickMark val="out"/>
        <c:minorTickMark val="none"/>
        <c:tickLblPos val="nextTo"/>
        <c:crossAx val="165087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329406</xdr:colOff>
      <xdr:row>35</xdr:row>
      <xdr:rowOff>271461</xdr:rowOff>
    </xdr:from>
    <xdr:to>
      <xdr:col>9</xdr:col>
      <xdr:colOff>115093</xdr:colOff>
      <xdr:row>50</xdr:row>
      <xdr:rowOff>14286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297657</xdr:colOff>
      <xdr:row>51</xdr:row>
      <xdr:rowOff>41274</xdr:rowOff>
    </xdr:from>
    <xdr:to>
      <xdr:col>9</xdr:col>
      <xdr:colOff>83344</xdr:colOff>
      <xdr:row>63</xdr:row>
      <xdr:rowOff>149224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893535</xdr:colOff>
      <xdr:row>35</xdr:row>
      <xdr:rowOff>25401</xdr:rowOff>
    </xdr:from>
    <xdr:to>
      <xdr:col>19</xdr:col>
      <xdr:colOff>49893</xdr:colOff>
      <xdr:row>47</xdr:row>
      <xdr:rowOff>10886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920749</xdr:colOff>
      <xdr:row>50</xdr:row>
      <xdr:rowOff>161471</xdr:rowOff>
    </xdr:from>
    <xdr:to>
      <xdr:col>19</xdr:col>
      <xdr:colOff>77107</xdr:colOff>
      <xdr:row>62</xdr:row>
      <xdr:rowOff>165100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22678</xdr:colOff>
      <xdr:row>65</xdr:row>
      <xdr:rowOff>52614</xdr:rowOff>
    </xdr:from>
    <xdr:to>
      <xdr:col>13</xdr:col>
      <xdr:colOff>385535</xdr:colOff>
      <xdr:row>80</xdr:row>
      <xdr:rowOff>74385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485322</xdr:colOff>
      <xdr:row>65</xdr:row>
      <xdr:rowOff>52614</xdr:rowOff>
    </xdr:from>
    <xdr:to>
      <xdr:col>17</xdr:col>
      <xdr:colOff>340179</xdr:colOff>
      <xdr:row>80</xdr:row>
      <xdr:rowOff>74385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485321</xdr:colOff>
      <xdr:row>65</xdr:row>
      <xdr:rowOff>61686</xdr:rowOff>
    </xdr:from>
    <xdr:to>
      <xdr:col>21</xdr:col>
      <xdr:colOff>494392</xdr:colOff>
      <xdr:row>80</xdr:row>
      <xdr:rowOff>83457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le22" displayName="Table22" ref="A1:AN591" totalsRowShown="0" headerRowDxfId="83" dataDxfId="81" headerRowBorderDxfId="82" tableBorderDxfId="80">
  <autoFilter ref="A1:AN591"/>
  <sortState ref="A2:AN591">
    <sortCondition ref="F1:F591"/>
  </sortState>
  <tableColumns count="40">
    <tableColumn id="2" name="ID" dataDxfId="79" totalsRowDxfId="78"/>
    <tableColumn id="5" name="RCN" dataDxfId="77" totalsRowDxfId="76"/>
    <tableColumn id="6" name="Acronym" dataDxfId="75" totalsRowDxfId="74"/>
    <tableColumn id="11" name="Title" dataDxfId="73" totalsRowDxfId="72"/>
    <tableColumn id="3" name="Objective" dataDxfId="71" totalsRowDxfId="70"/>
    <tableColumn id="4" name="Programme" dataDxfId="69" totalsRowDxfId="68"/>
    <tableColumn id="7" name="Programme 1" dataDxfId="67" totalsRowDxfId="66"/>
    <tableColumn id="8" name="Start Date" dataDxfId="65" totalsRowDxfId="64"/>
    <tableColumn id="9" name="End Date" dataDxfId="63" totalsRowDxfId="62"/>
    <tableColumn id="10" name="Coordinator Country" dataDxfId="61" totalsRowDxfId="60"/>
    <tableColumn id="12" name="Total Cost" dataDxfId="59" totalsRowDxfId="58"/>
    <tableColumn id="13" name="EC Max Contribution" dataDxfId="57" totalsRowDxfId="56"/>
    <tableColumn id="1" name="Research area" dataDxfId="55" totalsRowDxfId="54"/>
    <tableColumn id="38" name="Important" dataDxfId="53" totalsRowDxfId="52"/>
    <tableColumn id="15" name="Animals" dataDxfId="51" totalsRowDxfId="50"/>
    <tableColumn id="16" name="Humans" dataDxfId="49" totalsRowDxfId="48"/>
    <tableColumn id="17" name="In-Silico" dataDxfId="47" totalsRowDxfId="46"/>
    <tableColumn id="18" name="Other approach" dataDxfId="45" totalsRowDxfId="44"/>
    <tableColumn id="19" name="Applications (i.e. main goal of the project)" dataDxfId="43" totalsRowDxfId="42"/>
    <tableColumn id="20" name="If Applications 'other' please detail/assign other category" dataDxfId="41" totalsRowDxfId="40"/>
    <tableColumn id="31" name="Total number of patents per project" dataDxfId="39" totalsRowDxfId="38"/>
    <tableColumn id="22" name="Diagnostic tools mentioned?" dataDxfId="37" totalsRowDxfId="36"/>
    <tableColumn id="23" name="Drugs, treatments or medical devices mentioned?" dataDxfId="35" totalsRowDxfId="34"/>
    <tableColumn id="24" name="Clinical trials mentioned?" dataDxfId="33" totalsRowDxfId="32"/>
    <tableColumn id="14" name="Publications" dataDxfId="31" totalsRowDxfId="30"/>
    <tableColumn id="25" name="Citations" dataDxfId="29" totalsRowDxfId="28"/>
    <tableColumn id="37" name="Articles" dataDxfId="27" totalsRowDxfId="26"/>
    <tableColumn id="43" name="Citations - Articles" dataDxfId="25" totalsRowDxfId="24"/>
    <tableColumn id="47" name="Conference Materials" dataDxfId="23" totalsRowDxfId="22"/>
    <tableColumn id="48" name="Citations - Conference Materials" dataDxfId="21" totalsRowDxfId="20"/>
    <tableColumn id="52" name="Editorial Materials" dataDxfId="19" totalsRowDxfId="18"/>
    <tableColumn id="53" name="Citations - Editorial Materials" dataDxfId="17" totalsRowDxfId="16"/>
    <tableColumn id="57" name="Book Materials" dataDxfId="15" totalsRowDxfId="14"/>
    <tableColumn id="58" name="Citations - Book Materials" dataDxfId="13" totalsRowDxfId="12"/>
    <tableColumn id="26" name="Number of Researchers" dataDxfId="11" totalsRowDxfId="10"/>
    <tableColumn id="21" name="Learning Opportunity" dataDxfId="9" totalsRowDxfId="8"/>
    <tableColumn id="28" name="Project Topic" dataDxfId="7" totalsRowDxfId="6"/>
    <tableColumn id="29" name="Project Topic Name" dataDxfId="5" totalsRowDxfId="4"/>
    <tableColumn id="32" name="Programme Title" dataDxfId="3" totalsRowDxfId="2"/>
    <tableColumn id="33" name="Programme Topic" dataDxfId="1" totalsRow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patents.google.com/patent/DE60208495T2/en%20phantom%20denominated%20by%20the%20trade%20name%20DIGRAD%20marketed%20by%20the%20company%20PEHAMED"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D4" sqref="D4"/>
    </sheetView>
  </sheetViews>
  <sheetFormatPr defaultRowHeight="15" x14ac:dyDescent="0.25"/>
  <cols>
    <col min="1" max="1" width="52.85546875" style="89" customWidth="1"/>
    <col min="2" max="2" width="96.42578125" style="78" customWidth="1"/>
  </cols>
  <sheetData>
    <row r="1" spans="1:2" x14ac:dyDescent="0.25">
      <c r="A1" s="90" t="s">
        <v>2098</v>
      </c>
      <c r="B1" s="91" t="s">
        <v>3136</v>
      </c>
    </row>
    <row r="2" spans="1:2" x14ac:dyDescent="0.25">
      <c r="A2" s="79" t="s">
        <v>2096</v>
      </c>
      <c r="B2" s="68" t="s">
        <v>3104</v>
      </c>
    </row>
    <row r="3" spans="1:2" x14ac:dyDescent="0.25">
      <c r="A3" s="79" t="s">
        <v>3090</v>
      </c>
      <c r="B3" s="68" t="s">
        <v>3139</v>
      </c>
    </row>
    <row r="4" spans="1:2" x14ac:dyDescent="0.25">
      <c r="A4" s="80" t="s">
        <v>2097</v>
      </c>
      <c r="B4" s="69" t="s">
        <v>3140</v>
      </c>
    </row>
    <row r="5" spans="1:2" x14ac:dyDescent="0.25">
      <c r="A5" s="80" t="s">
        <v>2098</v>
      </c>
      <c r="B5" s="69" t="s">
        <v>3141</v>
      </c>
    </row>
    <row r="6" spans="1:2" x14ac:dyDescent="0.25">
      <c r="A6" s="80" t="s">
        <v>2099</v>
      </c>
      <c r="B6" s="69" t="s">
        <v>3142</v>
      </c>
    </row>
    <row r="7" spans="1:2" x14ac:dyDescent="0.25">
      <c r="A7" s="81" t="s">
        <v>3089</v>
      </c>
      <c r="B7" s="70" t="s">
        <v>3138</v>
      </c>
    </row>
    <row r="8" spans="1:2" x14ac:dyDescent="0.25">
      <c r="A8" s="81" t="s">
        <v>2092</v>
      </c>
      <c r="B8" s="70" t="s">
        <v>3147</v>
      </c>
    </row>
    <row r="9" spans="1:2" x14ac:dyDescent="0.25">
      <c r="A9" s="81" t="s">
        <v>3091</v>
      </c>
      <c r="B9" s="70" t="s">
        <v>3143</v>
      </c>
    </row>
    <row r="10" spans="1:2" x14ac:dyDescent="0.25">
      <c r="A10" s="81" t="s">
        <v>3092</v>
      </c>
      <c r="B10" s="70" t="s">
        <v>3144</v>
      </c>
    </row>
    <row r="11" spans="1:2" x14ac:dyDescent="0.25">
      <c r="A11" s="81" t="s">
        <v>3093</v>
      </c>
      <c r="B11" s="70" t="s">
        <v>3145</v>
      </c>
    </row>
    <row r="12" spans="1:2" x14ac:dyDescent="0.25">
      <c r="A12" s="81" t="s">
        <v>2100</v>
      </c>
      <c r="B12" s="70" t="s">
        <v>3181</v>
      </c>
    </row>
    <row r="13" spans="1:2" x14ac:dyDescent="0.25">
      <c r="A13" s="81" t="s">
        <v>2101</v>
      </c>
      <c r="B13" s="70" t="s">
        <v>3146</v>
      </c>
    </row>
    <row r="14" spans="1:2" x14ac:dyDescent="0.25">
      <c r="A14" s="82" t="s">
        <v>2091</v>
      </c>
      <c r="B14" s="71" t="s">
        <v>3137</v>
      </c>
    </row>
    <row r="15" spans="1:2" x14ac:dyDescent="0.25">
      <c r="A15" s="82" t="s">
        <v>3110</v>
      </c>
      <c r="B15" s="71" t="s">
        <v>3150</v>
      </c>
    </row>
    <row r="16" spans="1:2" x14ac:dyDescent="0.25">
      <c r="A16" s="83" t="s">
        <v>3094</v>
      </c>
      <c r="B16" s="72" t="s">
        <v>3148</v>
      </c>
    </row>
    <row r="17" spans="1:10" x14ac:dyDescent="0.25">
      <c r="A17" s="83" t="s">
        <v>2103</v>
      </c>
      <c r="B17" s="72" t="s">
        <v>3149</v>
      </c>
    </row>
    <row r="18" spans="1:10" x14ac:dyDescent="0.25">
      <c r="A18" s="83" t="s">
        <v>3163</v>
      </c>
      <c r="B18" s="72" t="s">
        <v>3151</v>
      </c>
    </row>
    <row r="19" spans="1:10" ht="29.25" customHeight="1" x14ac:dyDescent="0.25">
      <c r="A19" s="83" t="s">
        <v>3168</v>
      </c>
      <c r="B19" s="72" t="s">
        <v>3152</v>
      </c>
    </row>
    <row r="20" spans="1:10" ht="45" x14ac:dyDescent="0.25">
      <c r="A20" s="84" t="s">
        <v>3095</v>
      </c>
      <c r="B20" s="73" t="s">
        <v>3153</v>
      </c>
    </row>
    <row r="21" spans="1:10" x14ac:dyDescent="0.25">
      <c r="A21" s="84" t="s">
        <v>4</v>
      </c>
      <c r="B21" s="73" t="s">
        <v>4</v>
      </c>
    </row>
    <row r="22" spans="1:10" ht="30" x14ac:dyDescent="0.25">
      <c r="A22" s="85" t="s">
        <v>2102</v>
      </c>
      <c r="B22" s="74" t="s">
        <v>3154</v>
      </c>
    </row>
    <row r="23" spans="1:10" x14ac:dyDescent="0.25">
      <c r="A23" s="85" t="s">
        <v>5</v>
      </c>
      <c r="B23" s="74" t="s">
        <v>3155</v>
      </c>
    </row>
    <row r="24" spans="1:10" x14ac:dyDescent="0.25">
      <c r="A24" s="85" t="s">
        <v>6</v>
      </c>
      <c r="B24" s="74" t="s">
        <v>3156</v>
      </c>
    </row>
    <row r="25" spans="1:10" x14ac:dyDescent="0.25">
      <c r="A25" s="85" t="s">
        <v>7</v>
      </c>
      <c r="B25" s="74" t="s">
        <v>3157</v>
      </c>
    </row>
    <row r="26" spans="1:10" x14ac:dyDescent="0.25">
      <c r="A26" s="86" t="s">
        <v>3111</v>
      </c>
      <c r="B26" s="75" t="s">
        <v>3170</v>
      </c>
      <c r="C26" s="12"/>
      <c r="D26" s="12"/>
      <c r="E26" s="12"/>
      <c r="F26" s="12"/>
      <c r="G26" s="12"/>
      <c r="H26" s="12"/>
      <c r="I26" s="12"/>
      <c r="J26" s="12"/>
    </row>
    <row r="27" spans="1:10" x14ac:dyDescent="0.25">
      <c r="A27" s="86" t="s">
        <v>3112</v>
      </c>
      <c r="B27" s="75" t="s">
        <v>3169</v>
      </c>
    </row>
    <row r="28" spans="1:10" x14ac:dyDescent="0.25">
      <c r="A28" s="86" t="s">
        <v>3113</v>
      </c>
      <c r="B28" s="75" t="s">
        <v>3171</v>
      </c>
    </row>
    <row r="29" spans="1:10" x14ac:dyDescent="0.25">
      <c r="A29" s="86" t="s">
        <v>3114</v>
      </c>
      <c r="B29" s="75" t="s">
        <v>3172</v>
      </c>
    </row>
    <row r="30" spans="1:10" x14ac:dyDescent="0.25">
      <c r="A30" s="86" t="s">
        <v>3115</v>
      </c>
      <c r="B30" s="75" t="s">
        <v>3173</v>
      </c>
    </row>
    <row r="31" spans="1:10" x14ac:dyDescent="0.25">
      <c r="A31" s="86" t="s">
        <v>3116</v>
      </c>
      <c r="B31" s="75" t="s">
        <v>3175</v>
      </c>
    </row>
    <row r="32" spans="1:10" x14ac:dyDescent="0.25">
      <c r="A32" s="86" t="s">
        <v>3117</v>
      </c>
      <c r="B32" s="75" t="s">
        <v>3178</v>
      </c>
    </row>
    <row r="33" spans="1:2" x14ac:dyDescent="0.25">
      <c r="A33" s="86" t="s">
        <v>3118</v>
      </c>
      <c r="B33" s="75" t="s">
        <v>3176</v>
      </c>
    </row>
    <row r="34" spans="1:2" x14ac:dyDescent="0.25">
      <c r="A34" s="86" t="s">
        <v>3119</v>
      </c>
      <c r="B34" s="75" t="s">
        <v>3174</v>
      </c>
    </row>
    <row r="35" spans="1:2" x14ac:dyDescent="0.25">
      <c r="A35" s="86" t="s">
        <v>3120</v>
      </c>
      <c r="B35" s="75" t="s">
        <v>3177</v>
      </c>
    </row>
    <row r="36" spans="1:2" s="12" customFormat="1" x14ac:dyDescent="0.25">
      <c r="A36" s="87" t="s">
        <v>3165</v>
      </c>
      <c r="B36" s="76" t="s">
        <v>3179</v>
      </c>
    </row>
    <row r="37" spans="1:2" s="12" customFormat="1" x14ac:dyDescent="0.25">
      <c r="A37" s="87" t="s">
        <v>3166</v>
      </c>
      <c r="B37" s="76" t="s">
        <v>3180</v>
      </c>
    </row>
    <row r="38" spans="1:2" s="67" customFormat="1" ht="30" x14ac:dyDescent="0.25">
      <c r="A38" s="88" t="s">
        <v>2094</v>
      </c>
      <c r="B38" s="77" t="s">
        <v>3158</v>
      </c>
    </row>
    <row r="39" spans="1:2" s="67" customFormat="1" ht="30" x14ac:dyDescent="0.25">
      <c r="A39" s="88" t="s">
        <v>2095</v>
      </c>
      <c r="B39" s="77" t="s">
        <v>3159</v>
      </c>
    </row>
    <row r="40" spans="1:2" s="67" customFormat="1" ht="30" x14ac:dyDescent="0.25">
      <c r="A40" s="88" t="s">
        <v>2093</v>
      </c>
      <c r="B40" s="77" t="s">
        <v>3160</v>
      </c>
    </row>
    <row r="41" spans="1:2" s="67" customFormat="1" ht="30" x14ac:dyDescent="0.25">
      <c r="A41" s="88" t="s">
        <v>3057</v>
      </c>
      <c r="B41" s="77" t="s">
        <v>3161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R591"/>
  <sheetViews>
    <sheetView showGridLines="0" tabSelected="1" zoomScale="70" zoomScaleNormal="70" workbookViewId="0">
      <selection activeCell="S604" sqref="S604"/>
    </sheetView>
  </sheetViews>
  <sheetFormatPr defaultColWidth="22.5703125" defaultRowHeight="18" customHeight="1" x14ac:dyDescent="0.25"/>
  <cols>
    <col min="1" max="1" width="24.28515625" style="44" bestFit="1" customWidth="1"/>
    <col min="2" max="2" width="13.140625" style="44" customWidth="1"/>
    <col min="3" max="3" width="39.7109375" style="59" customWidth="1"/>
    <col min="4" max="4" width="33.85546875" style="49" customWidth="1"/>
    <col min="5" max="5" width="41.42578125" style="49" customWidth="1"/>
    <col min="6" max="6" width="21" style="14" customWidth="1"/>
    <col min="7" max="7" width="44.42578125" style="14" customWidth="1"/>
    <col min="8" max="8" width="19.7109375" style="1" customWidth="1"/>
    <col min="9" max="9" width="18.5703125" style="1" customWidth="1"/>
    <col min="10" max="10" width="23" style="1" customWidth="1"/>
    <col min="11" max="11" width="19.7109375" style="51" customWidth="1"/>
    <col min="12" max="12" width="19" style="53" customWidth="1"/>
    <col min="13" max="13" width="22.5703125" style="14" customWidth="1"/>
    <col min="14" max="14" width="17.42578125" style="1" customWidth="1"/>
    <col min="15" max="15" width="17.140625" style="1" customWidth="1"/>
    <col min="16" max="16" width="17.28515625" style="1" customWidth="1"/>
    <col min="17" max="17" width="17.85546875" style="1" customWidth="1"/>
    <col min="18" max="18" width="17.28515625" style="49" customWidth="1"/>
    <col min="19" max="19" width="22.5703125" style="61" customWidth="1"/>
    <col min="20" max="20" width="22.5703125" style="49" customWidth="1"/>
    <col min="21" max="21" width="17.140625" style="34" customWidth="1"/>
    <col min="22" max="22" width="20.7109375" style="14" customWidth="1"/>
    <col min="23" max="24" width="22.5703125" style="14" customWidth="1"/>
    <col min="25" max="26" width="18.7109375" style="1" customWidth="1"/>
    <col min="27" max="28" width="18.7109375" style="14" customWidth="1"/>
    <col min="29" max="30" width="18.7109375" style="1" customWidth="1"/>
    <col min="31" max="36" width="18.7109375" style="14" customWidth="1"/>
    <col min="37" max="37" width="46.42578125" style="14" customWidth="1"/>
    <col min="38" max="38" width="27.42578125" style="49" customWidth="1"/>
    <col min="39" max="39" width="22.5703125" style="64"/>
    <col min="40" max="40" width="31.42578125" style="13" bestFit="1" customWidth="1"/>
    <col min="41" max="41" width="32" style="14" customWidth="1"/>
    <col min="42" max="42" width="62.140625" style="14" customWidth="1"/>
    <col min="43" max="43" width="22.5703125" style="14"/>
    <col min="44" max="44" width="22.5703125" style="1"/>
    <col min="45" max="16384" width="22.5703125" style="14"/>
  </cols>
  <sheetData>
    <row r="1" spans="1:44" s="48" customFormat="1" ht="57" customHeight="1" x14ac:dyDescent="0.25">
      <c r="A1" s="42" t="s">
        <v>2096</v>
      </c>
      <c r="B1" s="42" t="s">
        <v>3090</v>
      </c>
      <c r="C1" s="35" t="s">
        <v>2097</v>
      </c>
      <c r="D1" s="46" t="s">
        <v>2098</v>
      </c>
      <c r="E1" s="46" t="s">
        <v>2099</v>
      </c>
      <c r="F1" s="36" t="s">
        <v>3089</v>
      </c>
      <c r="G1" s="36" t="s">
        <v>2092</v>
      </c>
      <c r="H1" s="36" t="s">
        <v>3091</v>
      </c>
      <c r="I1" s="36" t="s">
        <v>3092</v>
      </c>
      <c r="J1" s="36" t="s">
        <v>3093</v>
      </c>
      <c r="K1" s="56" t="s">
        <v>2100</v>
      </c>
      <c r="L1" s="56" t="s">
        <v>2101</v>
      </c>
      <c r="M1" s="37" t="s">
        <v>3162</v>
      </c>
      <c r="N1" s="38" t="s">
        <v>3110</v>
      </c>
      <c r="O1" s="40" t="s">
        <v>3094</v>
      </c>
      <c r="P1" s="40" t="s">
        <v>2103</v>
      </c>
      <c r="Q1" s="40" t="s">
        <v>3163</v>
      </c>
      <c r="R1" s="57" t="s">
        <v>3164</v>
      </c>
      <c r="S1" s="60" t="s">
        <v>3095</v>
      </c>
      <c r="T1" s="60" t="s">
        <v>4</v>
      </c>
      <c r="U1" s="39" t="s">
        <v>2102</v>
      </c>
      <c r="V1" s="39" t="s">
        <v>5</v>
      </c>
      <c r="W1" s="39" t="s">
        <v>6</v>
      </c>
      <c r="X1" s="39" t="s">
        <v>7</v>
      </c>
      <c r="Y1" s="58" t="s">
        <v>3111</v>
      </c>
      <c r="Z1" s="58" t="s">
        <v>3112</v>
      </c>
      <c r="AA1" s="58" t="s">
        <v>3113</v>
      </c>
      <c r="AB1" s="58" t="s">
        <v>3114</v>
      </c>
      <c r="AC1" s="58" t="s">
        <v>3115</v>
      </c>
      <c r="AD1" s="58" t="s">
        <v>3116</v>
      </c>
      <c r="AE1" s="58" t="s">
        <v>3117</v>
      </c>
      <c r="AF1" s="58" t="s">
        <v>3118</v>
      </c>
      <c r="AG1" s="58" t="s">
        <v>3119</v>
      </c>
      <c r="AH1" s="58" t="s">
        <v>3120</v>
      </c>
      <c r="AI1" s="66" t="s">
        <v>3165</v>
      </c>
      <c r="AJ1" s="66" t="s">
        <v>3166</v>
      </c>
      <c r="AK1" s="41" t="s">
        <v>2094</v>
      </c>
      <c r="AL1" s="65" t="s">
        <v>2095</v>
      </c>
      <c r="AM1" s="41" t="s">
        <v>2093</v>
      </c>
      <c r="AN1" s="62" t="s">
        <v>3057</v>
      </c>
    </row>
    <row r="2" spans="1:44" ht="18" customHeight="1" x14ac:dyDescent="0.25">
      <c r="A2" s="43" t="s">
        <v>363</v>
      </c>
      <c r="B2" s="43" t="s">
        <v>364</v>
      </c>
      <c r="C2" s="45" t="s">
        <v>365</v>
      </c>
      <c r="D2" s="47" t="s">
        <v>366</v>
      </c>
      <c r="E2" s="47" t="s">
        <v>362</v>
      </c>
      <c r="F2" s="32" t="s">
        <v>0</v>
      </c>
      <c r="G2" s="32" t="s">
        <v>36</v>
      </c>
      <c r="H2" s="33">
        <v>36526</v>
      </c>
      <c r="I2" s="33">
        <v>38352</v>
      </c>
      <c r="J2" s="32" t="s">
        <v>28</v>
      </c>
      <c r="K2" s="50">
        <v>2520500</v>
      </c>
      <c r="L2" s="52">
        <v>1750673</v>
      </c>
      <c r="M2" s="32" t="s">
        <v>199</v>
      </c>
      <c r="N2" s="32"/>
      <c r="O2" s="32" t="s">
        <v>18</v>
      </c>
      <c r="P2" s="32" t="s">
        <v>30</v>
      </c>
      <c r="Q2" s="32" t="s">
        <v>18</v>
      </c>
      <c r="R2" s="47" t="s">
        <v>367</v>
      </c>
      <c r="S2" s="54" t="s">
        <v>20</v>
      </c>
      <c r="T2" s="47" t="s">
        <v>368</v>
      </c>
      <c r="U2" s="32" t="s">
        <v>67</v>
      </c>
      <c r="V2" s="32" t="s">
        <v>18</v>
      </c>
      <c r="W2" s="32" t="s">
        <v>30</v>
      </c>
      <c r="X2" s="32" t="s">
        <v>18</v>
      </c>
      <c r="Y2" s="15"/>
      <c r="Z2" s="15"/>
      <c r="AA2" s="15"/>
      <c r="AB2" s="15"/>
      <c r="AC2" s="15"/>
      <c r="AD2" s="15"/>
      <c r="AE2" s="15"/>
      <c r="AF2" s="15"/>
      <c r="AG2" s="15"/>
      <c r="AH2" s="15"/>
      <c r="AI2" s="15"/>
      <c r="AJ2" s="15"/>
      <c r="AK2" s="32"/>
      <c r="AL2" s="32"/>
      <c r="AM2" s="32"/>
      <c r="AN2" s="32"/>
      <c r="AR2" s="14"/>
    </row>
    <row r="3" spans="1:44" ht="18" customHeight="1" x14ac:dyDescent="0.25">
      <c r="A3" s="43" t="s">
        <v>282</v>
      </c>
      <c r="B3" s="43" t="s">
        <v>283</v>
      </c>
      <c r="C3" s="45" t="s">
        <v>284</v>
      </c>
      <c r="D3" s="47" t="s">
        <v>285</v>
      </c>
      <c r="E3" s="47" t="s">
        <v>281</v>
      </c>
      <c r="F3" s="32" t="s">
        <v>0</v>
      </c>
      <c r="G3" s="32" t="s">
        <v>13</v>
      </c>
      <c r="H3" s="33">
        <v>36557</v>
      </c>
      <c r="I3" s="33">
        <v>37833</v>
      </c>
      <c r="J3" s="32" t="s">
        <v>28</v>
      </c>
      <c r="K3" s="50">
        <v>1007078</v>
      </c>
      <c r="L3" s="52">
        <v>1007078</v>
      </c>
      <c r="M3" s="32" t="s">
        <v>199</v>
      </c>
      <c r="N3" s="32"/>
      <c r="O3" s="32" t="s">
        <v>18</v>
      </c>
      <c r="P3" s="32" t="s">
        <v>30</v>
      </c>
      <c r="Q3" s="32" t="s">
        <v>18</v>
      </c>
      <c r="R3" s="47" t="s">
        <v>286</v>
      </c>
      <c r="S3" s="54" t="s">
        <v>51</v>
      </c>
      <c r="T3" s="47"/>
      <c r="U3" s="32" t="s">
        <v>67</v>
      </c>
      <c r="V3" s="32" t="s">
        <v>30</v>
      </c>
      <c r="W3" s="32" t="s">
        <v>18</v>
      </c>
      <c r="X3" s="32" t="s">
        <v>30</v>
      </c>
      <c r="Y3" s="15"/>
      <c r="Z3" s="15"/>
      <c r="AA3" s="15"/>
      <c r="AB3" s="15"/>
      <c r="AC3" s="15"/>
      <c r="AD3" s="15"/>
      <c r="AE3" s="15"/>
      <c r="AF3" s="15"/>
      <c r="AG3" s="15"/>
      <c r="AH3" s="15"/>
      <c r="AI3" s="15"/>
      <c r="AJ3" s="15"/>
      <c r="AK3" s="32"/>
      <c r="AL3" s="32"/>
      <c r="AM3" s="32"/>
      <c r="AN3" s="32"/>
      <c r="AR3" s="14"/>
    </row>
    <row r="4" spans="1:44" ht="18" customHeight="1" x14ac:dyDescent="0.25">
      <c r="A4" s="43" t="s">
        <v>132</v>
      </c>
      <c r="B4" s="43" t="s">
        <v>133</v>
      </c>
      <c r="C4" s="45" t="s">
        <v>134</v>
      </c>
      <c r="D4" s="47" t="s">
        <v>136</v>
      </c>
      <c r="E4" s="47" t="s">
        <v>131</v>
      </c>
      <c r="F4" s="32" t="s">
        <v>0</v>
      </c>
      <c r="G4" s="32" t="s">
        <v>13</v>
      </c>
      <c r="H4" s="32" t="s">
        <v>48</v>
      </c>
      <c r="I4" s="32" t="s">
        <v>135</v>
      </c>
      <c r="J4" s="32" t="s">
        <v>16</v>
      </c>
      <c r="K4" s="50">
        <v>3025290</v>
      </c>
      <c r="L4" s="52">
        <v>2056800</v>
      </c>
      <c r="M4" s="32" t="s">
        <v>9</v>
      </c>
      <c r="N4" s="32"/>
      <c r="O4" s="32" t="s">
        <v>18</v>
      </c>
      <c r="P4" s="32" t="s">
        <v>30</v>
      </c>
      <c r="Q4" s="32" t="s">
        <v>18</v>
      </c>
      <c r="R4" s="47" t="s">
        <v>61</v>
      </c>
      <c r="S4" s="54" t="s">
        <v>51</v>
      </c>
      <c r="T4" s="47"/>
      <c r="U4" s="32" t="s">
        <v>67</v>
      </c>
      <c r="V4" s="32" t="s">
        <v>18</v>
      </c>
      <c r="W4" s="32" t="s">
        <v>18</v>
      </c>
      <c r="X4" s="32" t="s">
        <v>18</v>
      </c>
      <c r="Y4" s="15"/>
      <c r="Z4" s="15"/>
      <c r="AA4" s="15"/>
      <c r="AB4" s="15"/>
      <c r="AC4" s="15"/>
      <c r="AD4" s="15"/>
      <c r="AE4" s="15"/>
      <c r="AF4" s="15"/>
      <c r="AG4" s="15"/>
      <c r="AH4" s="15"/>
      <c r="AI4" s="15"/>
      <c r="AJ4" s="15"/>
      <c r="AK4" s="32"/>
      <c r="AL4" s="32"/>
      <c r="AM4" s="32"/>
      <c r="AN4" s="32"/>
      <c r="AR4" s="14"/>
    </row>
    <row r="5" spans="1:44" ht="18" customHeight="1" x14ac:dyDescent="0.25">
      <c r="A5" s="43" t="s">
        <v>171</v>
      </c>
      <c r="B5" s="43" t="s">
        <v>172</v>
      </c>
      <c r="C5" s="45" t="s">
        <v>173</v>
      </c>
      <c r="D5" s="47" t="s">
        <v>175</v>
      </c>
      <c r="E5" s="47" t="s">
        <v>170</v>
      </c>
      <c r="F5" s="32" t="s">
        <v>0</v>
      </c>
      <c r="G5" s="32" t="s">
        <v>13</v>
      </c>
      <c r="H5" s="32" t="s">
        <v>26</v>
      </c>
      <c r="I5" s="32" t="s">
        <v>174</v>
      </c>
      <c r="J5" s="32" t="s">
        <v>68</v>
      </c>
      <c r="K5" s="50">
        <v>1755616</v>
      </c>
      <c r="L5" s="52">
        <v>1323126</v>
      </c>
      <c r="M5" s="32" t="s">
        <v>9</v>
      </c>
      <c r="N5" s="32"/>
      <c r="O5" s="32" t="s">
        <v>18</v>
      </c>
      <c r="P5" s="32" t="s">
        <v>30</v>
      </c>
      <c r="Q5" s="32" t="s">
        <v>18</v>
      </c>
      <c r="R5" s="47" t="s">
        <v>160</v>
      </c>
      <c r="S5" s="54" t="s">
        <v>31</v>
      </c>
      <c r="T5" s="47"/>
      <c r="U5" s="32" t="s">
        <v>67</v>
      </c>
      <c r="V5" s="32" t="s">
        <v>18</v>
      </c>
      <c r="W5" s="32" t="s">
        <v>18</v>
      </c>
      <c r="X5" s="32" t="s">
        <v>18</v>
      </c>
      <c r="Y5" s="15"/>
      <c r="Z5" s="15"/>
      <c r="AA5" s="15"/>
      <c r="AB5" s="15"/>
      <c r="AC5" s="15"/>
      <c r="AD5" s="15"/>
      <c r="AE5" s="15"/>
      <c r="AF5" s="15"/>
      <c r="AG5" s="15"/>
      <c r="AH5" s="15"/>
      <c r="AI5" s="15"/>
      <c r="AJ5" s="15"/>
      <c r="AK5" s="32"/>
      <c r="AL5" s="32"/>
      <c r="AM5" s="32"/>
      <c r="AN5" s="32"/>
      <c r="AR5" s="14"/>
    </row>
    <row r="6" spans="1:44" ht="18" customHeight="1" x14ac:dyDescent="0.25">
      <c r="A6" s="43" t="s">
        <v>324</v>
      </c>
      <c r="B6" s="43" t="s">
        <v>325</v>
      </c>
      <c r="C6" s="45" t="s">
        <v>326</v>
      </c>
      <c r="D6" s="47" t="s">
        <v>327</v>
      </c>
      <c r="E6" s="47" t="s">
        <v>323</v>
      </c>
      <c r="F6" s="32" t="s">
        <v>0</v>
      </c>
      <c r="G6" s="32" t="s">
        <v>13</v>
      </c>
      <c r="H6" s="33">
        <v>36557</v>
      </c>
      <c r="I6" s="33">
        <v>37652</v>
      </c>
      <c r="J6" s="32" t="s">
        <v>311</v>
      </c>
      <c r="K6" s="50">
        <v>2705693</v>
      </c>
      <c r="L6" s="52">
        <v>1470000</v>
      </c>
      <c r="M6" s="32" t="s">
        <v>199</v>
      </c>
      <c r="N6" s="32"/>
      <c r="O6" s="32" t="s">
        <v>18</v>
      </c>
      <c r="P6" s="32" t="s">
        <v>30</v>
      </c>
      <c r="Q6" s="32" t="s">
        <v>30</v>
      </c>
      <c r="R6" s="47" t="s">
        <v>328</v>
      </c>
      <c r="S6" s="54" t="s">
        <v>31</v>
      </c>
      <c r="T6" s="47" t="s">
        <v>329</v>
      </c>
      <c r="U6" s="32" t="s">
        <v>67</v>
      </c>
      <c r="V6" s="32" t="s">
        <v>18</v>
      </c>
      <c r="W6" s="32" t="s">
        <v>18</v>
      </c>
      <c r="X6" s="32" t="s">
        <v>18</v>
      </c>
      <c r="Y6" s="15"/>
      <c r="Z6" s="15"/>
      <c r="AA6" s="15"/>
      <c r="AB6" s="15"/>
      <c r="AC6" s="15"/>
      <c r="AD6" s="15"/>
      <c r="AE6" s="15"/>
      <c r="AF6" s="15"/>
      <c r="AG6" s="15"/>
      <c r="AH6" s="15"/>
      <c r="AI6" s="15"/>
      <c r="AJ6" s="15"/>
      <c r="AK6" s="32"/>
      <c r="AL6" s="32"/>
      <c r="AM6" s="32"/>
      <c r="AN6" s="32"/>
      <c r="AR6" s="14"/>
    </row>
    <row r="7" spans="1:44" ht="18" customHeight="1" x14ac:dyDescent="0.25">
      <c r="A7" s="43" t="s">
        <v>316</v>
      </c>
      <c r="B7" s="43" t="s">
        <v>317</v>
      </c>
      <c r="C7" s="45" t="s">
        <v>318</v>
      </c>
      <c r="D7" s="47" t="s">
        <v>320</v>
      </c>
      <c r="E7" s="47" t="s">
        <v>315</v>
      </c>
      <c r="F7" s="32" t="s">
        <v>0</v>
      </c>
      <c r="G7" s="32" t="s">
        <v>13</v>
      </c>
      <c r="H7" s="33">
        <v>36557</v>
      </c>
      <c r="I7" s="33">
        <v>37652</v>
      </c>
      <c r="J7" s="32" t="s">
        <v>319</v>
      </c>
      <c r="K7" s="50">
        <v>2235399</v>
      </c>
      <c r="L7" s="52">
        <v>1755749</v>
      </c>
      <c r="M7" s="32" t="s">
        <v>199</v>
      </c>
      <c r="N7" s="32"/>
      <c r="O7" s="32" t="s">
        <v>30</v>
      </c>
      <c r="P7" s="32" t="s">
        <v>18</v>
      </c>
      <c r="Q7" s="32" t="s">
        <v>18</v>
      </c>
      <c r="R7" s="47" t="s">
        <v>321</v>
      </c>
      <c r="S7" s="54" t="s">
        <v>322</v>
      </c>
      <c r="T7" s="47"/>
      <c r="U7" s="32" t="s">
        <v>67</v>
      </c>
      <c r="V7" s="32" t="s">
        <v>18</v>
      </c>
      <c r="W7" s="32" t="s">
        <v>30</v>
      </c>
      <c r="X7" s="32" t="s">
        <v>30</v>
      </c>
      <c r="Y7" s="15">
        <v>1</v>
      </c>
      <c r="Z7" s="15">
        <v>31</v>
      </c>
      <c r="AA7" s="15">
        <v>1</v>
      </c>
      <c r="AB7" s="15">
        <v>31</v>
      </c>
      <c r="AC7" s="15"/>
      <c r="AD7" s="15"/>
      <c r="AE7" s="15"/>
      <c r="AF7" s="15"/>
      <c r="AG7" s="15"/>
      <c r="AH7" s="15"/>
      <c r="AI7" s="15"/>
      <c r="AJ7" s="15"/>
      <c r="AK7" s="32"/>
      <c r="AL7" s="32"/>
      <c r="AM7" s="32"/>
      <c r="AN7" s="32"/>
      <c r="AR7" s="14"/>
    </row>
    <row r="8" spans="1:44" ht="18" customHeight="1" x14ac:dyDescent="0.25">
      <c r="A8" s="43" t="s">
        <v>370</v>
      </c>
      <c r="B8" s="43" t="s">
        <v>371</v>
      </c>
      <c r="C8" s="45" t="s">
        <v>372</v>
      </c>
      <c r="D8" s="47" t="s">
        <v>373</v>
      </c>
      <c r="E8" s="47" t="s">
        <v>369</v>
      </c>
      <c r="F8" s="32" t="s">
        <v>0</v>
      </c>
      <c r="G8" s="32" t="s">
        <v>209</v>
      </c>
      <c r="H8" s="33">
        <v>36800</v>
      </c>
      <c r="I8" s="33">
        <v>38077</v>
      </c>
      <c r="J8" s="32" t="s">
        <v>39</v>
      </c>
      <c r="K8" s="50">
        <v>2178765</v>
      </c>
      <c r="L8" s="52">
        <v>1899419</v>
      </c>
      <c r="M8" s="32" t="s">
        <v>199</v>
      </c>
      <c r="N8" s="32"/>
      <c r="O8" s="32" t="s">
        <v>18</v>
      </c>
      <c r="P8" s="32" t="s">
        <v>18</v>
      </c>
      <c r="Q8" s="32" t="s">
        <v>30</v>
      </c>
      <c r="R8" s="47" t="s">
        <v>374</v>
      </c>
      <c r="S8" s="54" t="s">
        <v>96</v>
      </c>
      <c r="T8" s="55" t="s">
        <v>375</v>
      </c>
      <c r="U8" s="32" t="s">
        <v>67</v>
      </c>
      <c r="V8" s="32" t="s">
        <v>30</v>
      </c>
      <c r="W8" s="32" t="s">
        <v>30</v>
      </c>
      <c r="X8" s="32" t="s">
        <v>18</v>
      </c>
      <c r="Y8" s="15">
        <v>1</v>
      </c>
      <c r="Z8" s="15">
        <v>0</v>
      </c>
      <c r="AA8" s="15"/>
      <c r="AB8" s="15"/>
      <c r="AC8" s="15">
        <v>1</v>
      </c>
      <c r="AD8" s="15">
        <v>0</v>
      </c>
      <c r="AE8" s="15"/>
      <c r="AF8" s="15"/>
      <c r="AG8" s="15"/>
      <c r="AH8" s="15"/>
      <c r="AI8" s="15"/>
      <c r="AJ8" s="15"/>
      <c r="AK8" s="32"/>
      <c r="AL8" s="32"/>
      <c r="AM8" s="32"/>
      <c r="AN8" s="32"/>
      <c r="AR8" s="14"/>
    </row>
    <row r="9" spans="1:44" ht="18" customHeight="1" x14ac:dyDescent="0.25">
      <c r="A9" s="43" t="s">
        <v>23</v>
      </c>
      <c r="B9" s="43" t="s">
        <v>24</v>
      </c>
      <c r="C9" s="45" t="s">
        <v>25</v>
      </c>
      <c r="D9" s="47" t="s">
        <v>29</v>
      </c>
      <c r="E9" s="47" t="s">
        <v>22</v>
      </c>
      <c r="F9" s="32" t="s">
        <v>0</v>
      </c>
      <c r="G9" s="32" t="s">
        <v>13</v>
      </c>
      <c r="H9" s="32" t="s">
        <v>26</v>
      </c>
      <c r="I9" s="32" t="s">
        <v>27</v>
      </c>
      <c r="J9" s="32" t="s">
        <v>28</v>
      </c>
      <c r="K9" s="50">
        <v>1666059</v>
      </c>
      <c r="L9" s="52">
        <v>1400000</v>
      </c>
      <c r="M9" s="32" t="s">
        <v>9</v>
      </c>
      <c r="N9" s="32"/>
      <c r="O9" s="32" t="s">
        <v>18</v>
      </c>
      <c r="P9" s="32" t="s">
        <v>30</v>
      </c>
      <c r="Q9" s="32" t="s">
        <v>18</v>
      </c>
      <c r="R9" s="47"/>
      <c r="S9" s="54" t="s">
        <v>31</v>
      </c>
      <c r="T9" s="47"/>
      <c r="U9" s="32" t="s">
        <v>67</v>
      </c>
      <c r="V9" s="32" t="s">
        <v>30</v>
      </c>
      <c r="W9" s="32" t="s">
        <v>18</v>
      </c>
      <c r="X9" s="32" t="s">
        <v>18</v>
      </c>
      <c r="Y9" s="15"/>
      <c r="Z9" s="15"/>
      <c r="AA9" s="15"/>
      <c r="AB9" s="15"/>
      <c r="AC9" s="15"/>
      <c r="AD9" s="15"/>
      <c r="AE9" s="15"/>
      <c r="AF9" s="15"/>
      <c r="AG9" s="15"/>
      <c r="AH9" s="15"/>
      <c r="AI9" s="15"/>
      <c r="AJ9" s="15"/>
      <c r="AK9" s="32"/>
      <c r="AL9" s="32"/>
      <c r="AM9" s="32"/>
      <c r="AN9" s="32"/>
      <c r="AR9" s="14"/>
    </row>
    <row r="10" spans="1:44" ht="18" customHeight="1" x14ac:dyDescent="0.25">
      <c r="A10" s="43" t="s">
        <v>72</v>
      </c>
      <c r="B10" s="43" t="s">
        <v>73</v>
      </c>
      <c r="C10" s="45" t="s">
        <v>74</v>
      </c>
      <c r="D10" s="47" t="s">
        <v>77</v>
      </c>
      <c r="E10" s="47" t="s">
        <v>71</v>
      </c>
      <c r="F10" s="32" t="s">
        <v>0</v>
      </c>
      <c r="G10" s="32" t="s">
        <v>13</v>
      </c>
      <c r="H10" s="32" t="s">
        <v>75</v>
      </c>
      <c r="I10" s="32" t="s">
        <v>76</v>
      </c>
      <c r="J10" s="32" t="s">
        <v>59</v>
      </c>
      <c r="K10" s="50">
        <v>1613052</v>
      </c>
      <c r="L10" s="52">
        <v>1439985</v>
      </c>
      <c r="M10" s="32" t="s">
        <v>9</v>
      </c>
      <c r="N10" s="32"/>
      <c r="O10" s="32" t="s">
        <v>18</v>
      </c>
      <c r="P10" s="32" t="s">
        <v>30</v>
      </c>
      <c r="Q10" s="32" t="s">
        <v>18</v>
      </c>
      <c r="R10" s="47" t="s">
        <v>78</v>
      </c>
      <c r="S10" s="54" t="s">
        <v>79</v>
      </c>
      <c r="T10" s="47" t="s">
        <v>80</v>
      </c>
      <c r="U10" s="32" t="s">
        <v>67</v>
      </c>
      <c r="V10" s="32" t="s">
        <v>18</v>
      </c>
      <c r="W10" s="32" t="s">
        <v>30</v>
      </c>
      <c r="X10" s="32" t="s">
        <v>30</v>
      </c>
      <c r="Y10" s="15"/>
      <c r="Z10" s="15"/>
      <c r="AA10" s="15"/>
      <c r="AB10" s="15"/>
      <c r="AC10" s="15"/>
      <c r="AD10" s="15"/>
      <c r="AE10" s="15"/>
      <c r="AF10" s="15"/>
      <c r="AG10" s="15"/>
      <c r="AH10" s="15"/>
      <c r="AI10" s="15"/>
      <c r="AJ10" s="15"/>
      <c r="AK10" s="32"/>
      <c r="AL10" s="32"/>
      <c r="AM10" s="32"/>
      <c r="AN10" s="32"/>
      <c r="AR10" s="14"/>
    </row>
    <row r="11" spans="1:44" ht="18" customHeight="1" x14ac:dyDescent="0.25">
      <c r="A11" s="43" t="s">
        <v>156</v>
      </c>
      <c r="B11" s="43" t="s">
        <v>157</v>
      </c>
      <c r="C11" s="45" t="s">
        <v>158</v>
      </c>
      <c r="D11" s="47" t="s">
        <v>159</v>
      </c>
      <c r="E11" s="47" t="s">
        <v>155</v>
      </c>
      <c r="F11" s="32" t="s">
        <v>0</v>
      </c>
      <c r="G11" s="32" t="s">
        <v>13</v>
      </c>
      <c r="H11" s="32" t="s">
        <v>26</v>
      </c>
      <c r="I11" s="32" t="s">
        <v>85</v>
      </c>
      <c r="J11" s="32" t="s">
        <v>59</v>
      </c>
      <c r="K11" s="50">
        <v>3831327</v>
      </c>
      <c r="L11" s="52">
        <v>2253506</v>
      </c>
      <c r="M11" s="32" t="s">
        <v>9</v>
      </c>
      <c r="N11" s="32"/>
      <c r="O11" s="32" t="s">
        <v>30</v>
      </c>
      <c r="P11" s="32" t="s">
        <v>18</v>
      </c>
      <c r="Q11" s="32" t="s">
        <v>18</v>
      </c>
      <c r="R11" s="47"/>
      <c r="S11" s="54" t="s">
        <v>31</v>
      </c>
      <c r="T11" s="47" t="s">
        <v>160</v>
      </c>
      <c r="U11" s="32" t="s">
        <v>67</v>
      </c>
      <c r="V11" s="32" t="s">
        <v>18</v>
      </c>
      <c r="W11" s="32" t="s">
        <v>18</v>
      </c>
      <c r="X11" s="32" t="s">
        <v>18</v>
      </c>
      <c r="Y11" s="15">
        <v>2</v>
      </c>
      <c r="Z11" s="15">
        <v>49</v>
      </c>
      <c r="AA11" s="15">
        <v>2</v>
      </c>
      <c r="AB11" s="15">
        <v>49</v>
      </c>
      <c r="AC11" s="15"/>
      <c r="AD11" s="15"/>
      <c r="AE11" s="15"/>
      <c r="AF11" s="15"/>
      <c r="AG11" s="15"/>
      <c r="AH11" s="15"/>
      <c r="AI11" s="15"/>
      <c r="AJ11" s="15"/>
      <c r="AK11" s="32"/>
      <c r="AL11" s="32"/>
      <c r="AM11" s="32"/>
      <c r="AN11" s="32"/>
      <c r="AR11" s="14"/>
    </row>
    <row r="12" spans="1:44" ht="18" customHeight="1" x14ac:dyDescent="0.25">
      <c r="A12" s="43" t="s">
        <v>89</v>
      </c>
      <c r="B12" s="43" t="s">
        <v>90</v>
      </c>
      <c r="C12" s="45" t="s">
        <v>91</v>
      </c>
      <c r="D12" s="47" t="s">
        <v>94</v>
      </c>
      <c r="E12" s="47" t="s">
        <v>88</v>
      </c>
      <c r="F12" s="32" t="s">
        <v>0</v>
      </c>
      <c r="G12" s="32" t="s">
        <v>13</v>
      </c>
      <c r="H12" s="32" t="s">
        <v>75</v>
      </c>
      <c r="I12" s="32" t="s">
        <v>92</v>
      </c>
      <c r="J12" s="32" t="s">
        <v>93</v>
      </c>
      <c r="K12" s="50">
        <v>2146098</v>
      </c>
      <c r="L12" s="52">
        <v>1739412</v>
      </c>
      <c r="M12" s="32" t="s">
        <v>9</v>
      </c>
      <c r="N12" s="32"/>
      <c r="O12" s="32" t="s">
        <v>30</v>
      </c>
      <c r="P12" s="32" t="s">
        <v>18</v>
      </c>
      <c r="Q12" s="32" t="s">
        <v>18</v>
      </c>
      <c r="R12" s="47" t="s">
        <v>95</v>
      </c>
      <c r="S12" s="54" t="s">
        <v>96</v>
      </c>
      <c r="T12" s="47"/>
      <c r="U12" s="32" t="s">
        <v>67</v>
      </c>
      <c r="V12" s="32" t="s">
        <v>18</v>
      </c>
      <c r="W12" s="32" t="s">
        <v>18</v>
      </c>
      <c r="X12" s="32" t="s">
        <v>18</v>
      </c>
      <c r="Y12" s="15"/>
      <c r="Z12" s="15"/>
      <c r="AA12" s="15"/>
      <c r="AB12" s="15"/>
      <c r="AC12" s="15"/>
      <c r="AD12" s="15"/>
      <c r="AE12" s="15"/>
      <c r="AF12" s="15"/>
      <c r="AG12" s="15"/>
      <c r="AH12" s="15"/>
      <c r="AI12" s="15"/>
      <c r="AJ12" s="15"/>
      <c r="AK12" s="32"/>
      <c r="AL12" s="32"/>
      <c r="AM12" s="32"/>
      <c r="AN12" s="32"/>
      <c r="AR12" s="14"/>
    </row>
    <row r="13" spans="1:44" ht="18" customHeight="1" x14ac:dyDescent="0.25">
      <c r="A13" s="43" t="s">
        <v>213</v>
      </c>
      <c r="B13" s="43" t="s">
        <v>214</v>
      </c>
      <c r="C13" s="45" t="s">
        <v>215</v>
      </c>
      <c r="D13" s="47" t="s">
        <v>216</v>
      </c>
      <c r="E13" s="47" t="s">
        <v>212</v>
      </c>
      <c r="F13" s="32" t="s">
        <v>0</v>
      </c>
      <c r="G13" s="32" t="s">
        <v>209</v>
      </c>
      <c r="H13" s="33">
        <v>36557</v>
      </c>
      <c r="I13" s="33">
        <v>37652</v>
      </c>
      <c r="J13" s="32" t="s">
        <v>39</v>
      </c>
      <c r="K13" s="50">
        <v>1242575</v>
      </c>
      <c r="L13" s="52">
        <v>898234</v>
      </c>
      <c r="M13" s="32" t="s">
        <v>199</v>
      </c>
      <c r="N13" s="32"/>
      <c r="O13" s="32" t="s">
        <v>30</v>
      </c>
      <c r="P13" s="32" t="s">
        <v>18</v>
      </c>
      <c r="Q13" s="32" t="s">
        <v>18</v>
      </c>
      <c r="R13" s="47" t="s">
        <v>217</v>
      </c>
      <c r="S13" s="54" t="s">
        <v>31</v>
      </c>
      <c r="T13" s="47" t="s">
        <v>218</v>
      </c>
      <c r="U13" s="32" t="s">
        <v>67</v>
      </c>
      <c r="V13" s="32" t="s">
        <v>18</v>
      </c>
      <c r="W13" s="32" t="s">
        <v>18</v>
      </c>
      <c r="X13" s="32" t="s">
        <v>18</v>
      </c>
      <c r="Y13" s="15"/>
      <c r="Z13" s="15"/>
      <c r="AA13" s="15"/>
      <c r="AB13" s="15"/>
      <c r="AC13" s="15"/>
      <c r="AD13" s="15"/>
      <c r="AE13" s="15"/>
      <c r="AF13" s="15"/>
      <c r="AG13" s="15"/>
      <c r="AH13" s="15"/>
      <c r="AI13" s="15"/>
      <c r="AJ13" s="15"/>
      <c r="AK13" s="32"/>
      <c r="AL13" s="32"/>
      <c r="AM13" s="32"/>
      <c r="AN13" s="32"/>
      <c r="AR13" s="14"/>
    </row>
    <row r="14" spans="1:44" ht="18" customHeight="1" x14ac:dyDescent="0.25">
      <c r="A14" s="43" t="s">
        <v>337</v>
      </c>
      <c r="B14" s="43" t="s">
        <v>338</v>
      </c>
      <c r="C14" s="45" t="s">
        <v>339</v>
      </c>
      <c r="D14" s="47" t="s">
        <v>340</v>
      </c>
      <c r="E14" s="47" t="s">
        <v>336</v>
      </c>
      <c r="F14" s="32" t="s">
        <v>0</v>
      </c>
      <c r="G14" s="32" t="s">
        <v>209</v>
      </c>
      <c r="H14" s="33">
        <v>36557</v>
      </c>
      <c r="I14" s="33">
        <v>37652</v>
      </c>
      <c r="J14" s="32" t="s">
        <v>103</v>
      </c>
      <c r="K14" s="50">
        <v>975000</v>
      </c>
      <c r="L14" s="52">
        <v>850000</v>
      </c>
      <c r="M14" s="32" t="s">
        <v>199</v>
      </c>
      <c r="N14" s="32"/>
      <c r="O14" s="32" t="s">
        <v>30</v>
      </c>
      <c r="P14" s="32" t="s">
        <v>18</v>
      </c>
      <c r="Q14" s="32" t="s">
        <v>18</v>
      </c>
      <c r="R14" s="47" t="s">
        <v>341</v>
      </c>
      <c r="S14" s="54" t="s">
        <v>51</v>
      </c>
      <c r="T14" s="47"/>
      <c r="U14" s="32" t="s">
        <v>67</v>
      </c>
      <c r="V14" s="32" t="s">
        <v>18</v>
      </c>
      <c r="W14" s="32" t="s">
        <v>18</v>
      </c>
      <c r="X14" s="32" t="s">
        <v>18</v>
      </c>
      <c r="Y14" s="15"/>
      <c r="Z14" s="15"/>
      <c r="AA14" s="15"/>
      <c r="AB14" s="15"/>
      <c r="AC14" s="15"/>
      <c r="AD14" s="15"/>
      <c r="AE14" s="15"/>
      <c r="AF14" s="15"/>
      <c r="AG14" s="15"/>
      <c r="AH14" s="15"/>
      <c r="AI14" s="15"/>
      <c r="AJ14" s="15"/>
      <c r="AK14" s="32"/>
      <c r="AL14" s="32"/>
      <c r="AM14" s="32"/>
      <c r="AN14" s="32"/>
      <c r="AR14" s="14"/>
    </row>
    <row r="15" spans="1:44" ht="18" customHeight="1" x14ac:dyDescent="0.25">
      <c r="A15" s="43" t="s">
        <v>82</v>
      </c>
      <c r="B15" s="43" t="s">
        <v>83</v>
      </c>
      <c r="C15" s="45" t="s">
        <v>84</v>
      </c>
      <c r="D15" s="47" t="s">
        <v>86</v>
      </c>
      <c r="E15" s="47" t="s">
        <v>81</v>
      </c>
      <c r="F15" s="32" t="s">
        <v>0</v>
      </c>
      <c r="G15" s="32" t="s">
        <v>13</v>
      </c>
      <c r="H15" s="32" t="s">
        <v>26</v>
      </c>
      <c r="I15" s="32" t="s">
        <v>85</v>
      </c>
      <c r="J15" s="32" t="s">
        <v>59</v>
      </c>
      <c r="K15" s="50">
        <v>1697902</v>
      </c>
      <c r="L15" s="52">
        <v>1639951</v>
      </c>
      <c r="M15" s="32" t="s">
        <v>9</v>
      </c>
      <c r="N15" s="32"/>
      <c r="O15" s="32" t="s">
        <v>18</v>
      </c>
      <c r="P15" s="32" t="s">
        <v>18</v>
      </c>
      <c r="Q15" s="32" t="s">
        <v>30</v>
      </c>
      <c r="R15" s="47" t="s">
        <v>61</v>
      </c>
      <c r="S15" s="54" t="s">
        <v>51</v>
      </c>
      <c r="T15" s="47" t="s">
        <v>87</v>
      </c>
      <c r="U15" s="32" t="s">
        <v>67</v>
      </c>
      <c r="V15" s="32" t="s">
        <v>18</v>
      </c>
      <c r="W15" s="32" t="s">
        <v>18</v>
      </c>
      <c r="X15" s="32" t="s">
        <v>18</v>
      </c>
      <c r="Y15" s="15">
        <v>2</v>
      </c>
      <c r="Z15" s="15">
        <v>0</v>
      </c>
      <c r="AA15" s="15">
        <v>1</v>
      </c>
      <c r="AB15" s="15">
        <v>0</v>
      </c>
      <c r="AC15" s="15">
        <v>1</v>
      </c>
      <c r="AD15" s="15">
        <v>0</v>
      </c>
      <c r="AE15" s="15"/>
      <c r="AF15" s="15"/>
      <c r="AG15" s="15"/>
      <c r="AH15" s="15"/>
      <c r="AI15" s="15"/>
      <c r="AJ15" s="15"/>
      <c r="AK15" s="32"/>
      <c r="AL15" s="32"/>
      <c r="AM15" s="32"/>
      <c r="AN15" s="32"/>
      <c r="AR15" s="14"/>
    </row>
    <row r="16" spans="1:44" ht="18" customHeight="1" x14ac:dyDescent="0.25">
      <c r="A16" s="43" t="s">
        <v>45</v>
      </c>
      <c r="B16" s="43" t="s">
        <v>46</v>
      </c>
      <c r="C16" s="45" t="s">
        <v>47</v>
      </c>
      <c r="D16" s="47" t="s">
        <v>50</v>
      </c>
      <c r="E16" s="47" t="s">
        <v>44</v>
      </c>
      <c r="F16" s="32" t="s">
        <v>0</v>
      </c>
      <c r="G16" s="32" t="s">
        <v>13</v>
      </c>
      <c r="H16" s="32" t="s">
        <v>48</v>
      </c>
      <c r="I16" s="32" t="s">
        <v>49</v>
      </c>
      <c r="J16" s="32" t="s">
        <v>16</v>
      </c>
      <c r="K16" s="50">
        <v>2357355</v>
      </c>
      <c r="L16" s="52">
        <v>1215000</v>
      </c>
      <c r="M16" s="32" t="s">
        <v>9</v>
      </c>
      <c r="N16" s="32"/>
      <c r="O16" s="32" t="s">
        <v>30</v>
      </c>
      <c r="P16" s="32" t="s">
        <v>18</v>
      </c>
      <c r="Q16" s="32" t="s">
        <v>18</v>
      </c>
      <c r="R16" s="47"/>
      <c r="S16" s="54" t="s">
        <v>51</v>
      </c>
      <c r="T16" s="47"/>
      <c r="U16" s="32" t="s">
        <v>67</v>
      </c>
      <c r="V16" s="32" t="s">
        <v>18</v>
      </c>
      <c r="W16" s="32" t="s">
        <v>30</v>
      </c>
      <c r="X16" s="32" t="s">
        <v>18</v>
      </c>
      <c r="Y16" s="15"/>
      <c r="Z16" s="15"/>
      <c r="AA16" s="15"/>
      <c r="AB16" s="15"/>
      <c r="AC16" s="15"/>
      <c r="AD16" s="15"/>
      <c r="AE16" s="15"/>
      <c r="AF16" s="15"/>
      <c r="AG16" s="15"/>
      <c r="AH16" s="15"/>
      <c r="AI16" s="15"/>
      <c r="AJ16" s="15"/>
      <c r="AK16" s="32"/>
      <c r="AL16" s="32"/>
      <c r="AM16" s="32"/>
      <c r="AN16" s="32"/>
      <c r="AR16" s="14"/>
    </row>
    <row r="17" spans="1:44" ht="18" customHeight="1" x14ac:dyDescent="0.25">
      <c r="A17" s="43" t="s">
        <v>264</v>
      </c>
      <c r="B17" s="43" t="s">
        <v>265</v>
      </c>
      <c r="C17" s="45" t="s">
        <v>266</v>
      </c>
      <c r="D17" s="47" t="s">
        <v>267</v>
      </c>
      <c r="E17" s="47" t="s">
        <v>263</v>
      </c>
      <c r="F17" s="32" t="s">
        <v>0</v>
      </c>
      <c r="G17" s="32" t="s">
        <v>209</v>
      </c>
      <c r="H17" s="33">
        <v>36557</v>
      </c>
      <c r="I17" s="33">
        <v>37833</v>
      </c>
      <c r="J17" s="32" t="s">
        <v>39</v>
      </c>
      <c r="K17" s="50">
        <v>1895380</v>
      </c>
      <c r="L17" s="52">
        <v>900000</v>
      </c>
      <c r="M17" s="32" t="s">
        <v>199</v>
      </c>
      <c r="N17" s="32"/>
      <c r="O17" s="32" t="s">
        <v>30</v>
      </c>
      <c r="P17" s="32" t="s">
        <v>18</v>
      </c>
      <c r="Q17" s="32" t="s">
        <v>18</v>
      </c>
      <c r="R17" s="47" t="s">
        <v>268</v>
      </c>
      <c r="S17" s="54" t="s">
        <v>51</v>
      </c>
      <c r="T17" s="47"/>
      <c r="U17" s="32" t="s">
        <v>67</v>
      </c>
      <c r="V17" s="32" t="s">
        <v>18</v>
      </c>
      <c r="W17" s="32" t="s">
        <v>18</v>
      </c>
      <c r="X17" s="32" t="s">
        <v>18</v>
      </c>
      <c r="Y17" s="15"/>
      <c r="Z17" s="15"/>
      <c r="AA17" s="15"/>
      <c r="AB17" s="15"/>
      <c r="AC17" s="15"/>
      <c r="AD17" s="15"/>
      <c r="AE17" s="15"/>
      <c r="AF17" s="15"/>
      <c r="AG17" s="15"/>
      <c r="AH17" s="15"/>
      <c r="AI17" s="15"/>
      <c r="AJ17" s="15"/>
      <c r="AK17" s="32"/>
      <c r="AL17" s="32"/>
      <c r="AM17" s="32"/>
      <c r="AN17" s="32"/>
      <c r="AR17" s="14"/>
    </row>
    <row r="18" spans="1:44" ht="18" customHeight="1" x14ac:dyDescent="0.25">
      <c r="A18" s="43" t="s">
        <v>148</v>
      </c>
      <c r="B18" s="43" t="s">
        <v>149</v>
      </c>
      <c r="C18" s="45" t="s">
        <v>150</v>
      </c>
      <c r="D18" s="47" t="s">
        <v>152</v>
      </c>
      <c r="E18" s="47" t="s">
        <v>147</v>
      </c>
      <c r="F18" s="32" t="s">
        <v>0</v>
      </c>
      <c r="G18" s="32" t="s">
        <v>151</v>
      </c>
      <c r="H18" s="32" t="s">
        <v>141</v>
      </c>
      <c r="I18" s="32" t="s">
        <v>142</v>
      </c>
      <c r="J18" s="32" t="s">
        <v>127</v>
      </c>
      <c r="K18" s="50">
        <v>2206063</v>
      </c>
      <c r="L18" s="52">
        <v>1324218</v>
      </c>
      <c r="M18" s="32" t="s">
        <v>9</v>
      </c>
      <c r="N18" s="32"/>
      <c r="O18" s="32" t="s">
        <v>18</v>
      </c>
      <c r="P18" s="32" t="s">
        <v>18</v>
      </c>
      <c r="Q18" s="32" t="s">
        <v>30</v>
      </c>
      <c r="R18" s="47" t="s">
        <v>153</v>
      </c>
      <c r="S18" s="54" t="s">
        <v>96</v>
      </c>
      <c r="T18" s="47" t="s">
        <v>154</v>
      </c>
      <c r="U18" s="32" t="s">
        <v>67</v>
      </c>
      <c r="V18" s="32" t="s">
        <v>30</v>
      </c>
      <c r="W18" s="32" t="s">
        <v>18</v>
      </c>
      <c r="X18" s="32" t="s">
        <v>18</v>
      </c>
      <c r="Y18" s="15">
        <v>1</v>
      </c>
      <c r="Z18" s="15">
        <v>3</v>
      </c>
      <c r="AA18" s="15">
        <v>1</v>
      </c>
      <c r="AB18" s="15">
        <v>3</v>
      </c>
      <c r="AC18" s="15"/>
      <c r="AD18" s="15"/>
      <c r="AE18" s="15"/>
      <c r="AF18" s="15"/>
      <c r="AG18" s="15"/>
      <c r="AH18" s="15"/>
      <c r="AI18" s="15"/>
      <c r="AJ18" s="15"/>
      <c r="AK18" s="32"/>
      <c r="AL18" s="32"/>
      <c r="AM18" s="32"/>
      <c r="AN18" s="32"/>
      <c r="AR18" s="14"/>
    </row>
    <row r="19" spans="1:44" ht="18" customHeight="1" x14ac:dyDescent="0.25">
      <c r="A19" s="43" t="s">
        <v>33</v>
      </c>
      <c r="B19" s="43" t="s">
        <v>34</v>
      </c>
      <c r="C19" s="45" t="s">
        <v>35</v>
      </c>
      <c r="D19" s="47" t="s">
        <v>40</v>
      </c>
      <c r="E19" s="47" t="s">
        <v>32</v>
      </c>
      <c r="F19" s="32" t="s">
        <v>0</v>
      </c>
      <c r="G19" s="32" t="s">
        <v>36</v>
      </c>
      <c r="H19" s="32" t="s">
        <v>37</v>
      </c>
      <c r="I19" s="32" t="s">
        <v>38</v>
      </c>
      <c r="J19" s="32" t="s">
        <v>39</v>
      </c>
      <c r="K19" s="50">
        <v>2227060</v>
      </c>
      <c r="L19" s="52">
        <v>1583810</v>
      </c>
      <c r="M19" s="32" t="s">
        <v>9</v>
      </c>
      <c r="N19" s="32"/>
      <c r="O19" s="32" t="s">
        <v>18</v>
      </c>
      <c r="P19" s="32" t="s">
        <v>18</v>
      </c>
      <c r="Q19" s="32" t="s">
        <v>30</v>
      </c>
      <c r="R19" s="47" t="s">
        <v>41</v>
      </c>
      <c r="S19" s="54" t="s">
        <v>42</v>
      </c>
      <c r="T19" s="47" t="s">
        <v>43</v>
      </c>
      <c r="U19" s="32" t="s">
        <v>67</v>
      </c>
      <c r="V19" s="32" t="s">
        <v>30</v>
      </c>
      <c r="W19" s="32" t="s">
        <v>30</v>
      </c>
      <c r="X19" s="32" t="s">
        <v>18</v>
      </c>
      <c r="Y19" s="15"/>
      <c r="Z19" s="15"/>
      <c r="AA19" s="15"/>
      <c r="AB19" s="15"/>
      <c r="AC19" s="15"/>
      <c r="AD19" s="15"/>
      <c r="AE19" s="15"/>
      <c r="AF19" s="15"/>
      <c r="AG19" s="15"/>
      <c r="AH19" s="15"/>
      <c r="AI19" s="15"/>
      <c r="AJ19" s="15"/>
      <c r="AK19" s="32"/>
      <c r="AL19" s="32"/>
      <c r="AM19" s="32"/>
      <c r="AN19" s="32"/>
      <c r="AR19" s="14"/>
    </row>
    <row r="20" spans="1:44" ht="18" customHeight="1" x14ac:dyDescent="0.25">
      <c r="A20" s="43" t="s">
        <v>420</v>
      </c>
      <c r="B20" s="43" t="s">
        <v>421</v>
      </c>
      <c r="C20" s="45" t="s">
        <v>422</v>
      </c>
      <c r="D20" s="47" t="s">
        <v>423</v>
      </c>
      <c r="E20" s="47" t="s">
        <v>419</v>
      </c>
      <c r="F20" s="32" t="s">
        <v>0</v>
      </c>
      <c r="G20" s="32" t="s">
        <v>13</v>
      </c>
      <c r="H20" s="33">
        <v>36892</v>
      </c>
      <c r="I20" s="33">
        <v>38352</v>
      </c>
      <c r="J20" s="32" t="s">
        <v>103</v>
      </c>
      <c r="K20" s="50">
        <v>1550000</v>
      </c>
      <c r="L20" s="52">
        <v>1550000</v>
      </c>
      <c r="M20" s="32" t="s">
        <v>377</v>
      </c>
      <c r="N20" s="32"/>
      <c r="O20" s="32" t="s">
        <v>18</v>
      </c>
      <c r="P20" s="32" t="s">
        <v>18</v>
      </c>
      <c r="Q20" s="32" t="s">
        <v>30</v>
      </c>
      <c r="R20" s="47" t="s">
        <v>424</v>
      </c>
      <c r="S20" s="54" t="s">
        <v>96</v>
      </c>
      <c r="T20" s="47"/>
      <c r="U20" s="32" t="s">
        <v>67</v>
      </c>
      <c r="V20" s="32" t="s">
        <v>18</v>
      </c>
      <c r="W20" s="32" t="s">
        <v>18</v>
      </c>
      <c r="X20" s="32" t="s">
        <v>18</v>
      </c>
      <c r="Y20" s="15"/>
      <c r="Z20" s="15"/>
      <c r="AA20" s="15"/>
      <c r="AB20" s="15"/>
      <c r="AC20" s="15"/>
      <c r="AD20" s="15"/>
      <c r="AE20" s="15"/>
      <c r="AF20" s="15"/>
      <c r="AG20" s="15"/>
      <c r="AH20" s="15"/>
      <c r="AI20" s="15"/>
      <c r="AJ20" s="15"/>
      <c r="AK20" s="32"/>
      <c r="AL20" s="32"/>
      <c r="AM20" s="32"/>
      <c r="AN20" s="32"/>
      <c r="AR20" s="14"/>
    </row>
    <row r="21" spans="1:44" ht="18" customHeight="1" x14ac:dyDescent="0.25">
      <c r="A21" s="43" t="s">
        <v>378</v>
      </c>
      <c r="B21" s="43" t="s">
        <v>379</v>
      </c>
      <c r="C21" s="45" t="s">
        <v>380</v>
      </c>
      <c r="D21" s="47" t="s">
        <v>381</v>
      </c>
      <c r="E21" s="47" t="s">
        <v>376</v>
      </c>
      <c r="F21" s="32" t="s">
        <v>0</v>
      </c>
      <c r="G21" s="32" t="s">
        <v>13</v>
      </c>
      <c r="H21" s="33">
        <v>36892</v>
      </c>
      <c r="I21" s="33">
        <v>38352</v>
      </c>
      <c r="J21" s="32" t="s">
        <v>16</v>
      </c>
      <c r="K21" s="50">
        <v>2061423</v>
      </c>
      <c r="L21" s="52">
        <v>1105754</v>
      </c>
      <c r="M21" s="32" t="s">
        <v>377</v>
      </c>
      <c r="N21" s="32"/>
      <c r="O21" s="32" t="s">
        <v>18</v>
      </c>
      <c r="P21" s="32" t="s">
        <v>30</v>
      </c>
      <c r="Q21" s="32" t="s">
        <v>30</v>
      </c>
      <c r="R21" s="47" t="s">
        <v>382</v>
      </c>
      <c r="S21" s="54" t="s">
        <v>96</v>
      </c>
      <c r="T21" s="47"/>
      <c r="U21" s="32" t="s">
        <v>67</v>
      </c>
      <c r="V21" s="32" t="s">
        <v>30</v>
      </c>
      <c r="W21" s="32" t="s">
        <v>30</v>
      </c>
      <c r="X21" s="32" t="s">
        <v>18</v>
      </c>
      <c r="Y21" s="15"/>
      <c r="Z21" s="15"/>
      <c r="AA21" s="15"/>
      <c r="AB21" s="15"/>
      <c r="AC21" s="15"/>
      <c r="AD21" s="15"/>
      <c r="AE21" s="15"/>
      <c r="AF21" s="15"/>
      <c r="AG21" s="15"/>
      <c r="AH21" s="15"/>
      <c r="AI21" s="15"/>
      <c r="AJ21" s="15"/>
      <c r="AK21" s="32"/>
      <c r="AL21" s="32"/>
      <c r="AM21" s="32"/>
      <c r="AN21" s="32"/>
      <c r="AR21" s="14"/>
    </row>
    <row r="22" spans="1:44" ht="18" customHeight="1" x14ac:dyDescent="0.25">
      <c r="A22" s="43" t="s">
        <v>426</v>
      </c>
      <c r="B22" s="43" t="s">
        <v>427</v>
      </c>
      <c r="C22" s="45" t="s">
        <v>428</v>
      </c>
      <c r="D22" s="47" t="s">
        <v>429</v>
      </c>
      <c r="E22" s="47" t="s">
        <v>425</v>
      </c>
      <c r="F22" s="32" t="s">
        <v>0</v>
      </c>
      <c r="G22" s="32" t="s">
        <v>13</v>
      </c>
      <c r="H22" s="33">
        <v>36923</v>
      </c>
      <c r="I22" s="33">
        <v>38017</v>
      </c>
      <c r="J22" s="32" t="s">
        <v>59</v>
      </c>
      <c r="K22" s="50">
        <v>2401686</v>
      </c>
      <c r="L22" s="52">
        <v>2164896</v>
      </c>
      <c r="M22" s="32" t="s">
        <v>377</v>
      </c>
      <c r="N22" s="32"/>
      <c r="O22" s="32" t="s">
        <v>18</v>
      </c>
      <c r="P22" s="32" t="s">
        <v>30</v>
      </c>
      <c r="Q22" s="32" t="s">
        <v>18</v>
      </c>
      <c r="R22" s="47" t="s">
        <v>430</v>
      </c>
      <c r="S22" s="54" t="s">
        <v>322</v>
      </c>
      <c r="T22" s="47" t="s">
        <v>431</v>
      </c>
      <c r="U22" s="32" t="s">
        <v>67</v>
      </c>
      <c r="V22" s="32" t="s">
        <v>18</v>
      </c>
      <c r="W22" s="32" t="s">
        <v>30</v>
      </c>
      <c r="X22" s="32" t="s">
        <v>30</v>
      </c>
      <c r="Y22" s="15"/>
      <c r="Z22" s="15"/>
      <c r="AA22" s="15"/>
      <c r="AB22" s="15"/>
      <c r="AC22" s="15"/>
      <c r="AD22" s="15"/>
      <c r="AE22" s="15"/>
      <c r="AF22" s="15"/>
      <c r="AG22" s="15"/>
      <c r="AH22" s="15"/>
      <c r="AI22" s="15"/>
      <c r="AJ22" s="15"/>
      <c r="AK22" s="32"/>
      <c r="AL22" s="32"/>
      <c r="AM22" s="32"/>
      <c r="AN22" s="32"/>
      <c r="AR22" s="14"/>
    </row>
    <row r="23" spans="1:44" ht="18" customHeight="1" x14ac:dyDescent="0.25">
      <c r="A23" s="43" t="s">
        <v>402</v>
      </c>
      <c r="B23" s="43" t="s">
        <v>403</v>
      </c>
      <c r="C23" s="45" t="s">
        <v>404</v>
      </c>
      <c r="D23" s="47" t="s">
        <v>405</v>
      </c>
      <c r="E23" s="47" t="s">
        <v>401</v>
      </c>
      <c r="F23" s="32" t="s">
        <v>0</v>
      </c>
      <c r="G23" s="32" t="s">
        <v>151</v>
      </c>
      <c r="H23" s="33">
        <v>36526</v>
      </c>
      <c r="I23" s="33">
        <v>37621</v>
      </c>
      <c r="J23" s="32" t="s">
        <v>93</v>
      </c>
      <c r="K23" s="50">
        <v>2473526</v>
      </c>
      <c r="L23" s="52">
        <v>1500000</v>
      </c>
      <c r="M23" s="32" t="s">
        <v>377</v>
      </c>
      <c r="N23" s="32"/>
      <c r="O23" s="32" t="s">
        <v>18</v>
      </c>
      <c r="P23" s="32" t="s">
        <v>30</v>
      </c>
      <c r="Q23" s="32" t="s">
        <v>30</v>
      </c>
      <c r="R23" s="47" t="s">
        <v>406</v>
      </c>
      <c r="S23" s="54" t="s">
        <v>42</v>
      </c>
      <c r="T23" s="47"/>
      <c r="U23" s="32" t="s">
        <v>67</v>
      </c>
      <c r="V23" s="32" t="s">
        <v>30</v>
      </c>
      <c r="W23" s="32" t="s">
        <v>30</v>
      </c>
      <c r="X23" s="32" t="s">
        <v>18</v>
      </c>
      <c r="Y23" s="15"/>
      <c r="Z23" s="15"/>
      <c r="AA23" s="15"/>
      <c r="AB23" s="15"/>
      <c r="AC23" s="15"/>
      <c r="AD23" s="15"/>
      <c r="AE23" s="15"/>
      <c r="AF23" s="15"/>
      <c r="AG23" s="15"/>
      <c r="AH23" s="15"/>
      <c r="AI23" s="15"/>
      <c r="AJ23" s="15"/>
      <c r="AK23" s="32"/>
      <c r="AL23" s="32"/>
      <c r="AM23" s="32"/>
      <c r="AN23" s="32"/>
      <c r="AR23" s="14"/>
    </row>
    <row r="24" spans="1:44" ht="18" customHeight="1" x14ac:dyDescent="0.25">
      <c r="A24" s="43" t="s">
        <v>276</v>
      </c>
      <c r="B24" s="43" t="s">
        <v>277</v>
      </c>
      <c r="C24" s="45" t="s">
        <v>278</v>
      </c>
      <c r="D24" s="47" t="s">
        <v>279</v>
      </c>
      <c r="E24" s="47" t="s">
        <v>275</v>
      </c>
      <c r="F24" s="32" t="s">
        <v>0</v>
      </c>
      <c r="G24" s="32" t="s">
        <v>13</v>
      </c>
      <c r="H24" s="33">
        <v>36861</v>
      </c>
      <c r="I24" s="33">
        <v>38138</v>
      </c>
      <c r="J24" s="32" t="s">
        <v>59</v>
      </c>
      <c r="K24" s="50">
        <v>2221703</v>
      </c>
      <c r="L24" s="52">
        <v>1672623</v>
      </c>
      <c r="M24" s="32" t="s">
        <v>199</v>
      </c>
      <c r="N24" s="32"/>
      <c r="O24" s="32" t="s">
        <v>18</v>
      </c>
      <c r="P24" s="32" t="s">
        <v>30</v>
      </c>
      <c r="Q24" s="32" t="s">
        <v>30</v>
      </c>
      <c r="R24" s="47" t="s">
        <v>280</v>
      </c>
      <c r="S24" s="54" t="s">
        <v>42</v>
      </c>
      <c r="T24" s="47"/>
      <c r="U24" s="32" t="s">
        <v>67</v>
      </c>
      <c r="V24" s="32" t="s">
        <v>30</v>
      </c>
      <c r="W24" s="32" t="s">
        <v>18</v>
      </c>
      <c r="X24" s="32" t="s">
        <v>30</v>
      </c>
      <c r="Y24" s="15"/>
      <c r="Z24" s="15"/>
      <c r="AA24" s="15"/>
      <c r="AB24" s="15"/>
      <c r="AC24" s="15"/>
      <c r="AD24" s="15"/>
      <c r="AE24" s="15"/>
      <c r="AF24" s="15"/>
      <c r="AG24" s="15"/>
      <c r="AH24" s="15"/>
      <c r="AI24" s="15"/>
      <c r="AJ24" s="15"/>
      <c r="AK24" s="32"/>
      <c r="AL24" s="32"/>
      <c r="AM24" s="32"/>
      <c r="AN24" s="32"/>
      <c r="AR24" s="14"/>
    </row>
    <row r="25" spans="1:44" ht="18" customHeight="1" x14ac:dyDescent="0.25">
      <c r="A25" s="43" t="s">
        <v>251</v>
      </c>
      <c r="B25" s="43" t="s">
        <v>252</v>
      </c>
      <c r="C25" s="45" t="s">
        <v>253</v>
      </c>
      <c r="D25" s="47" t="s">
        <v>254</v>
      </c>
      <c r="E25" s="47" t="s">
        <v>250</v>
      </c>
      <c r="F25" s="32" t="s">
        <v>0</v>
      </c>
      <c r="G25" s="32" t="s">
        <v>13</v>
      </c>
      <c r="H25" s="33">
        <v>36770</v>
      </c>
      <c r="I25" s="33">
        <v>37955</v>
      </c>
      <c r="J25" s="32" t="s">
        <v>119</v>
      </c>
      <c r="K25" s="50">
        <v>2200544</v>
      </c>
      <c r="L25" s="52">
        <v>1942979</v>
      </c>
      <c r="M25" s="32" t="s">
        <v>199</v>
      </c>
      <c r="N25" s="32"/>
      <c r="O25" s="32" t="s">
        <v>18</v>
      </c>
      <c r="P25" s="32" t="s">
        <v>30</v>
      </c>
      <c r="Q25" s="32" t="s">
        <v>18</v>
      </c>
      <c r="R25" s="47" t="s">
        <v>255</v>
      </c>
      <c r="S25" s="54" t="s">
        <v>113</v>
      </c>
      <c r="T25" s="47" t="s">
        <v>256</v>
      </c>
      <c r="U25" s="32" t="s">
        <v>67</v>
      </c>
      <c r="V25" s="32" t="s">
        <v>30</v>
      </c>
      <c r="W25" s="32" t="s">
        <v>18</v>
      </c>
      <c r="X25" s="32" t="s">
        <v>18</v>
      </c>
      <c r="Y25" s="15"/>
      <c r="Z25" s="15"/>
      <c r="AA25" s="15"/>
      <c r="AB25" s="15"/>
      <c r="AC25" s="15"/>
      <c r="AD25" s="15"/>
      <c r="AE25" s="15"/>
      <c r="AF25" s="15"/>
      <c r="AG25" s="15"/>
      <c r="AH25" s="15"/>
      <c r="AI25" s="15"/>
      <c r="AJ25" s="15"/>
      <c r="AK25" s="32"/>
      <c r="AL25" s="32"/>
      <c r="AM25" s="32"/>
      <c r="AN25" s="32"/>
      <c r="AR25" s="14"/>
    </row>
    <row r="26" spans="1:44" ht="18" customHeight="1" x14ac:dyDescent="0.25">
      <c r="A26" s="43" t="s">
        <v>308</v>
      </c>
      <c r="B26" s="43" t="s">
        <v>309</v>
      </c>
      <c r="C26" s="45" t="s">
        <v>310</v>
      </c>
      <c r="D26" s="47" t="s">
        <v>312</v>
      </c>
      <c r="E26" s="47" t="s">
        <v>307</v>
      </c>
      <c r="F26" s="32" t="s">
        <v>0</v>
      </c>
      <c r="G26" s="32" t="s">
        <v>13</v>
      </c>
      <c r="H26" s="33">
        <v>36861</v>
      </c>
      <c r="I26" s="33">
        <v>38138</v>
      </c>
      <c r="J26" s="32" t="s">
        <v>311</v>
      </c>
      <c r="K26" s="50">
        <v>1475000</v>
      </c>
      <c r="L26" s="52">
        <v>1475000</v>
      </c>
      <c r="M26" s="32" t="s">
        <v>199</v>
      </c>
      <c r="N26" s="32"/>
      <c r="O26" s="32" t="s">
        <v>30</v>
      </c>
      <c r="P26" s="32" t="s">
        <v>18</v>
      </c>
      <c r="Q26" s="32" t="s">
        <v>18</v>
      </c>
      <c r="R26" s="47" t="s">
        <v>313</v>
      </c>
      <c r="S26" s="54" t="s">
        <v>31</v>
      </c>
      <c r="T26" s="47" t="s">
        <v>314</v>
      </c>
      <c r="U26" s="32" t="s">
        <v>67</v>
      </c>
      <c r="V26" s="32" t="s">
        <v>18</v>
      </c>
      <c r="W26" s="32" t="s">
        <v>30</v>
      </c>
      <c r="X26" s="32" t="s">
        <v>18</v>
      </c>
      <c r="Y26" s="15"/>
      <c r="Z26" s="15"/>
      <c r="AA26" s="15"/>
      <c r="AB26" s="15"/>
      <c r="AC26" s="15"/>
      <c r="AD26" s="15"/>
      <c r="AE26" s="15"/>
      <c r="AF26" s="15"/>
      <c r="AG26" s="15"/>
      <c r="AH26" s="15"/>
      <c r="AI26" s="15"/>
      <c r="AJ26" s="15"/>
      <c r="AK26" s="32"/>
      <c r="AL26" s="32"/>
      <c r="AM26" s="32"/>
      <c r="AN26" s="32"/>
      <c r="AR26" s="14"/>
    </row>
    <row r="27" spans="1:44" ht="18" customHeight="1" x14ac:dyDescent="0.25">
      <c r="A27" s="43" t="s">
        <v>162</v>
      </c>
      <c r="B27" s="43" t="s">
        <v>163</v>
      </c>
      <c r="C27" s="45" t="s">
        <v>164</v>
      </c>
      <c r="D27" s="47" t="s">
        <v>167</v>
      </c>
      <c r="E27" s="47" t="s">
        <v>161</v>
      </c>
      <c r="F27" s="32" t="s">
        <v>0</v>
      </c>
      <c r="G27" s="32" t="s">
        <v>13</v>
      </c>
      <c r="H27" s="32" t="s">
        <v>165</v>
      </c>
      <c r="I27" s="32" t="s">
        <v>166</v>
      </c>
      <c r="J27" s="32" t="s">
        <v>28</v>
      </c>
      <c r="K27" s="50">
        <v>2169822</v>
      </c>
      <c r="L27" s="52">
        <v>1536975</v>
      </c>
      <c r="M27" s="32" t="s">
        <v>9</v>
      </c>
      <c r="N27" s="32"/>
      <c r="O27" s="32" t="s">
        <v>18</v>
      </c>
      <c r="P27" s="32" t="s">
        <v>30</v>
      </c>
      <c r="Q27" s="32" t="s">
        <v>30</v>
      </c>
      <c r="R27" s="47" t="s">
        <v>168</v>
      </c>
      <c r="S27" s="54" t="s">
        <v>96</v>
      </c>
      <c r="T27" s="47" t="s">
        <v>169</v>
      </c>
      <c r="U27" s="32" t="s">
        <v>67</v>
      </c>
      <c r="V27" s="32" t="s">
        <v>30</v>
      </c>
      <c r="W27" s="32" t="s">
        <v>30</v>
      </c>
      <c r="X27" s="32" t="s">
        <v>18</v>
      </c>
      <c r="Y27" s="15"/>
      <c r="Z27" s="15"/>
      <c r="AA27" s="15"/>
      <c r="AB27" s="15"/>
      <c r="AC27" s="15"/>
      <c r="AD27" s="15"/>
      <c r="AE27" s="15"/>
      <c r="AF27" s="15"/>
      <c r="AG27" s="15"/>
      <c r="AH27" s="15"/>
      <c r="AI27" s="15"/>
      <c r="AJ27" s="15"/>
      <c r="AK27" s="32"/>
      <c r="AL27" s="32"/>
      <c r="AM27" s="32"/>
      <c r="AN27" s="32"/>
      <c r="AR27" s="14"/>
    </row>
    <row r="28" spans="1:44" ht="18" customHeight="1" x14ac:dyDescent="0.25">
      <c r="A28" s="43" t="s">
        <v>138</v>
      </c>
      <c r="B28" s="43" t="s">
        <v>139</v>
      </c>
      <c r="C28" s="45" t="s">
        <v>140</v>
      </c>
      <c r="D28" s="47" t="s">
        <v>144</v>
      </c>
      <c r="E28" s="47" t="s">
        <v>137</v>
      </c>
      <c r="F28" s="32" t="s">
        <v>0</v>
      </c>
      <c r="G28" s="32" t="s">
        <v>13</v>
      </c>
      <c r="H28" s="32" t="s">
        <v>141</v>
      </c>
      <c r="I28" s="32" t="s">
        <v>142</v>
      </c>
      <c r="J28" s="32" t="s">
        <v>143</v>
      </c>
      <c r="K28" s="50">
        <v>1966229</v>
      </c>
      <c r="L28" s="52">
        <v>1430515</v>
      </c>
      <c r="M28" s="32" t="s">
        <v>9</v>
      </c>
      <c r="N28" s="32"/>
      <c r="O28" s="32" t="s">
        <v>18</v>
      </c>
      <c r="P28" s="32" t="s">
        <v>30</v>
      </c>
      <c r="Q28" s="32" t="s">
        <v>18</v>
      </c>
      <c r="R28" s="47" t="s">
        <v>145</v>
      </c>
      <c r="S28" s="54" t="s">
        <v>20</v>
      </c>
      <c r="T28" s="47" t="s">
        <v>146</v>
      </c>
      <c r="U28" s="32" t="s">
        <v>67</v>
      </c>
      <c r="V28" s="32" t="s">
        <v>18</v>
      </c>
      <c r="W28" s="32" t="s">
        <v>30</v>
      </c>
      <c r="X28" s="32" t="s">
        <v>18</v>
      </c>
      <c r="Y28" s="15"/>
      <c r="Z28" s="15"/>
      <c r="AA28" s="15"/>
      <c r="AB28" s="15"/>
      <c r="AC28" s="15"/>
      <c r="AD28" s="15"/>
      <c r="AE28" s="15"/>
      <c r="AF28" s="15"/>
      <c r="AG28" s="15"/>
      <c r="AH28" s="15"/>
      <c r="AI28" s="15"/>
      <c r="AJ28" s="15"/>
      <c r="AK28" s="32"/>
      <c r="AL28" s="32"/>
      <c r="AM28" s="32"/>
      <c r="AN28" s="32"/>
      <c r="AR28" s="14"/>
    </row>
    <row r="29" spans="1:44" ht="18" customHeight="1" x14ac:dyDescent="0.25">
      <c r="A29" s="43" t="s">
        <v>414</v>
      </c>
      <c r="B29" s="43" t="s">
        <v>415</v>
      </c>
      <c r="C29" s="45" t="s">
        <v>416</v>
      </c>
      <c r="D29" s="47" t="s">
        <v>417</v>
      </c>
      <c r="E29" s="47" t="s">
        <v>413</v>
      </c>
      <c r="F29" s="32" t="s">
        <v>0</v>
      </c>
      <c r="G29" s="32" t="s">
        <v>13</v>
      </c>
      <c r="H29" s="33">
        <v>36923</v>
      </c>
      <c r="I29" s="33">
        <v>38017</v>
      </c>
      <c r="J29" s="32" t="s">
        <v>39</v>
      </c>
      <c r="K29" s="50">
        <v>1136508</v>
      </c>
      <c r="L29" s="52">
        <v>1136508</v>
      </c>
      <c r="M29" s="32" t="s">
        <v>377</v>
      </c>
      <c r="N29" s="32"/>
      <c r="O29" s="32" t="s">
        <v>18</v>
      </c>
      <c r="P29" s="32" t="s">
        <v>30</v>
      </c>
      <c r="Q29" s="32" t="s">
        <v>18</v>
      </c>
      <c r="R29" s="47" t="s">
        <v>418</v>
      </c>
      <c r="S29" s="54" t="s">
        <v>79</v>
      </c>
      <c r="T29" s="47"/>
      <c r="U29" s="32" t="s">
        <v>67</v>
      </c>
      <c r="V29" s="32" t="s">
        <v>18</v>
      </c>
      <c r="W29" s="32" t="s">
        <v>30</v>
      </c>
      <c r="X29" s="32" t="s">
        <v>18</v>
      </c>
      <c r="Y29" s="15"/>
      <c r="Z29" s="15"/>
      <c r="AA29" s="15"/>
      <c r="AB29" s="15"/>
      <c r="AC29" s="15"/>
      <c r="AD29" s="15"/>
      <c r="AE29" s="15"/>
      <c r="AF29" s="15"/>
      <c r="AG29" s="15"/>
      <c r="AH29" s="15"/>
      <c r="AI29" s="15"/>
      <c r="AJ29" s="15"/>
      <c r="AK29" s="32"/>
      <c r="AL29" s="32"/>
      <c r="AM29" s="32"/>
      <c r="AN29" s="32"/>
      <c r="AR29" s="14"/>
    </row>
    <row r="30" spans="1:44" ht="18" customHeight="1" x14ac:dyDescent="0.25">
      <c r="A30" s="43" t="s">
        <v>349</v>
      </c>
      <c r="B30" s="43" t="s">
        <v>350</v>
      </c>
      <c r="C30" s="45" t="s">
        <v>351</v>
      </c>
      <c r="D30" s="47" t="s">
        <v>353</v>
      </c>
      <c r="E30" s="47" t="s">
        <v>348</v>
      </c>
      <c r="F30" s="32" t="s">
        <v>0</v>
      </c>
      <c r="G30" s="32" t="s">
        <v>151</v>
      </c>
      <c r="H30" s="33">
        <v>36892</v>
      </c>
      <c r="I30" s="33">
        <v>37802</v>
      </c>
      <c r="J30" s="32" t="s">
        <v>352</v>
      </c>
      <c r="K30" s="50">
        <v>3269238</v>
      </c>
      <c r="L30" s="52">
        <v>1750000</v>
      </c>
      <c r="M30" s="32" t="s">
        <v>199</v>
      </c>
      <c r="N30" s="32"/>
      <c r="O30" s="32" t="s">
        <v>18</v>
      </c>
      <c r="P30" s="32" t="s">
        <v>18</v>
      </c>
      <c r="Q30" s="32" t="s">
        <v>30</v>
      </c>
      <c r="R30" s="47" t="s">
        <v>354</v>
      </c>
      <c r="S30" s="54" t="s">
        <v>129</v>
      </c>
      <c r="T30" s="47"/>
      <c r="U30" s="32" t="s">
        <v>67</v>
      </c>
      <c r="V30" s="32" t="s">
        <v>18</v>
      </c>
      <c r="W30" s="32" t="s">
        <v>30</v>
      </c>
      <c r="X30" s="32" t="s">
        <v>18</v>
      </c>
      <c r="Y30" s="15"/>
      <c r="Z30" s="15"/>
      <c r="AA30" s="15"/>
      <c r="AB30" s="15"/>
      <c r="AC30" s="15"/>
      <c r="AD30" s="15"/>
      <c r="AE30" s="15"/>
      <c r="AF30" s="15"/>
      <c r="AG30" s="15"/>
      <c r="AH30" s="15"/>
      <c r="AI30" s="15"/>
      <c r="AJ30" s="15"/>
      <c r="AK30" s="32"/>
      <c r="AL30" s="32"/>
      <c r="AM30" s="32"/>
      <c r="AN30" s="32"/>
      <c r="AR30" s="14"/>
    </row>
    <row r="31" spans="1:44" ht="18" customHeight="1" x14ac:dyDescent="0.25">
      <c r="A31" s="43" t="s">
        <v>225</v>
      </c>
      <c r="B31" s="43" t="s">
        <v>226</v>
      </c>
      <c r="C31" s="45" t="s">
        <v>227</v>
      </c>
      <c r="D31" s="47" t="s">
        <v>228</v>
      </c>
      <c r="E31" s="47" t="s">
        <v>224</v>
      </c>
      <c r="F31" s="32" t="s">
        <v>0</v>
      </c>
      <c r="G31" s="32" t="s">
        <v>151</v>
      </c>
      <c r="H31" s="33">
        <v>36526</v>
      </c>
      <c r="I31" s="33">
        <v>37256</v>
      </c>
      <c r="J31" s="32" t="s">
        <v>59</v>
      </c>
      <c r="K31" s="50">
        <v>2328060</v>
      </c>
      <c r="L31" s="52">
        <v>1575000</v>
      </c>
      <c r="M31" s="32" t="s">
        <v>199</v>
      </c>
      <c r="N31" s="32"/>
      <c r="O31" s="32" t="s">
        <v>18</v>
      </c>
      <c r="P31" s="32" t="s">
        <v>30</v>
      </c>
      <c r="Q31" s="32" t="s">
        <v>30</v>
      </c>
      <c r="R31" s="47" t="s">
        <v>229</v>
      </c>
      <c r="S31" s="54" t="s">
        <v>42</v>
      </c>
      <c r="T31" s="47"/>
      <c r="U31" s="32" t="s">
        <v>67</v>
      </c>
      <c r="V31" s="32" t="s">
        <v>30</v>
      </c>
      <c r="W31" s="32" t="s">
        <v>18</v>
      </c>
      <c r="X31" s="32" t="s">
        <v>18</v>
      </c>
      <c r="Y31" s="15"/>
      <c r="Z31" s="15"/>
      <c r="AA31" s="15"/>
      <c r="AB31" s="15"/>
      <c r="AC31" s="15"/>
      <c r="AD31" s="15"/>
      <c r="AE31" s="15"/>
      <c r="AF31" s="15"/>
      <c r="AG31" s="15"/>
      <c r="AH31" s="15"/>
      <c r="AI31" s="15"/>
      <c r="AJ31" s="15"/>
      <c r="AK31" s="32"/>
      <c r="AL31" s="32"/>
      <c r="AM31" s="32"/>
      <c r="AN31" s="32"/>
      <c r="AR31" s="14"/>
    </row>
    <row r="32" spans="1:44" ht="18" customHeight="1" x14ac:dyDescent="0.25">
      <c r="A32" s="43" t="s">
        <v>343</v>
      </c>
      <c r="B32" s="43" t="s">
        <v>344</v>
      </c>
      <c r="C32" s="45" t="s">
        <v>345</v>
      </c>
      <c r="D32" s="47" t="s">
        <v>346</v>
      </c>
      <c r="E32" s="47" t="s">
        <v>342</v>
      </c>
      <c r="F32" s="32" t="s">
        <v>0</v>
      </c>
      <c r="G32" s="32" t="s">
        <v>151</v>
      </c>
      <c r="H32" s="33">
        <v>37196</v>
      </c>
      <c r="I32" s="33">
        <v>37741</v>
      </c>
      <c r="J32" s="32" t="s">
        <v>28</v>
      </c>
      <c r="K32" s="50">
        <v>533144</v>
      </c>
      <c r="L32" s="52">
        <v>328901</v>
      </c>
      <c r="M32" s="32" t="s">
        <v>199</v>
      </c>
      <c r="N32" s="32"/>
      <c r="O32" s="32" t="s">
        <v>18</v>
      </c>
      <c r="P32" s="32" t="s">
        <v>18</v>
      </c>
      <c r="Q32" s="32" t="s">
        <v>30</v>
      </c>
      <c r="R32" s="47" t="s">
        <v>347</v>
      </c>
      <c r="S32" s="54" t="s">
        <v>96</v>
      </c>
      <c r="T32" s="47"/>
      <c r="U32" s="32" t="s">
        <v>67</v>
      </c>
      <c r="V32" s="32" t="s">
        <v>18</v>
      </c>
      <c r="W32" s="32" t="s">
        <v>18</v>
      </c>
      <c r="X32" s="32" t="s">
        <v>18</v>
      </c>
      <c r="Y32" s="15"/>
      <c r="Z32" s="15"/>
      <c r="AA32" s="15"/>
      <c r="AB32" s="15"/>
      <c r="AC32" s="15"/>
      <c r="AD32" s="15"/>
      <c r="AE32" s="15"/>
      <c r="AF32" s="15"/>
      <c r="AG32" s="15"/>
      <c r="AH32" s="15"/>
      <c r="AI32" s="15"/>
      <c r="AJ32" s="15"/>
      <c r="AK32" s="32"/>
      <c r="AL32" s="32"/>
      <c r="AM32" s="32"/>
      <c r="AN32" s="32"/>
      <c r="AR32" s="14"/>
    </row>
    <row r="33" spans="1:44" ht="18" customHeight="1" x14ac:dyDescent="0.25">
      <c r="A33" s="43" t="s">
        <v>115</v>
      </c>
      <c r="B33" s="43" t="s">
        <v>116</v>
      </c>
      <c r="C33" s="45" t="s">
        <v>67</v>
      </c>
      <c r="D33" s="47" t="s">
        <v>120</v>
      </c>
      <c r="E33" s="47" t="s">
        <v>114</v>
      </c>
      <c r="F33" s="32" t="s">
        <v>0</v>
      </c>
      <c r="G33" s="32" t="s">
        <v>13</v>
      </c>
      <c r="H33" s="32" t="s">
        <v>117</v>
      </c>
      <c r="I33" s="32" t="s">
        <v>118</v>
      </c>
      <c r="J33" s="32" t="s">
        <v>119</v>
      </c>
      <c r="K33" s="50">
        <v>709499</v>
      </c>
      <c r="L33" s="52">
        <v>709499</v>
      </c>
      <c r="M33" s="32" t="s">
        <v>9</v>
      </c>
      <c r="N33" s="32"/>
      <c r="O33" s="32" t="s">
        <v>18</v>
      </c>
      <c r="P33" s="32" t="s">
        <v>30</v>
      </c>
      <c r="Q33" s="32" t="s">
        <v>18</v>
      </c>
      <c r="R33" s="47"/>
      <c r="S33" s="54" t="s">
        <v>113</v>
      </c>
      <c r="T33" s="47" t="s">
        <v>121</v>
      </c>
      <c r="U33" s="32" t="s">
        <v>67</v>
      </c>
      <c r="V33" s="32" t="s">
        <v>30</v>
      </c>
      <c r="W33" s="32" t="s">
        <v>30</v>
      </c>
      <c r="X33" s="32" t="s">
        <v>30</v>
      </c>
      <c r="Y33" s="15">
        <v>13</v>
      </c>
      <c r="Z33" s="15">
        <v>1356</v>
      </c>
      <c r="AA33" s="15">
        <v>12</v>
      </c>
      <c r="AB33" s="15">
        <v>1331</v>
      </c>
      <c r="AC33" s="15">
        <v>1</v>
      </c>
      <c r="AD33" s="15">
        <v>25</v>
      </c>
      <c r="AE33" s="15"/>
      <c r="AF33" s="15"/>
      <c r="AG33" s="15"/>
      <c r="AH33" s="15"/>
      <c r="AI33" s="15"/>
      <c r="AJ33" s="15"/>
      <c r="AK33" s="32"/>
      <c r="AL33" s="32"/>
      <c r="AM33" s="32"/>
      <c r="AN33" s="32"/>
      <c r="AR33" s="14"/>
    </row>
    <row r="34" spans="1:44" ht="18" customHeight="1" x14ac:dyDescent="0.25">
      <c r="A34" s="43" t="s">
        <v>396</v>
      </c>
      <c r="B34" s="43" t="s">
        <v>397</v>
      </c>
      <c r="C34" s="45" t="s">
        <v>398</v>
      </c>
      <c r="D34" s="47" t="s">
        <v>399</v>
      </c>
      <c r="E34" s="47" t="s">
        <v>395</v>
      </c>
      <c r="F34" s="32" t="s">
        <v>0</v>
      </c>
      <c r="G34" s="32" t="s">
        <v>13</v>
      </c>
      <c r="H34" s="33">
        <v>36951</v>
      </c>
      <c r="I34" s="33">
        <v>38230</v>
      </c>
      <c r="J34" s="32" t="s">
        <v>59</v>
      </c>
      <c r="K34" s="50">
        <v>1969897</v>
      </c>
      <c r="L34" s="52">
        <v>1399997</v>
      </c>
      <c r="M34" s="32" t="s">
        <v>377</v>
      </c>
      <c r="N34" s="32"/>
      <c r="O34" s="32" t="s">
        <v>18</v>
      </c>
      <c r="P34" s="32" t="s">
        <v>30</v>
      </c>
      <c r="Q34" s="32" t="s">
        <v>18</v>
      </c>
      <c r="R34" s="47" t="s">
        <v>400</v>
      </c>
      <c r="S34" s="54" t="s">
        <v>31</v>
      </c>
      <c r="T34" s="47"/>
      <c r="U34" s="32" t="s">
        <v>67</v>
      </c>
      <c r="V34" s="32" t="s">
        <v>18</v>
      </c>
      <c r="W34" s="32" t="s">
        <v>18</v>
      </c>
      <c r="X34" s="32" t="s">
        <v>18</v>
      </c>
      <c r="Y34" s="15"/>
      <c r="Z34" s="15"/>
      <c r="AA34" s="15"/>
      <c r="AB34" s="15"/>
      <c r="AC34" s="15"/>
      <c r="AD34" s="15"/>
      <c r="AE34" s="15"/>
      <c r="AF34" s="15"/>
      <c r="AG34" s="15"/>
      <c r="AH34" s="15"/>
      <c r="AI34" s="15"/>
      <c r="AJ34" s="15"/>
      <c r="AK34" s="32"/>
      <c r="AL34" s="32"/>
      <c r="AM34" s="32"/>
      <c r="AN34" s="32"/>
      <c r="AR34" s="14"/>
    </row>
    <row r="35" spans="1:44" ht="18" customHeight="1" x14ac:dyDescent="0.25">
      <c r="A35" s="43" t="s">
        <v>123</v>
      </c>
      <c r="B35" s="43" t="s">
        <v>124</v>
      </c>
      <c r="C35" s="45" t="s">
        <v>125</v>
      </c>
      <c r="D35" s="47" t="s">
        <v>128</v>
      </c>
      <c r="E35" s="47" t="s">
        <v>122</v>
      </c>
      <c r="F35" s="32" t="s">
        <v>0</v>
      </c>
      <c r="G35" s="32" t="s">
        <v>13</v>
      </c>
      <c r="H35" s="32" t="s">
        <v>117</v>
      </c>
      <c r="I35" s="32" t="s">
        <v>126</v>
      </c>
      <c r="J35" s="32" t="s">
        <v>127</v>
      </c>
      <c r="K35" s="50">
        <v>1654376</v>
      </c>
      <c r="L35" s="52">
        <v>1077786</v>
      </c>
      <c r="M35" s="32" t="s">
        <v>9</v>
      </c>
      <c r="N35" s="32"/>
      <c r="O35" s="32" t="s">
        <v>18</v>
      </c>
      <c r="P35" s="32" t="s">
        <v>30</v>
      </c>
      <c r="Q35" s="32" t="s">
        <v>18</v>
      </c>
      <c r="R35" s="47"/>
      <c r="S35" s="54" t="s">
        <v>129</v>
      </c>
      <c r="T35" s="47" t="s">
        <v>130</v>
      </c>
      <c r="U35" s="32" t="s">
        <v>67</v>
      </c>
      <c r="V35" s="32" t="s">
        <v>18</v>
      </c>
      <c r="W35" s="32" t="s">
        <v>30</v>
      </c>
      <c r="X35" s="32" t="s">
        <v>30</v>
      </c>
      <c r="Y35" s="15"/>
      <c r="Z35" s="15"/>
      <c r="AA35" s="15"/>
      <c r="AB35" s="15"/>
      <c r="AC35" s="15"/>
      <c r="AD35" s="15"/>
      <c r="AE35" s="15"/>
      <c r="AF35" s="15"/>
      <c r="AG35" s="15"/>
      <c r="AH35" s="15"/>
      <c r="AI35" s="15"/>
      <c r="AJ35" s="15"/>
      <c r="AK35" s="32"/>
      <c r="AL35" s="32"/>
      <c r="AM35" s="32"/>
      <c r="AN35" s="32"/>
      <c r="AR35" s="14"/>
    </row>
    <row r="36" spans="1:44" ht="18" customHeight="1" x14ac:dyDescent="0.25">
      <c r="A36" s="43" t="s">
        <v>408</v>
      </c>
      <c r="B36" s="43" t="s">
        <v>409</v>
      </c>
      <c r="C36" s="45" t="s">
        <v>410</v>
      </c>
      <c r="D36" s="47" t="s">
        <v>411</v>
      </c>
      <c r="E36" s="47" t="s">
        <v>407</v>
      </c>
      <c r="F36" s="32" t="s">
        <v>0</v>
      </c>
      <c r="G36" s="32" t="s">
        <v>13</v>
      </c>
      <c r="H36" s="33">
        <v>37012</v>
      </c>
      <c r="I36" s="33">
        <v>38291</v>
      </c>
      <c r="J36" s="32" t="s">
        <v>39</v>
      </c>
      <c r="K36" s="50">
        <v>2313037</v>
      </c>
      <c r="L36" s="52">
        <v>1732785</v>
      </c>
      <c r="M36" s="32" t="s">
        <v>377</v>
      </c>
      <c r="N36" s="32"/>
      <c r="O36" s="32" t="s">
        <v>18</v>
      </c>
      <c r="P36" s="32" t="s">
        <v>30</v>
      </c>
      <c r="Q36" s="32" t="s">
        <v>18</v>
      </c>
      <c r="R36" s="47" t="s">
        <v>412</v>
      </c>
      <c r="S36" s="54" t="s">
        <v>79</v>
      </c>
      <c r="T36" s="47"/>
      <c r="U36" s="32" t="s">
        <v>67</v>
      </c>
      <c r="V36" s="32" t="s">
        <v>18</v>
      </c>
      <c r="W36" s="32" t="s">
        <v>30</v>
      </c>
      <c r="X36" s="32" t="s">
        <v>30</v>
      </c>
      <c r="Y36" s="15"/>
      <c r="Z36" s="15"/>
      <c r="AA36" s="15"/>
      <c r="AB36" s="15"/>
      <c r="AC36" s="15"/>
      <c r="AD36" s="15"/>
      <c r="AE36" s="15"/>
      <c r="AF36" s="15"/>
      <c r="AG36" s="15"/>
      <c r="AH36" s="15"/>
      <c r="AI36" s="15"/>
      <c r="AJ36" s="15"/>
      <c r="AK36" s="32"/>
      <c r="AL36" s="32"/>
      <c r="AM36" s="32"/>
      <c r="AN36" s="32"/>
      <c r="AR36" s="14"/>
    </row>
    <row r="37" spans="1:44" ht="18" customHeight="1" x14ac:dyDescent="0.25">
      <c r="A37" s="43" t="s">
        <v>384</v>
      </c>
      <c r="B37" s="43" t="s">
        <v>385</v>
      </c>
      <c r="C37" s="45" t="s">
        <v>386</v>
      </c>
      <c r="D37" s="47" t="s">
        <v>387</v>
      </c>
      <c r="E37" s="47" t="s">
        <v>383</v>
      </c>
      <c r="F37" s="32" t="s">
        <v>0</v>
      </c>
      <c r="G37" s="32" t="s">
        <v>13</v>
      </c>
      <c r="H37" s="33">
        <v>36800</v>
      </c>
      <c r="I37" s="33">
        <v>38442</v>
      </c>
      <c r="J37" s="32" t="s">
        <v>103</v>
      </c>
      <c r="K37" s="50">
        <v>949825</v>
      </c>
      <c r="L37" s="52">
        <v>949825</v>
      </c>
      <c r="M37" s="32" t="s">
        <v>377</v>
      </c>
      <c r="N37" s="32"/>
      <c r="O37" s="32" t="s">
        <v>18</v>
      </c>
      <c r="P37" s="32" t="s">
        <v>30</v>
      </c>
      <c r="Q37" s="32" t="s">
        <v>30</v>
      </c>
      <c r="R37" s="47" t="s">
        <v>388</v>
      </c>
      <c r="S37" s="54" t="s">
        <v>184</v>
      </c>
      <c r="T37" s="47"/>
      <c r="U37" s="32" t="s">
        <v>67</v>
      </c>
      <c r="V37" s="32" t="s">
        <v>30</v>
      </c>
      <c r="W37" s="32" t="s">
        <v>18</v>
      </c>
      <c r="X37" s="32" t="s">
        <v>30</v>
      </c>
      <c r="Y37" s="15"/>
      <c r="Z37" s="15"/>
      <c r="AA37" s="15"/>
      <c r="AB37" s="15"/>
      <c r="AC37" s="15"/>
      <c r="AD37" s="15"/>
      <c r="AE37" s="15"/>
      <c r="AF37" s="15"/>
      <c r="AG37" s="15"/>
      <c r="AH37" s="15"/>
      <c r="AI37" s="15"/>
      <c r="AJ37" s="15"/>
      <c r="AK37" s="32"/>
      <c r="AL37" s="32"/>
      <c r="AM37" s="32"/>
      <c r="AN37" s="32"/>
      <c r="AR37" s="14"/>
    </row>
    <row r="38" spans="1:44" ht="18" customHeight="1" x14ac:dyDescent="0.25">
      <c r="A38" s="43" t="s">
        <v>258</v>
      </c>
      <c r="B38" s="43" t="s">
        <v>259</v>
      </c>
      <c r="C38" s="45" t="s">
        <v>260</v>
      </c>
      <c r="D38" s="47" t="s">
        <v>261</v>
      </c>
      <c r="E38" s="47" t="s">
        <v>257</v>
      </c>
      <c r="F38" s="32" t="s">
        <v>0</v>
      </c>
      <c r="G38" s="32" t="s">
        <v>13</v>
      </c>
      <c r="H38" s="33">
        <v>36982</v>
      </c>
      <c r="I38" s="33">
        <v>38321</v>
      </c>
      <c r="J38" s="32" t="s">
        <v>39</v>
      </c>
      <c r="K38" s="50">
        <v>3328173</v>
      </c>
      <c r="L38" s="52">
        <v>2660430</v>
      </c>
      <c r="M38" s="32" t="s">
        <v>199</v>
      </c>
      <c r="N38" s="32"/>
      <c r="O38" s="32" t="s">
        <v>30</v>
      </c>
      <c r="P38" s="32" t="s">
        <v>30</v>
      </c>
      <c r="Q38" s="32" t="s">
        <v>18</v>
      </c>
      <c r="R38" s="47" t="s">
        <v>262</v>
      </c>
      <c r="S38" s="54" t="s">
        <v>184</v>
      </c>
      <c r="T38" s="47"/>
      <c r="U38" s="32" t="s">
        <v>67</v>
      </c>
      <c r="V38" s="32" t="s">
        <v>18</v>
      </c>
      <c r="W38" s="32" t="s">
        <v>18</v>
      </c>
      <c r="X38" s="32" t="s">
        <v>30</v>
      </c>
      <c r="Y38" s="15"/>
      <c r="Z38" s="15"/>
      <c r="AA38" s="15"/>
      <c r="AB38" s="15"/>
      <c r="AC38" s="15"/>
      <c r="AD38" s="15"/>
      <c r="AE38" s="15"/>
      <c r="AF38" s="15"/>
      <c r="AG38" s="15"/>
      <c r="AH38" s="15"/>
      <c r="AI38" s="15"/>
      <c r="AJ38" s="15"/>
      <c r="AK38" s="32"/>
      <c r="AL38" s="32"/>
      <c r="AM38" s="32"/>
      <c r="AN38" s="32"/>
      <c r="AR38" s="14"/>
    </row>
    <row r="39" spans="1:44" ht="18" customHeight="1" x14ac:dyDescent="0.25">
      <c r="A39" s="43" t="s">
        <v>200</v>
      </c>
      <c r="B39" s="43" t="s">
        <v>201</v>
      </c>
      <c r="C39" s="45" t="s">
        <v>202</v>
      </c>
      <c r="D39" s="47" t="s">
        <v>203</v>
      </c>
      <c r="E39" s="47" t="s">
        <v>198</v>
      </c>
      <c r="F39" s="32" t="s">
        <v>0</v>
      </c>
      <c r="G39" s="32" t="s">
        <v>13</v>
      </c>
      <c r="H39" s="33">
        <v>36951</v>
      </c>
      <c r="I39" s="33">
        <v>38291</v>
      </c>
      <c r="J39" s="32" t="s">
        <v>28</v>
      </c>
      <c r="K39" s="50">
        <v>1072421</v>
      </c>
      <c r="L39" s="52">
        <v>970640</v>
      </c>
      <c r="M39" s="32" t="s">
        <v>199</v>
      </c>
      <c r="N39" s="32"/>
      <c r="O39" s="32" t="s">
        <v>18</v>
      </c>
      <c r="P39" s="32" t="s">
        <v>30</v>
      </c>
      <c r="Q39" s="32" t="s">
        <v>18</v>
      </c>
      <c r="R39" s="47"/>
      <c r="S39" s="54" t="s">
        <v>129</v>
      </c>
      <c r="T39" s="47" t="s">
        <v>204</v>
      </c>
      <c r="U39" s="32" t="s">
        <v>67</v>
      </c>
      <c r="V39" s="32" t="s">
        <v>18</v>
      </c>
      <c r="W39" s="32" t="s">
        <v>30</v>
      </c>
      <c r="X39" s="32" t="s">
        <v>30</v>
      </c>
      <c r="Y39" s="15"/>
      <c r="Z39" s="15"/>
      <c r="AA39" s="15"/>
      <c r="AB39" s="15"/>
      <c r="AC39" s="15"/>
      <c r="AD39" s="15"/>
      <c r="AE39" s="15"/>
      <c r="AF39" s="15"/>
      <c r="AG39" s="15"/>
      <c r="AH39" s="15"/>
      <c r="AI39" s="15"/>
      <c r="AJ39" s="15"/>
      <c r="AK39" s="32"/>
      <c r="AL39" s="32"/>
      <c r="AM39" s="32"/>
      <c r="AN39" s="32"/>
      <c r="AR39" s="14"/>
    </row>
    <row r="40" spans="1:44" ht="18" customHeight="1" x14ac:dyDescent="0.25">
      <c r="A40" s="43" t="s">
        <v>107</v>
      </c>
      <c r="B40" s="43" t="s">
        <v>108</v>
      </c>
      <c r="C40" s="45" t="s">
        <v>109</v>
      </c>
      <c r="D40" s="47" t="s">
        <v>112</v>
      </c>
      <c r="E40" s="47" t="s">
        <v>106</v>
      </c>
      <c r="F40" s="32" t="s">
        <v>0</v>
      </c>
      <c r="G40" s="32" t="s">
        <v>13</v>
      </c>
      <c r="H40" s="32" t="s">
        <v>110</v>
      </c>
      <c r="I40" s="32" t="s">
        <v>111</v>
      </c>
      <c r="J40" s="32" t="s">
        <v>59</v>
      </c>
      <c r="K40" s="50">
        <v>6977757</v>
      </c>
      <c r="L40" s="52">
        <v>3830276</v>
      </c>
      <c r="M40" s="32" t="s">
        <v>9</v>
      </c>
      <c r="N40" s="32"/>
      <c r="O40" s="32" t="s">
        <v>30</v>
      </c>
      <c r="P40" s="32" t="s">
        <v>30</v>
      </c>
      <c r="Q40" s="32" t="s">
        <v>30</v>
      </c>
      <c r="R40" s="47"/>
      <c r="S40" s="54" t="s">
        <v>113</v>
      </c>
      <c r="T40" s="47" t="s">
        <v>105</v>
      </c>
      <c r="U40" s="32" t="s">
        <v>67</v>
      </c>
      <c r="V40" s="32" t="s">
        <v>30</v>
      </c>
      <c r="W40" s="32" t="s">
        <v>18</v>
      </c>
      <c r="X40" s="32" t="s">
        <v>30</v>
      </c>
      <c r="Y40" s="15">
        <v>11</v>
      </c>
      <c r="Z40" s="15">
        <v>364</v>
      </c>
      <c r="AA40" s="15">
        <v>11</v>
      </c>
      <c r="AB40" s="15">
        <v>364</v>
      </c>
      <c r="AC40" s="15"/>
      <c r="AD40" s="15"/>
      <c r="AE40" s="15"/>
      <c r="AF40" s="15"/>
      <c r="AG40" s="15"/>
      <c r="AH40" s="15"/>
      <c r="AI40" s="15"/>
      <c r="AJ40" s="15"/>
      <c r="AK40" s="32"/>
      <c r="AL40" s="32"/>
      <c r="AM40" s="32"/>
      <c r="AN40" s="32"/>
      <c r="AR40" s="14"/>
    </row>
    <row r="41" spans="1:44" ht="18" customHeight="1" x14ac:dyDescent="0.25">
      <c r="A41" s="43" t="s">
        <v>220</v>
      </c>
      <c r="B41" s="43" t="s">
        <v>221</v>
      </c>
      <c r="C41" s="45" t="s">
        <v>222</v>
      </c>
      <c r="D41" s="47" t="s">
        <v>223</v>
      </c>
      <c r="E41" s="47" t="s">
        <v>219</v>
      </c>
      <c r="F41" s="32" t="s">
        <v>0</v>
      </c>
      <c r="G41" s="32" t="s">
        <v>13</v>
      </c>
      <c r="H41" s="33">
        <v>36861</v>
      </c>
      <c r="I41" s="33">
        <v>37772</v>
      </c>
      <c r="J41" s="32" t="s">
        <v>59</v>
      </c>
      <c r="K41" s="50">
        <v>1107422</v>
      </c>
      <c r="L41" s="52">
        <v>950000</v>
      </c>
      <c r="M41" s="32" t="s">
        <v>199</v>
      </c>
      <c r="N41" s="32"/>
      <c r="O41" s="32" t="s">
        <v>30</v>
      </c>
      <c r="P41" s="32" t="s">
        <v>18</v>
      </c>
      <c r="Q41" s="32" t="s">
        <v>18</v>
      </c>
      <c r="R41" s="47"/>
      <c r="S41" s="54" t="s">
        <v>31</v>
      </c>
      <c r="T41" s="47"/>
      <c r="U41" s="32" t="s">
        <v>67</v>
      </c>
      <c r="V41" s="32" t="s">
        <v>18</v>
      </c>
      <c r="W41" s="32" t="s">
        <v>18</v>
      </c>
      <c r="X41" s="32" t="s">
        <v>18</v>
      </c>
      <c r="Y41" s="15"/>
      <c r="Z41" s="15"/>
      <c r="AA41" s="15"/>
      <c r="AB41" s="15"/>
      <c r="AC41" s="15"/>
      <c r="AD41" s="15"/>
      <c r="AE41" s="15"/>
      <c r="AF41" s="15"/>
      <c r="AG41" s="15"/>
      <c r="AH41" s="15"/>
      <c r="AI41" s="15"/>
      <c r="AJ41" s="15"/>
      <c r="AK41" s="32"/>
      <c r="AL41" s="32"/>
      <c r="AM41" s="32"/>
      <c r="AN41" s="32"/>
      <c r="AR41" s="14"/>
    </row>
    <row r="42" spans="1:44" ht="18" customHeight="1" x14ac:dyDescent="0.25">
      <c r="A42" s="43" t="s">
        <v>270</v>
      </c>
      <c r="B42" s="43" t="s">
        <v>271</v>
      </c>
      <c r="C42" s="45" t="s">
        <v>272</v>
      </c>
      <c r="D42" s="47" t="s">
        <v>273</v>
      </c>
      <c r="E42" s="47" t="s">
        <v>269</v>
      </c>
      <c r="F42" s="32" t="s">
        <v>0</v>
      </c>
      <c r="G42" s="32" t="s">
        <v>13</v>
      </c>
      <c r="H42" s="33">
        <v>37257</v>
      </c>
      <c r="I42" s="33">
        <v>38260</v>
      </c>
      <c r="J42" s="32" t="s">
        <v>39</v>
      </c>
      <c r="K42" s="50">
        <v>587084</v>
      </c>
      <c r="L42" s="52">
        <v>587084</v>
      </c>
      <c r="M42" s="32" t="s">
        <v>199</v>
      </c>
      <c r="N42" s="32"/>
      <c r="O42" s="32" t="s">
        <v>18</v>
      </c>
      <c r="P42" s="32" t="s">
        <v>30</v>
      </c>
      <c r="Q42" s="32" t="s">
        <v>30</v>
      </c>
      <c r="R42" s="47" t="s">
        <v>274</v>
      </c>
      <c r="S42" s="54" t="s">
        <v>113</v>
      </c>
      <c r="T42" s="47"/>
      <c r="U42" s="32" t="s">
        <v>67</v>
      </c>
      <c r="V42" s="32" t="s">
        <v>18</v>
      </c>
      <c r="W42" s="32" t="s">
        <v>18</v>
      </c>
      <c r="X42" s="32" t="s">
        <v>18</v>
      </c>
      <c r="Y42" s="15"/>
      <c r="Z42" s="15"/>
      <c r="AA42" s="15"/>
      <c r="AB42" s="15"/>
      <c r="AC42" s="15"/>
      <c r="AD42" s="15"/>
      <c r="AE42" s="15"/>
      <c r="AF42" s="15"/>
      <c r="AG42" s="15"/>
      <c r="AH42" s="15"/>
      <c r="AI42" s="15"/>
      <c r="AJ42" s="15"/>
      <c r="AK42" s="32"/>
      <c r="AL42" s="32"/>
      <c r="AM42" s="32"/>
      <c r="AN42" s="32"/>
      <c r="AR42" s="14"/>
    </row>
    <row r="43" spans="1:44" ht="18" customHeight="1" x14ac:dyDescent="0.25">
      <c r="A43" s="43" t="s">
        <v>10</v>
      </c>
      <c r="B43" s="43" t="s">
        <v>11</v>
      </c>
      <c r="C43" s="45" t="s">
        <v>12</v>
      </c>
      <c r="D43" s="47" t="s">
        <v>17</v>
      </c>
      <c r="E43" s="47" t="s">
        <v>8</v>
      </c>
      <c r="F43" s="32" t="s">
        <v>0</v>
      </c>
      <c r="G43" s="32" t="s">
        <v>13</v>
      </c>
      <c r="H43" s="32" t="s">
        <v>14</v>
      </c>
      <c r="I43" s="32" t="s">
        <v>15</v>
      </c>
      <c r="J43" s="32" t="s">
        <v>16</v>
      </c>
      <c r="K43" s="50">
        <v>257781</v>
      </c>
      <c r="L43" s="52">
        <v>236154</v>
      </c>
      <c r="M43" s="32" t="s">
        <v>9</v>
      </c>
      <c r="N43" s="32"/>
      <c r="O43" s="32" t="s">
        <v>18</v>
      </c>
      <c r="P43" s="32" t="s">
        <v>18</v>
      </c>
      <c r="Q43" s="32" t="s">
        <v>18</v>
      </c>
      <c r="R43" s="47" t="s">
        <v>19</v>
      </c>
      <c r="S43" s="54" t="s">
        <v>20</v>
      </c>
      <c r="T43" s="47" t="s">
        <v>21</v>
      </c>
      <c r="U43" s="32" t="s">
        <v>67</v>
      </c>
      <c r="V43" s="32" t="s">
        <v>18</v>
      </c>
      <c r="W43" s="32" t="s">
        <v>18</v>
      </c>
      <c r="X43" s="32" t="s">
        <v>18</v>
      </c>
      <c r="Y43" s="15"/>
      <c r="Z43" s="15"/>
      <c r="AA43" s="15"/>
      <c r="AB43" s="15"/>
      <c r="AC43" s="15"/>
      <c r="AD43" s="15"/>
      <c r="AE43" s="15"/>
      <c r="AF43" s="15"/>
      <c r="AG43" s="15"/>
      <c r="AH43" s="15"/>
      <c r="AI43" s="15"/>
      <c r="AJ43" s="15"/>
      <c r="AK43" s="32"/>
      <c r="AL43" s="32"/>
      <c r="AM43" s="32"/>
      <c r="AN43" s="32"/>
      <c r="AR43" s="14"/>
    </row>
    <row r="44" spans="1:44" ht="18" customHeight="1" x14ac:dyDescent="0.25">
      <c r="A44" s="43" t="s">
        <v>288</v>
      </c>
      <c r="B44" s="43" t="s">
        <v>289</v>
      </c>
      <c r="C44" s="45" t="s">
        <v>290</v>
      </c>
      <c r="D44" s="47" t="s">
        <v>291</v>
      </c>
      <c r="E44" s="47" t="s">
        <v>287</v>
      </c>
      <c r="F44" s="32" t="s">
        <v>0</v>
      </c>
      <c r="G44" s="32" t="s">
        <v>151</v>
      </c>
      <c r="H44" s="33">
        <v>37438</v>
      </c>
      <c r="I44" s="33">
        <v>38352</v>
      </c>
      <c r="J44" s="32" t="s">
        <v>16</v>
      </c>
      <c r="K44" s="50">
        <v>1297258</v>
      </c>
      <c r="L44" s="52">
        <v>850000</v>
      </c>
      <c r="M44" s="32" t="s">
        <v>199</v>
      </c>
      <c r="N44" s="32"/>
      <c r="O44" s="32" t="s">
        <v>18</v>
      </c>
      <c r="P44" s="32" t="s">
        <v>18</v>
      </c>
      <c r="Q44" s="32" t="s">
        <v>30</v>
      </c>
      <c r="R44" s="47" t="s">
        <v>292</v>
      </c>
      <c r="S44" s="54" t="s">
        <v>113</v>
      </c>
      <c r="T44" s="47"/>
      <c r="U44" s="32" t="s">
        <v>67</v>
      </c>
      <c r="V44" s="32" t="s">
        <v>18</v>
      </c>
      <c r="W44" s="32" t="s">
        <v>18</v>
      </c>
      <c r="X44" s="32" t="s">
        <v>18</v>
      </c>
      <c r="Y44" s="15"/>
      <c r="Z44" s="15"/>
      <c r="AA44" s="15"/>
      <c r="AB44" s="15"/>
      <c r="AC44" s="15"/>
      <c r="AD44" s="15"/>
      <c r="AE44" s="15"/>
      <c r="AF44" s="15"/>
      <c r="AG44" s="15"/>
      <c r="AH44" s="15"/>
      <c r="AI44" s="15"/>
      <c r="AJ44" s="15"/>
      <c r="AK44" s="32"/>
      <c r="AL44" s="32"/>
      <c r="AM44" s="32"/>
      <c r="AN44" s="32"/>
      <c r="AR44" s="14"/>
    </row>
    <row r="45" spans="1:44" ht="18" customHeight="1" x14ac:dyDescent="0.25">
      <c r="A45" s="43" t="s">
        <v>231</v>
      </c>
      <c r="B45" s="43" t="s">
        <v>232</v>
      </c>
      <c r="C45" s="45" t="s">
        <v>233</v>
      </c>
      <c r="D45" s="47" t="s">
        <v>234</v>
      </c>
      <c r="E45" s="47" t="s">
        <v>230</v>
      </c>
      <c r="F45" s="32" t="s">
        <v>0</v>
      </c>
      <c r="G45" s="32" t="s">
        <v>151</v>
      </c>
      <c r="H45" s="33">
        <v>37500</v>
      </c>
      <c r="I45" s="33">
        <v>38595</v>
      </c>
      <c r="J45" s="32" t="s">
        <v>16</v>
      </c>
      <c r="K45" s="50">
        <v>2195368</v>
      </c>
      <c r="L45" s="52">
        <v>1899983</v>
      </c>
      <c r="M45" s="32" t="s">
        <v>199</v>
      </c>
      <c r="N45" s="32"/>
      <c r="O45" s="32" t="s">
        <v>18</v>
      </c>
      <c r="P45" s="32" t="s">
        <v>18</v>
      </c>
      <c r="Q45" s="32" t="s">
        <v>30</v>
      </c>
      <c r="R45" s="47" t="s">
        <v>235</v>
      </c>
      <c r="S45" s="54" t="s">
        <v>42</v>
      </c>
      <c r="T45" s="47"/>
      <c r="U45" s="32" t="s">
        <v>67</v>
      </c>
      <c r="V45" s="32" t="s">
        <v>30</v>
      </c>
      <c r="W45" s="32" t="s">
        <v>18</v>
      </c>
      <c r="X45" s="32" t="s">
        <v>18</v>
      </c>
      <c r="Y45" s="15">
        <v>1</v>
      </c>
      <c r="Z45" s="15">
        <v>56</v>
      </c>
      <c r="AA45" s="15">
        <v>1</v>
      </c>
      <c r="AB45" s="15">
        <v>56</v>
      </c>
      <c r="AC45" s="15"/>
      <c r="AD45" s="15"/>
      <c r="AE45" s="15"/>
      <c r="AF45" s="15"/>
      <c r="AG45" s="15"/>
      <c r="AH45" s="15"/>
      <c r="AI45" s="15"/>
      <c r="AJ45" s="15"/>
      <c r="AK45" s="32"/>
      <c r="AL45" s="32"/>
      <c r="AM45" s="32"/>
      <c r="AN45" s="32"/>
      <c r="AR45" s="14"/>
    </row>
    <row r="46" spans="1:44" ht="18" customHeight="1" x14ac:dyDescent="0.25">
      <c r="A46" s="43" t="s">
        <v>192</v>
      </c>
      <c r="B46" s="43" t="s">
        <v>193</v>
      </c>
      <c r="C46" s="45" t="s">
        <v>194</v>
      </c>
      <c r="D46" s="47" t="s">
        <v>196</v>
      </c>
      <c r="E46" s="47" t="s">
        <v>191</v>
      </c>
      <c r="F46" s="32" t="s">
        <v>0</v>
      </c>
      <c r="G46" s="32" t="s">
        <v>13</v>
      </c>
      <c r="H46" s="32" t="s">
        <v>180</v>
      </c>
      <c r="I46" s="32" t="s">
        <v>195</v>
      </c>
      <c r="J46" s="32" t="s">
        <v>39</v>
      </c>
      <c r="K46" s="50">
        <v>2532114</v>
      </c>
      <c r="L46" s="52">
        <v>1755292</v>
      </c>
      <c r="M46" s="32" t="s">
        <v>9</v>
      </c>
      <c r="N46" s="32"/>
      <c r="O46" s="32" t="s">
        <v>30</v>
      </c>
      <c r="P46" s="32" t="s">
        <v>18</v>
      </c>
      <c r="Q46" s="32" t="s">
        <v>18</v>
      </c>
      <c r="R46" s="47" t="s">
        <v>197</v>
      </c>
      <c r="S46" s="54" t="s">
        <v>79</v>
      </c>
      <c r="T46" s="47"/>
      <c r="U46" s="32" t="s">
        <v>67</v>
      </c>
      <c r="V46" s="32" t="s">
        <v>18</v>
      </c>
      <c r="W46" s="32" t="s">
        <v>30</v>
      </c>
      <c r="X46" s="32" t="s">
        <v>18</v>
      </c>
      <c r="Y46" s="15">
        <v>4</v>
      </c>
      <c r="Z46" s="15">
        <v>63</v>
      </c>
      <c r="AA46" s="15">
        <v>4</v>
      </c>
      <c r="AB46" s="15">
        <v>63</v>
      </c>
      <c r="AC46" s="15"/>
      <c r="AD46" s="15"/>
      <c r="AE46" s="15"/>
      <c r="AF46" s="15"/>
      <c r="AG46" s="15"/>
      <c r="AH46" s="15"/>
      <c r="AI46" s="15"/>
      <c r="AJ46" s="15"/>
      <c r="AK46" s="32"/>
      <c r="AL46" s="32"/>
      <c r="AM46" s="32"/>
      <c r="AN46" s="32"/>
      <c r="AR46" s="14"/>
    </row>
    <row r="47" spans="1:44" ht="18" customHeight="1" x14ac:dyDescent="0.25">
      <c r="A47" s="43" t="s">
        <v>177</v>
      </c>
      <c r="B47" s="43" t="s">
        <v>178</v>
      </c>
      <c r="C47" s="45" t="s">
        <v>179</v>
      </c>
      <c r="D47" s="47" t="s">
        <v>182</v>
      </c>
      <c r="E47" s="47" t="s">
        <v>176</v>
      </c>
      <c r="F47" s="32" t="s">
        <v>0</v>
      </c>
      <c r="G47" s="32" t="s">
        <v>13</v>
      </c>
      <c r="H47" s="32" t="s">
        <v>180</v>
      </c>
      <c r="I47" s="32" t="s">
        <v>181</v>
      </c>
      <c r="J47" s="32" t="s">
        <v>59</v>
      </c>
      <c r="K47" s="50">
        <v>2888035</v>
      </c>
      <c r="L47" s="52">
        <v>2208750</v>
      </c>
      <c r="M47" s="32" t="s">
        <v>9</v>
      </c>
      <c r="N47" s="32"/>
      <c r="O47" s="32" t="s">
        <v>30</v>
      </c>
      <c r="P47" s="32" t="s">
        <v>30</v>
      </c>
      <c r="Q47" s="32" t="s">
        <v>18</v>
      </c>
      <c r="R47" s="47" t="s">
        <v>183</v>
      </c>
      <c r="S47" s="54" t="s">
        <v>184</v>
      </c>
      <c r="T47" s="47"/>
      <c r="U47" s="32" t="s">
        <v>67</v>
      </c>
      <c r="V47" s="32" t="s">
        <v>18</v>
      </c>
      <c r="W47" s="32" t="s">
        <v>30</v>
      </c>
      <c r="X47" s="32" t="s">
        <v>30</v>
      </c>
      <c r="Y47" s="15"/>
      <c r="Z47" s="15"/>
      <c r="AA47" s="15"/>
      <c r="AB47" s="15"/>
      <c r="AC47" s="15"/>
      <c r="AD47" s="15"/>
      <c r="AE47" s="15"/>
      <c r="AF47" s="15"/>
      <c r="AG47" s="15"/>
      <c r="AH47" s="15"/>
      <c r="AI47" s="15"/>
      <c r="AJ47" s="15"/>
      <c r="AK47" s="32"/>
      <c r="AL47" s="32"/>
      <c r="AM47" s="32"/>
      <c r="AN47" s="32"/>
      <c r="AR47" s="14"/>
    </row>
    <row r="48" spans="1:44" ht="18" customHeight="1" x14ac:dyDescent="0.25">
      <c r="A48" s="43" t="s">
        <v>331</v>
      </c>
      <c r="B48" s="43" t="s">
        <v>332</v>
      </c>
      <c r="C48" s="45" t="s">
        <v>333</v>
      </c>
      <c r="D48" s="47" t="s">
        <v>334</v>
      </c>
      <c r="E48" s="47" t="s">
        <v>330</v>
      </c>
      <c r="F48" s="32" t="s">
        <v>0</v>
      </c>
      <c r="G48" s="32" t="s">
        <v>13</v>
      </c>
      <c r="H48" s="33">
        <v>37226</v>
      </c>
      <c r="I48" s="33">
        <v>38990</v>
      </c>
      <c r="J48" s="32" t="s">
        <v>68</v>
      </c>
      <c r="K48" s="50">
        <v>2329225</v>
      </c>
      <c r="L48" s="52">
        <v>1813119</v>
      </c>
      <c r="M48" s="32" t="s">
        <v>199</v>
      </c>
      <c r="N48" s="32"/>
      <c r="O48" s="32" t="s">
        <v>18</v>
      </c>
      <c r="P48" s="32" t="s">
        <v>18</v>
      </c>
      <c r="Q48" s="32" t="s">
        <v>30</v>
      </c>
      <c r="R48" s="47" t="s">
        <v>335</v>
      </c>
      <c r="S48" s="54" t="s">
        <v>42</v>
      </c>
      <c r="T48" s="47"/>
      <c r="U48" s="32" t="s">
        <v>67</v>
      </c>
      <c r="V48" s="32" t="s">
        <v>30</v>
      </c>
      <c r="W48" s="32" t="s">
        <v>30</v>
      </c>
      <c r="X48" s="32" t="s">
        <v>18</v>
      </c>
      <c r="Y48" s="15"/>
      <c r="Z48" s="15"/>
      <c r="AA48" s="15"/>
      <c r="AB48" s="15"/>
      <c r="AC48" s="15"/>
      <c r="AD48" s="15"/>
      <c r="AE48" s="15"/>
      <c r="AF48" s="15"/>
      <c r="AG48" s="15"/>
      <c r="AH48" s="15"/>
      <c r="AI48" s="15"/>
      <c r="AJ48" s="15"/>
      <c r="AK48" s="32"/>
      <c r="AL48" s="32"/>
      <c r="AM48" s="32"/>
      <c r="AN48" s="32"/>
      <c r="AR48" s="14"/>
    </row>
    <row r="49" spans="1:44" ht="18" customHeight="1" x14ac:dyDescent="0.25">
      <c r="A49" s="43" t="s">
        <v>244</v>
      </c>
      <c r="B49" s="43" t="s">
        <v>245</v>
      </c>
      <c r="C49" s="45" t="s">
        <v>246</v>
      </c>
      <c r="D49" s="47" t="s">
        <v>248</v>
      </c>
      <c r="E49" s="47" t="s">
        <v>243</v>
      </c>
      <c r="F49" s="32" t="s">
        <v>0</v>
      </c>
      <c r="G49" s="32" t="s">
        <v>247</v>
      </c>
      <c r="H49" s="33">
        <v>37530</v>
      </c>
      <c r="I49" s="33">
        <v>38625</v>
      </c>
      <c r="J49" s="32" t="s">
        <v>16</v>
      </c>
      <c r="K49" s="50">
        <v>1574906</v>
      </c>
      <c r="L49" s="52">
        <v>1326500</v>
      </c>
      <c r="M49" s="32" t="s">
        <v>199</v>
      </c>
      <c r="N49" s="32"/>
      <c r="O49" s="32" t="s">
        <v>18</v>
      </c>
      <c r="P49" s="32" t="s">
        <v>30</v>
      </c>
      <c r="Q49" s="32" t="s">
        <v>18</v>
      </c>
      <c r="R49" s="47"/>
      <c r="S49" s="54" t="s">
        <v>184</v>
      </c>
      <c r="T49" s="47" t="s">
        <v>249</v>
      </c>
      <c r="U49" s="32" t="s">
        <v>67</v>
      </c>
      <c r="V49" s="32" t="s">
        <v>30</v>
      </c>
      <c r="W49" s="32" t="s">
        <v>18</v>
      </c>
      <c r="X49" s="32" t="s">
        <v>30</v>
      </c>
      <c r="Y49" s="15"/>
      <c r="Z49" s="15"/>
      <c r="AA49" s="15"/>
      <c r="AB49" s="15"/>
      <c r="AC49" s="15"/>
      <c r="AD49" s="15"/>
      <c r="AE49" s="15"/>
      <c r="AF49" s="15"/>
      <c r="AG49" s="15"/>
      <c r="AH49" s="15"/>
      <c r="AI49" s="15"/>
      <c r="AJ49" s="15"/>
      <c r="AK49" s="32"/>
      <c r="AL49" s="32"/>
      <c r="AM49" s="32"/>
      <c r="AN49" s="32"/>
      <c r="AR49" s="14"/>
    </row>
    <row r="50" spans="1:44" ht="18" customHeight="1" x14ac:dyDescent="0.25">
      <c r="A50" s="43" t="s">
        <v>294</v>
      </c>
      <c r="B50" s="43" t="s">
        <v>295</v>
      </c>
      <c r="C50" s="45" t="s">
        <v>296</v>
      </c>
      <c r="D50" s="47" t="s">
        <v>297</v>
      </c>
      <c r="E50" s="47" t="s">
        <v>293</v>
      </c>
      <c r="F50" s="32" t="s">
        <v>0</v>
      </c>
      <c r="G50" s="32" t="s">
        <v>13</v>
      </c>
      <c r="H50" s="33">
        <v>37591</v>
      </c>
      <c r="I50" s="33">
        <v>38807</v>
      </c>
      <c r="J50" s="32" t="s">
        <v>39</v>
      </c>
      <c r="K50" s="50">
        <v>2991366</v>
      </c>
      <c r="L50" s="52">
        <v>2170818</v>
      </c>
      <c r="M50" s="32" t="s">
        <v>199</v>
      </c>
      <c r="N50" s="32"/>
      <c r="O50" s="32" t="s">
        <v>30</v>
      </c>
      <c r="P50" s="32" t="s">
        <v>18</v>
      </c>
      <c r="Q50" s="32" t="s">
        <v>18</v>
      </c>
      <c r="R50" s="47" t="s">
        <v>298</v>
      </c>
      <c r="S50" s="54" t="s">
        <v>79</v>
      </c>
      <c r="T50" s="47" t="s">
        <v>299</v>
      </c>
      <c r="U50" s="32" t="s">
        <v>67</v>
      </c>
      <c r="V50" s="32" t="s">
        <v>18</v>
      </c>
      <c r="W50" s="32" t="s">
        <v>30</v>
      </c>
      <c r="X50" s="32" t="s">
        <v>30</v>
      </c>
      <c r="Y50" s="15">
        <v>3</v>
      </c>
      <c r="Z50" s="15">
        <v>74</v>
      </c>
      <c r="AA50" s="15">
        <v>2</v>
      </c>
      <c r="AB50" s="15">
        <v>74</v>
      </c>
      <c r="AC50" s="15">
        <v>1</v>
      </c>
      <c r="AD50" s="15">
        <v>0</v>
      </c>
      <c r="AE50" s="15"/>
      <c r="AF50" s="15"/>
      <c r="AG50" s="15"/>
      <c r="AH50" s="15"/>
      <c r="AI50" s="15"/>
      <c r="AJ50" s="15"/>
      <c r="AK50" s="32"/>
      <c r="AL50" s="32"/>
      <c r="AM50" s="32"/>
      <c r="AN50" s="32"/>
      <c r="AR50" s="14"/>
    </row>
    <row r="51" spans="1:44" ht="18" customHeight="1" x14ac:dyDescent="0.25">
      <c r="A51" s="43" t="s">
        <v>237</v>
      </c>
      <c r="B51" s="43" t="s">
        <v>238</v>
      </c>
      <c r="C51" s="45" t="s">
        <v>239</v>
      </c>
      <c r="D51" s="47" t="s">
        <v>240</v>
      </c>
      <c r="E51" s="47" t="s">
        <v>236</v>
      </c>
      <c r="F51" s="32" t="s">
        <v>0</v>
      </c>
      <c r="G51" s="32" t="s">
        <v>13</v>
      </c>
      <c r="H51" s="33">
        <v>37561</v>
      </c>
      <c r="I51" s="33">
        <v>38656</v>
      </c>
      <c r="J51" s="32" t="s">
        <v>59</v>
      </c>
      <c r="K51" s="50">
        <v>2657552</v>
      </c>
      <c r="L51" s="52">
        <v>1845447</v>
      </c>
      <c r="M51" s="32" t="s">
        <v>199</v>
      </c>
      <c r="N51" s="32"/>
      <c r="O51" s="32" t="s">
        <v>30</v>
      </c>
      <c r="P51" s="32" t="s">
        <v>30</v>
      </c>
      <c r="Q51" s="32" t="s">
        <v>18</v>
      </c>
      <c r="R51" s="47" t="s">
        <v>241</v>
      </c>
      <c r="S51" s="54"/>
      <c r="T51" s="47" t="s">
        <v>242</v>
      </c>
      <c r="U51" s="32" t="s">
        <v>67</v>
      </c>
      <c r="V51" s="32" t="s">
        <v>18</v>
      </c>
      <c r="W51" s="32" t="s">
        <v>30</v>
      </c>
      <c r="X51" s="32" t="s">
        <v>30</v>
      </c>
      <c r="Y51" s="15">
        <v>2</v>
      </c>
      <c r="Z51" s="15">
        <v>71</v>
      </c>
      <c r="AA51" s="15">
        <v>2</v>
      </c>
      <c r="AB51" s="15">
        <v>71</v>
      </c>
      <c r="AC51" s="15"/>
      <c r="AD51" s="15"/>
      <c r="AE51" s="15"/>
      <c r="AF51" s="15"/>
      <c r="AG51" s="15"/>
      <c r="AH51" s="15"/>
      <c r="AI51" s="15"/>
      <c r="AJ51" s="15"/>
      <c r="AK51" s="32"/>
      <c r="AL51" s="32"/>
      <c r="AM51" s="32"/>
      <c r="AN51" s="32"/>
      <c r="AR51" s="14"/>
    </row>
    <row r="52" spans="1:44" ht="18" customHeight="1" x14ac:dyDescent="0.25">
      <c r="A52" s="43" t="s">
        <v>356</v>
      </c>
      <c r="B52" s="43" t="s">
        <v>357</v>
      </c>
      <c r="C52" s="45" t="s">
        <v>358</v>
      </c>
      <c r="D52" s="47" t="s">
        <v>359</v>
      </c>
      <c r="E52" s="47" t="s">
        <v>355</v>
      </c>
      <c r="F52" s="32" t="s">
        <v>0</v>
      </c>
      <c r="G52" s="32" t="s">
        <v>13</v>
      </c>
      <c r="H52" s="33">
        <v>37591</v>
      </c>
      <c r="I52" s="33">
        <v>38686</v>
      </c>
      <c r="J52" s="32" t="s">
        <v>59</v>
      </c>
      <c r="K52" s="50">
        <v>3385242</v>
      </c>
      <c r="L52" s="52">
        <v>2500211</v>
      </c>
      <c r="M52" s="32" t="s">
        <v>199</v>
      </c>
      <c r="N52" s="32"/>
      <c r="O52" s="32" t="s">
        <v>30</v>
      </c>
      <c r="P52" s="32" t="s">
        <v>30</v>
      </c>
      <c r="Q52" s="32" t="s">
        <v>30</v>
      </c>
      <c r="R52" s="47" t="s">
        <v>360</v>
      </c>
      <c r="S52" s="54" t="s">
        <v>96</v>
      </c>
      <c r="T52" s="47" t="s">
        <v>361</v>
      </c>
      <c r="U52" s="32" t="s">
        <v>67</v>
      </c>
      <c r="V52" s="32" t="s">
        <v>18</v>
      </c>
      <c r="W52" s="32"/>
      <c r="X52" s="32" t="s">
        <v>18</v>
      </c>
      <c r="Y52" s="15"/>
      <c r="Z52" s="15"/>
      <c r="AA52" s="15"/>
      <c r="AB52" s="15"/>
      <c r="AC52" s="15"/>
      <c r="AD52" s="15"/>
      <c r="AE52" s="15"/>
      <c r="AF52" s="15"/>
      <c r="AG52" s="15"/>
      <c r="AH52" s="15"/>
      <c r="AI52" s="15"/>
      <c r="AJ52" s="15"/>
      <c r="AK52" s="32"/>
      <c r="AL52" s="32"/>
      <c r="AM52" s="32"/>
      <c r="AN52" s="32"/>
      <c r="AR52" s="14"/>
    </row>
    <row r="53" spans="1:44" ht="18" customHeight="1" x14ac:dyDescent="0.25">
      <c r="A53" s="43" t="s">
        <v>206</v>
      </c>
      <c r="B53" s="43" t="s">
        <v>207</v>
      </c>
      <c r="C53" s="45" t="s">
        <v>208</v>
      </c>
      <c r="D53" s="47" t="s">
        <v>210</v>
      </c>
      <c r="E53" s="47" t="s">
        <v>205</v>
      </c>
      <c r="F53" s="32" t="s">
        <v>0</v>
      </c>
      <c r="G53" s="32" t="s">
        <v>209</v>
      </c>
      <c r="H53" s="33">
        <v>37622</v>
      </c>
      <c r="I53" s="33">
        <v>38352</v>
      </c>
      <c r="J53" s="32" t="s">
        <v>16</v>
      </c>
      <c r="K53" s="50">
        <v>309950</v>
      </c>
      <c r="L53" s="52">
        <v>309950</v>
      </c>
      <c r="M53" s="32" t="s">
        <v>199</v>
      </c>
      <c r="N53" s="32"/>
      <c r="O53" s="32" t="s">
        <v>18</v>
      </c>
      <c r="P53" s="32" t="s">
        <v>30</v>
      </c>
      <c r="Q53" s="32" t="s">
        <v>18</v>
      </c>
      <c r="R53" s="47" t="s">
        <v>211</v>
      </c>
      <c r="S53" s="54" t="s">
        <v>51</v>
      </c>
      <c r="T53" s="47"/>
      <c r="U53" s="32" t="s">
        <v>67</v>
      </c>
      <c r="V53" s="32" t="s">
        <v>30</v>
      </c>
      <c r="W53" s="32" t="s">
        <v>18</v>
      </c>
      <c r="X53" s="32" t="s">
        <v>30</v>
      </c>
      <c r="Y53" s="15"/>
      <c r="Z53" s="15"/>
      <c r="AA53" s="15"/>
      <c r="AB53" s="15"/>
      <c r="AC53" s="15"/>
      <c r="AD53" s="15"/>
      <c r="AE53" s="15"/>
      <c r="AF53" s="15"/>
      <c r="AG53" s="15"/>
      <c r="AH53" s="15"/>
      <c r="AI53" s="15"/>
      <c r="AJ53" s="15"/>
      <c r="AK53" s="32"/>
      <c r="AL53" s="32"/>
      <c r="AM53" s="32"/>
      <c r="AN53" s="32"/>
      <c r="AR53" s="14"/>
    </row>
    <row r="54" spans="1:44" ht="18" customHeight="1" x14ac:dyDescent="0.25">
      <c r="A54" s="43" t="s">
        <v>53</v>
      </c>
      <c r="B54" s="43" t="s">
        <v>54</v>
      </c>
      <c r="C54" s="45" t="s">
        <v>55</v>
      </c>
      <c r="D54" s="47" t="s">
        <v>60</v>
      </c>
      <c r="E54" s="47" t="s">
        <v>52</v>
      </c>
      <c r="F54" s="32" t="s">
        <v>0</v>
      </c>
      <c r="G54" s="32" t="s">
        <v>56</v>
      </c>
      <c r="H54" s="32" t="s">
        <v>57</v>
      </c>
      <c r="I54" s="32" t="s">
        <v>58</v>
      </c>
      <c r="J54" s="32" t="s">
        <v>59</v>
      </c>
      <c r="K54" s="50">
        <v>1495362</v>
      </c>
      <c r="L54" s="52">
        <v>1312614</v>
      </c>
      <c r="M54" s="32" t="s">
        <v>9</v>
      </c>
      <c r="N54" s="32"/>
      <c r="O54" s="32" t="s">
        <v>30</v>
      </c>
      <c r="P54" s="32" t="s">
        <v>18</v>
      </c>
      <c r="Q54" s="32" t="s">
        <v>18</v>
      </c>
      <c r="R54" s="47" t="s">
        <v>61</v>
      </c>
      <c r="S54" s="54" t="s">
        <v>31</v>
      </c>
      <c r="T54" s="47" t="s">
        <v>62</v>
      </c>
      <c r="U54" s="32" t="s">
        <v>67</v>
      </c>
      <c r="V54" s="32" t="s">
        <v>18</v>
      </c>
      <c r="W54" s="32" t="s">
        <v>18</v>
      </c>
      <c r="X54" s="32" t="s">
        <v>18</v>
      </c>
      <c r="Y54" s="15">
        <v>2</v>
      </c>
      <c r="Z54" s="15">
        <v>104</v>
      </c>
      <c r="AA54" s="15">
        <v>2</v>
      </c>
      <c r="AB54" s="15">
        <v>104</v>
      </c>
      <c r="AC54" s="15"/>
      <c r="AD54" s="15"/>
      <c r="AE54" s="15"/>
      <c r="AF54" s="15"/>
      <c r="AG54" s="15"/>
      <c r="AH54" s="15"/>
      <c r="AI54" s="15"/>
      <c r="AJ54" s="15"/>
      <c r="AK54" s="32"/>
      <c r="AL54" s="32"/>
      <c r="AM54" s="32"/>
      <c r="AN54" s="32"/>
      <c r="AR54" s="14"/>
    </row>
    <row r="55" spans="1:44" ht="18" customHeight="1" x14ac:dyDescent="0.25">
      <c r="A55" s="43" t="s">
        <v>186</v>
      </c>
      <c r="B55" s="43" t="s">
        <v>187</v>
      </c>
      <c r="C55" s="45" t="s">
        <v>188</v>
      </c>
      <c r="D55" s="47" t="s">
        <v>190</v>
      </c>
      <c r="E55" s="47" t="s">
        <v>185</v>
      </c>
      <c r="F55" s="32" t="s">
        <v>0</v>
      </c>
      <c r="G55" s="32" t="s">
        <v>13</v>
      </c>
      <c r="H55" s="32" t="s">
        <v>101</v>
      </c>
      <c r="I55" s="32" t="s">
        <v>189</v>
      </c>
      <c r="J55" s="32" t="s">
        <v>16</v>
      </c>
      <c r="K55" s="50">
        <v>561844</v>
      </c>
      <c r="L55" s="52">
        <v>499864</v>
      </c>
      <c r="M55" s="32" t="s">
        <v>9</v>
      </c>
      <c r="N55" s="32"/>
      <c r="O55" s="32" t="s">
        <v>18</v>
      </c>
      <c r="P55" s="32" t="s">
        <v>30</v>
      </c>
      <c r="Q55" s="32" t="s">
        <v>18</v>
      </c>
      <c r="R55" s="47"/>
      <c r="S55" s="54" t="s">
        <v>79</v>
      </c>
      <c r="T55" s="47"/>
      <c r="U55" s="32" t="s">
        <v>67</v>
      </c>
      <c r="V55" s="32" t="s">
        <v>18</v>
      </c>
      <c r="W55" s="32" t="s">
        <v>30</v>
      </c>
      <c r="X55" s="32" t="s">
        <v>30</v>
      </c>
      <c r="Y55" s="15">
        <v>12</v>
      </c>
      <c r="Z55" s="15">
        <v>143</v>
      </c>
      <c r="AA55" s="15">
        <v>12</v>
      </c>
      <c r="AB55" s="15">
        <v>143</v>
      </c>
      <c r="AC55" s="15"/>
      <c r="AD55" s="15"/>
      <c r="AE55" s="15"/>
      <c r="AF55" s="15"/>
      <c r="AG55" s="15"/>
      <c r="AH55" s="15"/>
      <c r="AI55" s="15"/>
      <c r="AJ55" s="15"/>
      <c r="AK55" s="32"/>
      <c r="AL55" s="32"/>
      <c r="AM55" s="32"/>
      <c r="AN55" s="32"/>
      <c r="AR55" s="14"/>
    </row>
    <row r="56" spans="1:44" ht="18" customHeight="1" x14ac:dyDescent="0.25">
      <c r="A56" s="43" t="s">
        <v>98</v>
      </c>
      <c r="B56" s="43" t="s">
        <v>99</v>
      </c>
      <c r="C56" s="45" t="s">
        <v>100</v>
      </c>
      <c r="D56" s="47" t="s">
        <v>104</v>
      </c>
      <c r="E56" s="47" t="s">
        <v>97</v>
      </c>
      <c r="F56" s="32" t="s">
        <v>0</v>
      </c>
      <c r="G56" s="32" t="s">
        <v>13</v>
      </c>
      <c r="H56" s="32" t="s">
        <v>101</v>
      </c>
      <c r="I56" s="32" t="s">
        <v>102</v>
      </c>
      <c r="J56" s="32" t="s">
        <v>103</v>
      </c>
      <c r="K56" s="50">
        <v>399997</v>
      </c>
      <c r="L56" s="52">
        <v>399997</v>
      </c>
      <c r="M56" s="32" t="s">
        <v>9</v>
      </c>
      <c r="N56" s="32"/>
      <c r="O56" s="32" t="s">
        <v>18</v>
      </c>
      <c r="P56" s="32" t="s">
        <v>30</v>
      </c>
      <c r="Q56" s="32" t="s">
        <v>18</v>
      </c>
      <c r="R56" s="47"/>
      <c r="S56" s="54" t="s">
        <v>42</v>
      </c>
      <c r="T56" s="47" t="s">
        <v>105</v>
      </c>
      <c r="U56" s="32" t="s">
        <v>67</v>
      </c>
      <c r="V56" s="32" t="s">
        <v>30</v>
      </c>
      <c r="W56" s="32" t="s">
        <v>18</v>
      </c>
      <c r="X56" s="32" t="s">
        <v>30</v>
      </c>
      <c r="Y56" s="15"/>
      <c r="Z56" s="15"/>
      <c r="AA56" s="15"/>
      <c r="AB56" s="15"/>
      <c r="AC56" s="15"/>
      <c r="AD56" s="15"/>
      <c r="AE56" s="15"/>
      <c r="AF56" s="15"/>
      <c r="AG56" s="15"/>
      <c r="AH56" s="15"/>
      <c r="AI56" s="15"/>
      <c r="AJ56" s="15"/>
      <c r="AK56" s="32"/>
      <c r="AL56" s="32"/>
      <c r="AM56" s="32"/>
      <c r="AN56" s="32"/>
      <c r="AR56" s="14"/>
    </row>
    <row r="57" spans="1:44" ht="18" customHeight="1" x14ac:dyDescent="0.25">
      <c r="A57" s="43" t="s">
        <v>390</v>
      </c>
      <c r="B57" s="43" t="s">
        <v>391</v>
      </c>
      <c r="C57" s="45" t="s">
        <v>392</v>
      </c>
      <c r="D57" s="47" t="s">
        <v>393</v>
      </c>
      <c r="E57" s="47" t="s">
        <v>389</v>
      </c>
      <c r="F57" s="32" t="s">
        <v>0</v>
      </c>
      <c r="G57" s="32" t="s">
        <v>13</v>
      </c>
      <c r="H57" s="33">
        <v>37622</v>
      </c>
      <c r="I57" s="33">
        <v>39082</v>
      </c>
      <c r="J57" s="32" t="s">
        <v>103</v>
      </c>
      <c r="K57" s="50">
        <v>288522</v>
      </c>
      <c r="L57" s="52">
        <v>288522</v>
      </c>
      <c r="M57" s="32" t="s">
        <v>377</v>
      </c>
      <c r="N57" s="32"/>
      <c r="O57" s="32" t="s">
        <v>18</v>
      </c>
      <c r="P57" s="32" t="s">
        <v>30</v>
      </c>
      <c r="Q57" s="32" t="s">
        <v>18</v>
      </c>
      <c r="R57" s="47" t="s">
        <v>394</v>
      </c>
      <c r="S57" s="54" t="s">
        <v>42</v>
      </c>
      <c r="T57" s="47"/>
      <c r="U57" s="32" t="s">
        <v>67</v>
      </c>
      <c r="V57" s="32" t="s">
        <v>30</v>
      </c>
      <c r="W57" s="32" t="s">
        <v>30</v>
      </c>
      <c r="X57" s="32" t="s">
        <v>18</v>
      </c>
      <c r="Y57" s="15">
        <v>1</v>
      </c>
      <c r="Z57" s="15">
        <v>0</v>
      </c>
      <c r="AA57" s="15"/>
      <c r="AB57" s="15"/>
      <c r="AC57" s="15">
        <v>1</v>
      </c>
      <c r="AD57" s="15">
        <v>0</v>
      </c>
      <c r="AE57" s="15"/>
      <c r="AF57" s="15"/>
      <c r="AG57" s="15"/>
      <c r="AH57" s="15"/>
      <c r="AI57" s="15"/>
      <c r="AJ57" s="15"/>
      <c r="AK57" s="32"/>
      <c r="AL57" s="32"/>
      <c r="AM57" s="32"/>
      <c r="AN57" s="32"/>
      <c r="AR57" s="14"/>
    </row>
    <row r="58" spans="1:44" ht="18" customHeight="1" x14ac:dyDescent="0.25">
      <c r="A58" s="43" t="s">
        <v>301</v>
      </c>
      <c r="B58" s="43" t="s">
        <v>302</v>
      </c>
      <c r="C58" s="45" t="s">
        <v>303</v>
      </c>
      <c r="D58" s="47" t="s">
        <v>304</v>
      </c>
      <c r="E58" s="47" t="s">
        <v>300</v>
      </c>
      <c r="F58" s="32" t="s">
        <v>0</v>
      </c>
      <c r="G58" s="32" t="s">
        <v>209</v>
      </c>
      <c r="H58" s="33">
        <v>37622</v>
      </c>
      <c r="I58" s="33">
        <v>38717</v>
      </c>
      <c r="J58" s="32" t="s">
        <v>16</v>
      </c>
      <c r="K58" s="50">
        <v>1690081</v>
      </c>
      <c r="L58" s="52">
        <v>1000000</v>
      </c>
      <c r="M58" s="32" t="s">
        <v>199</v>
      </c>
      <c r="N58" s="32"/>
      <c r="O58" s="32" t="s">
        <v>30</v>
      </c>
      <c r="P58" s="32" t="s">
        <v>30</v>
      </c>
      <c r="Q58" s="32" t="s">
        <v>18</v>
      </c>
      <c r="R58" s="47" t="s">
        <v>305</v>
      </c>
      <c r="S58" s="54" t="s">
        <v>51</v>
      </c>
      <c r="T58" s="47" t="s">
        <v>306</v>
      </c>
      <c r="U58" s="32" t="s">
        <v>67</v>
      </c>
      <c r="V58" s="32" t="s">
        <v>18</v>
      </c>
      <c r="W58" s="32" t="s">
        <v>18</v>
      </c>
      <c r="X58" s="32" t="s">
        <v>18</v>
      </c>
      <c r="Y58" s="15">
        <v>4</v>
      </c>
      <c r="Z58" s="15">
        <v>185</v>
      </c>
      <c r="AA58" s="15">
        <v>4</v>
      </c>
      <c r="AB58" s="15">
        <v>185</v>
      </c>
      <c r="AC58" s="15"/>
      <c r="AD58" s="15"/>
      <c r="AE58" s="15"/>
      <c r="AF58" s="15"/>
      <c r="AG58" s="15"/>
      <c r="AH58" s="15"/>
      <c r="AI58" s="15"/>
      <c r="AJ58" s="15"/>
      <c r="AK58" s="32"/>
      <c r="AL58" s="32"/>
      <c r="AM58" s="32"/>
      <c r="AN58" s="32"/>
      <c r="AR58" s="14"/>
    </row>
    <row r="59" spans="1:44" ht="18" customHeight="1" x14ac:dyDescent="0.25">
      <c r="A59" s="43" t="s">
        <v>64</v>
      </c>
      <c r="B59" s="43" t="s">
        <v>65</v>
      </c>
      <c r="C59" s="45" t="s">
        <v>66</v>
      </c>
      <c r="D59" s="47" t="s">
        <v>69</v>
      </c>
      <c r="E59" s="47" t="s">
        <v>63</v>
      </c>
      <c r="F59" s="32" t="s">
        <v>0</v>
      </c>
      <c r="G59" s="32" t="s">
        <v>13</v>
      </c>
      <c r="H59" s="32" t="s">
        <v>67</v>
      </c>
      <c r="I59" s="32" t="s">
        <v>67</v>
      </c>
      <c r="J59" s="32" t="s">
        <v>68</v>
      </c>
      <c r="K59" s="50">
        <v>211815</v>
      </c>
      <c r="L59" s="52">
        <v>211815</v>
      </c>
      <c r="M59" s="32" t="s">
        <v>9</v>
      </c>
      <c r="N59" s="32"/>
      <c r="O59" s="32" t="s">
        <v>18</v>
      </c>
      <c r="P59" s="32" t="s">
        <v>18</v>
      </c>
      <c r="Q59" s="32" t="s">
        <v>18</v>
      </c>
      <c r="R59" s="47" t="s">
        <v>19</v>
      </c>
      <c r="S59" s="54" t="s">
        <v>20</v>
      </c>
      <c r="T59" s="47" t="s">
        <v>70</v>
      </c>
      <c r="U59" s="32" t="s">
        <v>67</v>
      </c>
      <c r="V59" s="32" t="s">
        <v>18</v>
      </c>
      <c r="W59" s="32" t="s">
        <v>18</v>
      </c>
      <c r="X59" s="32" t="s">
        <v>18</v>
      </c>
      <c r="Y59" s="15"/>
      <c r="Z59" s="15"/>
      <c r="AA59" s="15"/>
      <c r="AB59" s="15"/>
      <c r="AC59" s="15"/>
      <c r="AD59" s="15"/>
      <c r="AE59" s="15"/>
      <c r="AF59" s="15"/>
      <c r="AG59" s="15"/>
      <c r="AH59" s="15"/>
      <c r="AI59" s="15"/>
      <c r="AJ59" s="15"/>
      <c r="AK59" s="32"/>
      <c r="AL59" s="32"/>
      <c r="AM59" s="32"/>
      <c r="AN59" s="32"/>
      <c r="AR59" s="14"/>
    </row>
    <row r="60" spans="1:44" ht="18" customHeight="1" x14ac:dyDescent="0.25">
      <c r="A60" s="43">
        <v>508252</v>
      </c>
      <c r="B60" s="43">
        <v>72232</v>
      </c>
      <c r="C60" s="45" t="s">
        <v>1761</v>
      </c>
      <c r="D60" s="47" t="s">
        <v>1762</v>
      </c>
      <c r="E60" s="47" t="s">
        <v>1939</v>
      </c>
      <c r="F60" s="32" t="s">
        <v>1</v>
      </c>
      <c r="G60" s="32" t="s">
        <v>1735</v>
      </c>
      <c r="H60" s="33">
        <v>38231</v>
      </c>
      <c r="I60" s="33">
        <v>39051</v>
      </c>
      <c r="J60" s="32" t="s">
        <v>59</v>
      </c>
      <c r="K60" s="50">
        <v>1131913</v>
      </c>
      <c r="L60" s="52">
        <v>584243</v>
      </c>
      <c r="M60" s="32" t="s">
        <v>199</v>
      </c>
      <c r="N60" s="32"/>
      <c r="O60" s="32" t="s">
        <v>18</v>
      </c>
      <c r="P60" s="32" t="s">
        <v>18</v>
      </c>
      <c r="Q60" s="32" t="s">
        <v>18</v>
      </c>
      <c r="R60" s="47" t="s">
        <v>1940</v>
      </c>
      <c r="S60" s="54" t="s">
        <v>42</v>
      </c>
      <c r="T60" s="47"/>
      <c r="U60" s="32" t="s">
        <v>67</v>
      </c>
      <c r="V60" s="32" t="s">
        <v>30</v>
      </c>
      <c r="W60" s="32" t="s">
        <v>18</v>
      </c>
      <c r="X60" s="32" t="s">
        <v>18</v>
      </c>
      <c r="Y60" s="15"/>
      <c r="Z60" s="15"/>
      <c r="AA60" s="15"/>
      <c r="AB60" s="15"/>
      <c r="AC60" s="15"/>
      <c r="AD60" s="15"/>
      <c r="AE60" s="15"/>
      <c r="AF60" s="15"/>
      <c r="AG60" s="15"/>
      <c r="AH60" s="15"/>
      <c r="AI60" s="15"/>
      <c r="AJ60" s="15"/>
      <c r="AK60" s="32"/>
      <c r="AL60" s="32"/>
      <c r="AM60" s="32"/>
      <c r="AN60" s="32"/>
      <c r="AR60" s="14"/>
    </row>
    <row r="61" spans="1:44" ht="18" customHeight="1" x14ac:dyDescent="0.25">
      <c r="A61" s="43">
        <v>508649</v>
      </c>
      <c r="B61" s="43">
        <v>72265</v>
      </c>
      <c r="C61" s="45" t="s">
        <v>1734</v>
      </c>
      <c r="D61" s="47" t="s">
        <v>1736</v>
      </c>
      <c r="E61" s="47" t="s">
        <v>1968</v>
      </c>
      <c r="F61" s="32" t="s">
        <v>1</v>
      </c>
      <c r="G61" s="32" t="s">
        <v>1735</v>
      </c>
      <c r="H61" s="33">
        <v>38032</v>
      </c>
      <c r="I61" s="33">
        <v>38762</v>
      </c>
      <c r="J61" s="32" t="s">
        <v>1670</v>
      </c>
      <c r="K61" s="50">
        <v>1373038</v>
      </c>
      <c r="L61" s="52">
        <v>1004553</v>
      </c>
      <c r="M61" s="32" t="s">
        <v>199</v>
      </c>
      <c r="N61" s="32"/>
      <c r="O61" s="32" t="s">
        <v>18</v>
      </c>
      <c r="P61" s="32" t="s">
        <v>30</v>
      </c>
      <c r="Q61" s="32" t="s">
        <v>18</v>
      </c>
      <c r="R61" s="47"/>
      <c r="S61" s="54" t="s">
        <v>129</v>
      </c>
      <c r="T61" s="47" t="s">
        <v>1969</v>
      </c>
      <c r="U61" s="32" t="s">
        <v>67</v>
      </c>
      <c r="V61" s="32" t="s">
        <v>18</v>
      </c>
      <c r="W61" s="32" t="s">
        <v>30</v>
      </c>
      <c r="X61" s="32" t="s">
        <v>30</v>
      </c>
      <c r="Y61" s="15">
        <v>1</v>
      </c>
      <c r="Z61" s="15">
        <v>39</v>
      </c>
      <c r="AA61" s="15">
        <v>1</v>
      </c>
      <c r="AB61" s="15">
        <v>39</v>
      </c>
      <c r="AC61" s="15"/>
      <c r="AD61" s="15"/>
      <c r="AE61" s="15"/>
      <c r="AF61" s="15"/>
      <c r="AG61" s="15"/>
      <c r="AH61" s="15"/>
      <c r="AI61" s="15"/>
      <c r="AJ61" s="15"/>
      <c r="AK61" s="32"/>
      <c r="AL61" s="32"/>
      <c r="AM61" s="32"/>
      <c r="AN61" s="32"/>
      <c r="AR61" s="14"/>
    </row>
    <row r="62" spans="1:44" ht="18" customHeight="1" x14ac:dyDescent="0.25">
      <c r="A62" s="43">
        <v>5428</v>
      </c>
      <c r="B62" s="43">
        <v>72960</v>
      </c>
      <c r="C62" s="45" t="s">
        <v>1838</v>
      </c>
      <c r="D62" s="47" t="s">
        <v>1839</v>
      </c>
      <c r="E62" s="47" t="s">
        <v>2021</v>
      </c>
      <c r="F62" s="32" t="s">
        <v>1</v>
      </c>
      <c r="G62" s="32" t="s">
        <v>1675</v>
      </c>
      <c r="H62" s="33">
        <v>38412</v>
      </c>
      <c r="I62" s="33">
        <v>39964</v>
      </c>
      <c r="J62" s="32" t="s">
        <v>39</v>
      </c>
      <c r="K62" s="50">
        <v>2399341</v>
      </c>
      <c r="L62" s="52">
        <v>2399341</v>
      </c>
      <c r="M62" s="32" t="s">
        <v>199</v>
      </c>
      <c r="N62" s="32"/>
      <c r="O62" s="32" t="s">
        <v>18</v>
      </c>
      <c r="P62" s="32" t="s">
        <v>18</v>
      </c>
      <c r="Q62" s="32" t="s">
        <v>18</v>
      </c>
      <c r="R62" s="47" t="s">
        <v>1927</v>
      </c>
      <c r="S62" s="54" t="s">
        <v>31</v>
      </c>
      <c r="T62" s="47"/>
      <c r="U62" s="32" t="s">
        <v>67</v>
      </c>
      <c r="V62" s="32" t="s">
        <v>30</v>
      </c>
      <c r="W62" s="32" t="s">
        <v>30</v>
      </c>
      <c r="X62" s="32" t="s">
        <v>18</v>
      </c>
      <c r="Y62" s="15"/>
      <c r="Z62" s="15"/>
      <c r="AA62" s="15"/>
      <c r="AB62" s="15"/>
      <c r="AC62" s="15"/>
      <c r="AD62" s="15"/>
      <c r="AE62" s="15"/>
      <c r="AF62" s="15"/>
      <c r="AG62" s="15"/>
      <c r="AH62" s="15"/>
      <c r="AI62" s="15"/>
      <c r="AJ62" s="15"/>
      <c r="AK62" s="32"/>
      <c r="AL62" s="32"/>
      <c r="AM62" s="32"/>
      <c r="AN62" s="32"/>
      <c r="AR62" s="14"/>
    </row>
    <row r="63" spans="1:44" ht="18" customHeight="1" x14ac:dyDescent="0.25">
      <c r="A63" s="43">
        <v>6423</v>
      </c>
      <c r="B63" s="43">
        <v>72970</v>
      </c>
      <c r="C63" s="45" t="s">
        <v>1832</v>
      </c>
      <c r="D63" s="47" t="s">
        <v>1833</v>
      </c>
      <c r="E63" s="47" t="s">
        <v>2058</v>
      </c>
      <c r="F63" s="32" t="s">
        <v>1</v>
      </c>
      <c r="G63" s="32" t="s">
        <v>1675</v>
      </c>
      <c r="H63" s="33">
        <v>38353</v>
      </c>
      <c r="I63" s="33">
        <v>39813</v>
      </c>
      <c r="J63" s="32" t="s">
        <v>68</v>
      </c>
      <c r="K63" s="50">
        <v>1229368</v>
      </c>
      <c r="L63" s="52">
        <v>1229368</v>
      </c>
      <c r="M63" s="32" t="s">
        <v>199</v>
      </c>
      <c r="N63" s="32"/>
      <c r="O63" s="32" t="s">
        <v>30</v>
      </c>
      <c r="P63" s="32" t="s">
        <v>18</v>
      </c>
      <c r="Q63" s="32" t="s">
        <v>30</v>
      </c>
      <c r="R63" s="47" t="s">
        <v>1927</v>
      </c>
      <c r="S63" s="54" t="s">
        <v>31</v>
      </c>
      <c r="T63" s="47"/>
      <c r="U63" s="32" t="s">
        <v>67</v>
      </c>
      <c r="V63" s="32" t="s">
        <v>30</v>
      </c>
      <c r="W63" s="32" t="s">
        <v>18</v>
      </c>
      <c r="X63" s="32" t="s">
        <v>18</v>
      </c>
      <c r="Y63" s="15"/>
      <c r="Z63" s="15"/>
      <c r="AA63" s="15"/>
      <c r="AB63" s="15"/>
      <c r="AC63" s="15"/>
      <c r="AD63" s="15"/>
      <c r="AE63" s="15"/>
      <c r="AF63" s="15"/>
      <c r="AG63" s="15"/>
      <c r="AH63" s="15"/>
      <c r="AI63" s="15"/>
      <c r="AJ63" s="15" t="s">
        <v>3167</v>
      </c>
      <c r="AK63" s="32"/>
      <c r="AL63" s="32"/>
      <c r="AM63" s="32"/>
      <c r="AN63" s="32"/>
      <c r="AR63" s="14"/>
    </row>
    <row r="64" spans="1:44" ht="18" customHeight="1" x14ac:dyDescent="0.25">
      <c r="A64" s="43">
        <v>7597</v>
      </c>
      <c r="B64" s="43">
        <v>72992</v>
      </c>
      <c r="C64" s="45" t="s">
        <v>1867</v>
      </c>
      <c r="D64" s="47" t="s">
        <v>1868</v>
      </c>
      <c r="E64" s="47" t="s">
        <v>1977</v>
      </c>
      <c r="F64" s="32" t="s">
        <v>1</v>
      </c>
      <c r="G64" s="32" t="s">
        <v>1675</v>
      </c>
      <c r="H64" s="33">
        <v>38596</v>
      </c>
      <c r="I64" s="33">
        <v>40056</v>
      </c>
      <c r="J64" s="32" t="s">
        <v>39</v>
      </c>
      <c r="K64" s="50">
        <v>2121547</v>
      </c>
      <c r="L64" s="52">
        <v>2121547</v>
      </c>
      <c r="M64" s="32" t="s">
        <v>199</v>
      </c>
      <c r="N64" s="32"/>
      <c r="O64" s="32" t="s">
        <v>18</v>
      </c>
      <c r="P64" s="32" t="s">
        <v>18</v>
      </c>
      <c r="Q64" s="32" t="s">
        <v>30</v>
      </c>
      <c r="R64" s="47" t="s">
        <v>1927</v>
      </c>
      <c r="S64" s="54" t="s">
        <v>96</v>
      </c>
      <c r="T64" s="47" t="s">
        <v>1978</v>
      </c>
      <c r="U64" s="32" t="s">
        <v>67</v>
      </c>
      <c r="V64" s="32" t="s">
        <v>18</v>
      </c>
      <c r="W64" s="32" t="s">
        <v>30</v>
      </c>
      <c r="X64" s="32" t="s">
        <v>18</v>
      </c>
      <c r="Y64" s="15"/>
      <c r="Z64" s="15"/>
      <c r="AA64" s="15"/>
      <c r="AB64" s="15"/>
      <c r="AC64" s="15"/>
      <c r="AD64" s="15"/>
      <c r="AE64" s="15"/>
      <c r="AF64" s="15"/>
      <c r="AG64" s="15"/>
      <c r="AH64" s="15"/>
      <c r="AI64" s="15"/>
      <c r="AJ64" s="15" t="s">
        <v>3167</v>
      </c>
      <c r="AK64" s="32"/>
      <c r="AL64" s="32"/>
      <c r="AM64" s="32"/>
      <c r="AN64" s="32"/>
      <c r="AR64" s="14"/>
    </row>
    <row r="65" spans="1:44" ht="18" customHeight="1" x14ac:dyDescent="0.25">
      <c r="A65" s="43">
        <v>509804</v>
      </c>
      <c r="B65" s="43">
        <v>73556</v>
      </c>
      <c r="C65" s="45" t="s">
        <v>1815</v>
      </c>
      <c r="D65" s="47" t="s">
        <v>1816</v>
      </c>
      <c r="E65" s="47" t="s">
        <v>2015</v>
      </c>
      <c r="F65" s="32" t="s">
        <v>1</v>
      </c>
      <c r="G65" s="32" t="s">
        <v>1675</v>
      </c>
      <c r="H65" s="33">
        <v>38139</v>
      </c>
      <c r="I65" s="33">
        <v>39599</v>
      </c>
      <c r="J65" s="32" t="s">
        <v>16</v>
      </c>
      <c r="K65" s="50">
        <v>224273</v>
      </c>
      <c r="L65" s="52">
        <v>224273</v>
      </c>
      <c r="M65" s="32" t="s">
        <v>199</v>
      </c>
      <c r="N65" s="32" t="s">
        <v>3110</v>
      </c>
      <c r="O65" s="32" t="s">
        <v>30</v>
      </c>
      <c r="P65" s="32" t="s">
        <v>18</v>
      </c>
      <c r="Q65" s="32" t="s">
        <v>18</v>
      </c>
      <c r="R65" s="47"/>
      <c r="S65" s="54" t="s">
        <v>322</v>
      </c>
      <c r="T65" s="47" t="s">
        <v>2016</v>
      </c>
      <c r="U65" s="32" t="s">
        <v>67</v>
      </c>
      <c r="V65" s="32" t="s">
        <v>18</v>
      </c>
      <c r="W65" s="32" t="s">
        <v>30</v>
      </c>
      <c r="X65" s="32" t="s">
        <v>18</v>
      </c>
      <c r="Y65" s="32">
        <v>5</v>
      </c>
      <c r="Z65" s="32">
        <v>211</v>
      </c>
      <c r="AA65" s="32">
        <v>5</v>
      </c>
      <c r="AB65" s="32">
        <v>211</v>
      </c>
      <c r="AC65" s="32"/>
      <c r="AD65" s="32"/>
      <c r="AE65" s="32"/>
      <c r="AF65" s="32"/>
      <c r="AG65" s="32"/>
      <c r="AH65" s="32"/>
      <c r="AI65" s="32"/>
      <c r="AJ65" s="32"/>
      <c r="AK65" s="32"/>
      <c r="AL65" s="32"/>
      <c r="AM65" s="32"/>
      <c r="AN65" s="32"/>
      <c r="AR65" s="14"/>
    </row>
    <row r="66" spans="1:44" ht="18" customHeight="1" x14ac:dyDescent="0.25">
      <c r="A66" s="43">
        <v>509858</v>
      </c>
      <c r="B66" s="43">
        <v>73571</v>
      </c>
      <c r="C66" s="45" t="s">
        <v>1821</v>
      </c>
      <c r="D66" s="47" t="s">
        <v>1822</v>
      </c>
      <c r="E66" s="47" t="s">
        <v>1941</v>
      </c>
      <c r="F66" s="32" t="s">
        <v>1</v>
      </c>
      <c r="G66" s="32" t="s">
        <v>1675</v>
      </c>
      <c r="H66" s="33">
        <v>38078</v>
      </c>
      <c r="I66" s="33">
        <v>39538</v>
      </c>
      <c r="J66" s="32" t="s">
        <v>119</v>
      </c>
      <c r="K66" s="50">
        <v>380285</v>
      </c>
      <c r="L66" s="52">
        <v>380285</v>
      </c>
      <c r="M66" s="32" t="s">
        <v>199</v>
      </c>
      <c r="N66" s="32"/>
      <c r="O66" s="32" t="s">
        <v>18</v>
      </c>
      <c r="P66" s="32" t="s">
        <v>30</v>
      </c>
      <c r="Q66" s="32" t="s">
        <v>18</v>
      </c>
      <c r="R66" s="47" t="s">
        <v>1942</v>
      </c>
      <c r="S66" s="54" t="s">
        <v>42</v>
      </c>
      <c r="T66" s="47"/>
      <c r="U66" s="32" t="s">
        <v>67</v>
      </c>
      <c r="V66" s="32" t="s">
        <v>30</v>
      </c>
      <c r="W66" s="32" t="s">
        <v>18</v>
      </c>
      <c r="X66" s="32" t="s">
        <v>18</v>
      </c>
      <c r="Y66" s="15">
        <v>1</v>
      </c>
      <c r="Z66" s="15">
        <v>35</v>
      </c>
      <c r="AA66" s="15">
        <v>1</v>
      </c>
      <c r="AB66" s="15">
        <v>35</v>
      </c>
      <c r="AC66" s="15"/>
      <c r="AD66" s="15"/>
      <c r="AE66" s="15"/>
      <c r="AF66" s="15"/>
      <c r="AG66" s="15"/>
      <c r="AH66" s="15"/>
      <c r="AI66" s="15"/>
      <c r="AJ66" s="15"/>
      <c r="AK66" s="32"/>
      <c r="AL66" s="32"/>
      <c r="AM66" s="32"/>
      <c r="AN66" s="32"/>
      <c r="AR66" s="14"/>
    </row>
    <row r="67" spans="1:44" ht="18" customHeight="1" x14ac:dyDescent="0.25">
      <c r="A67" s="43">
        <v>510114</v>
      </c>
      <c r="B67" s="43">
        <v>73592</v>
      </c>
      <c r="C67" s="45" t="s">
        <v>1780</v>
      </c>
      <c r="D67" s="47" t="s">
        <v>1782</v>
      </c>
      <c r="E67" s="47" t="s">
        <v>2087</v>
      </c>
      <c r="F67" s="32" t="s">
        <v>1</v>
      </c>
      <c r="G67" s="32" t="s">
        <v>1675</v>
      </c>
      <c r="H67" s="33">
        <v>38231</v>
      </c>
      <c r="I67" s="33">
        <v>39691</v>
      </c>
      <c r="J67" s="32" t="s">
        <v>1781</v>
      </c>
      <c r="K67" s="50">
        <v>251352</v>
      </c>
      <c r="L67" s="52">
        <v>251352</v>
      </c>
      <c r="M67" s="32" t="s">
        <v>199</v>
      </c>
      <c r="N67" s="32"/>
      <c r="O67" s="32" t="s">
        <v>18</v>
      </c>
      <c r="P67" s="32" t="s">
        <v>30</v>
      </c>
      <c r="Q67" s="32" t="s">
        <v>18</v>
      </c>
      <c r="R67" s="47" t="s">
        <v>2088</v>
      </c>
      <c r="S67" s="54"/>
      <c r="T67" s="47"/>
      <c r="U67" s="32" t="s">
        <v>67</v>
      </c>
      <c r="V67" s="32" t="s">
        <v>30</v>
      </c>
      <c r="W67" s="32" t="s">
        <v>18</v>
      </c>
      <c r="X67" s="32" t="s">
        <v>18</v>
      </c>
      <c r="Y67" s="15">
        <v>2</v>
      </c>
      <c r="Z67" s="15">
        <v>501</v>
      </c>
      <c r="AA67" s="15">
        <v>2</v>
      </c>
      <c r="AB67" s="15">
        <v>501</v>
      </c>
      <c r="AC67" s="15"/>
      <c r="AD67" s="15"/>
      <c r="AE67" s="15"/>
      <c r="AF67" s="15"/>
      <c r="AG67" s="15"/>
      <c r="AH67" s="15"/>
      <c r="AI67" s="15"/>
      <c r="AJ67" s="15"/>
      <c r="AK67" s="32"/>
      <c r="AL67" s="32"/>
      <c r="AM67" s="32"/>
      <c r="AN67" s="32"/>
      <c r="AR67" s="14"/>
    </row>
    <row r="68" spans="1:44" ht="18" customHeight="1" x14ac:dyDescent="0.25">
      <c r="A68" s="43">
        <v>512141</v>
      </c>
      <c r="B68" s="43">
        <v>73650</v>
      </c>
      <c r="C68" s="45" t="s">
        <v>1714</v>
      </c>
      <c r="D68" s="47" t="s">
        <v>1715</v>
      </c>
      <c r="E68" s="47" t="s">
        <v>2012</v>
      </c>
      <c r="F68" s="32" t="s">
        <v>1</v>
      </c>
      <c r="G68" s="32" t="s">
        <v>1675</v>
      </c>
      <c r="H68" s="33">
        <v>38353</v>
      </c>
      <c r="I68" s="33">
        <v>39813</v>
      </c>
      <c r="J68" s="32" t="s">
        <v>39</v>
      </c>
      <c r="K68" s="50">
        <v>3056026</v>
      </c>
      <c r="L68" s="52">
        <v>3056026</v>
      </c>
      <c r="M68" s="32" t="s">
        <v>9</v>
      </c>
      <c r="N68" s="32"/>
      <c r="O68" s="32" t="s">
        <v>18</v>
      </c>
      <c r="P68" s="32" t="s">
        <v>30</v>
      </c>
      <c r="Q68" s="32" t="s">
        <v>30</v>
      </c>
      <c r="R68" s="47"/>
      <c r="S68" s="54" t="s">
        <v>96</v>
      </c>
      <c r="T68" s="47"/>
      <c r="U68" s="32" t="s">
        <v>67</v>
      </c>
      <c r="V68" s="32" t="s">
        <v>30</v>
      </c>
      <c r="W68" s="32" t="s">
        <v>30</v>
      </c>
      <c r="X68" s="32" t="s">
        <v>18</v>
      </c>
      <c r="Y68" s="15">
        <v>25</v>
      </c>
      <c r="Z68" s="15">
        <v>870</v>
      </c>
      <c r="AA68" s="15">
        <v>25</v>
      </c>
      <c r="AB68" s="15">
        <v>870</v>
      </c>
      <c r="AC68" s="15"/>
      <c r="AD68" s="15"/>
      <c r="AE68" s="15"/>
      <c r="AF68" s="15"/>
      <c r="AG68" s="15"/>
      <c r="AH68" s="15"/>
      <c r="AI68" s="15"/>
      <c r="AJ68" s="15" t="s">
        <v>3167</v>
      </c>
      <c r="AK68" s="32"/>
      <c r="AL68" s="32"/>
      <c r="AM68" s="32"/>
      <c r="AN68" s="32"/>
      <c r="AR68" s="14"/>
    </row>
    <row r="69" spans="1:44" ht="18" customHeight="1" x14ac:dyDescent="0.25">
      <c r="A69" s="43">
        <v>5310</v>
      </c>
      <c r="B69" s="43">
        <v>74046</v>
      </c>
      <c r="C69" s="45" t="s">
        <v>1741</v>
      </c>
      <c r="D69" s="47" t="s">
        <v>1742</v>
      </c>
      <c r="E69" s="47" t="s">
        <v>1975</v>
      </c>
      <c r="F69" s="32" t="s">
        <v>1</v>
      </c>
      <c r="G69" s="32" t="s">
        <v>1669</v>
      </c>
      <c r="H69" s="33">
        <v>38353</v>
      </c>
      <c r="I69" s="33">
        <v>39629</v>
      </c>
      <c r="J69" s="32" t="s">
        <v>59</v>
      </c>
      <c r="K69" s="50">
        <v>1744720</v>
      </c>
      <c r="L69" s="52">
        <v>1499560</v>
      </c>
      <c r="M69" s="32" t="s">
        <v>9</v>
      </c>
      <c r="N69" s="32"/>
      <c r="O69" s="32" t="s">
        <v>18</v>
      </c>
      <c r="P69" s="32" t="s">
        <v>18</v>
      </c>
      <c r="Q69" s="32" t="s">
        <v>30</v>
      </c>
      <c r="R69" s="47" t="s">
        <v>1976</v>
      </c>
      <c r="S69" s="54" t="s">
        <v>96</v>
      </c>
      <c r="T69" s="47"/>
      <c r="U69" s="32" t="s">
        <v>67</v>
      </c>
      <c r="V69" s="32" t="s">
        <v>18</v>
      </c>
      <c r="W69" s="32" t="s">
        <v>30</v>
      </c>
      <c r="X69" s="32" t="s">
        <v>18</v>
      </c>
      <c r="Y69" s="15"/>
      <c r="Z69" s="15"/>
      <c r="AA69" s="15"/>
      <c r="AB69" s="15"/>
      <c r="AC69" s="15"/>
      <c r="AD69" s="15"/>
      <c r="AE69" s="15"/>
      <c r="AF69" s="15"/>
      <c r="AG69" s="15"/>
      <c r="AH69" s="15"/>
      <c r="AI69" s="15"/>
      <c r="AJ69" s="15"/>
      <c r="AK69" s="32"/>
      <c r="AL69" s="32"/>
      <c r="AM69" s="32"/>
      <c r="AN69" s="32"/>
      <c r="AR69" s="14"/>
    </row>
    <row r="70" spans="1:44" ht="18" customHeight="1" x14ac:dyDescent="0.25">
      <c r="A70" s="43">
        <v>503011</v>
      </c>
      <c r="B70" s="43">
        <v>74047</v>
      </c>
      <c r="C70" s="45" t="s">
        <v>1877</v>
      </c>
      <c r="D70" s="47" t="s">
        <v>1878</v>
      </c>
      <c r="E70" s="47" t="s">
        <v>1944</v>
      </c>
      <c r="F70" s="32" t="s">
        <v>1</v>
      </c>
      <c r="G70" s="32" t="s">
        <v>1669</v>
      </c>
      <c r="H70" s="33">
        <v>38292</v>
      </c>
      <c r="I70" s="33">
        <v>39752</v>
      </c>
      <c r="J70" s="32" t="s">
        <v>103</v>
      </c>
      <c r="K70" s="50">
        <v>3580764</v>
      </c>
      <c r="L70" s="52">
        <v>3480764</v>
      </c>
      <c r="M70" s="32" t="s">
        <v>377</v>
      </c>
      <c r="N70" s="32"/>
      <c r="O70" s="32" t="s">
        <v>18</v>
      </c>
      <c r="P70" s="32" t="s">
        <v>30</v>
      </c>
      <c r="Q70" s="32" t="s">
        <v>18</v>
      </c>
      <c r="R70" s="47" t="s">
        <v>1945</v>
      </c>
      <c r="S70" s="54" t="s">
        <v>42</v>
      </c>
      <c r="T70" s="47"/>
      <c r="U70" s="32" t="s">
        <v>67</v>
      </c>
      <c r="V70" s="32" t="s">
        <v>30</v>
      </c>
      <c r="W70" s="32" t="s">
        <v>18</v>
      </c>
      <c r="X70" s="32" t="s">
        <v>30</v>
      </c>
      <c r="Y70" s="15">
        <v>60</v>
      </c>
      <c r="Z70" s="15">
        <v>1712</v>
      </c>
      <c r="AA70" s="15">
        <v>56</v>
      </c>
      <c r="AB70" s="15">
        <v>1712</v>
      </c>
      <c r="AC70" s="15">
        <v>4</v>
      </c>
      <c r="AD70" s="15">
        <v>0</v>
      </c>
      <c r="AE70" s="15"/>
      <c r="AF70" s="15"/>
      <c r="AG70" s="15"/>
      <c r="AH70" s="15"/>
      <c r="AI70" s="15"/>
      <c r="AJ70" s="15"/>
      <c r="AK70" s="32"/>
      <c r="AL70" s="32"/>
      <c r="AM70" s="32"/>
      <c r="AN70" s="32"/>
      <c r="AR70" s="14"/>
    </row>
    <row r="71" spans="1:44" ht="18" customHeight="1" x14ac:dyDescent="0.25">
      <c r="A71" s="43">
        <v>503306</v>
      </c>
      <c r="B71" s="43">
        <v>74049</v>
      </c>
      <c r="C71" s="45" t="s">
        <v>1803</v>
      </c>
      <c r="D71" s="47" t="s">
        <v>1804</v>
      </c>
      <c r="E71" s="47" t="s">
        <v>2008</v>
      </c>
      <c r="F71" s="32" t="s">
        <v>1</v>
      </c>
      <c r="G71" s="32" t="s">
        <v>1669</v>
      </c>
      <c r="H71" s="33">
        <v>38353</v>
      </c>
      <c r="I71" s="33">
        <v>39629</v>
      </c>
      <c r="J71" s="32" t="s">
        <v>39</v>
      </c>
      <c r="K71" s="50">
        <v>5097113</v>
      </c>
      <c r="L71" s="52">
        <v>4166513</v>
      </c>
      <c r="M71" s="32" t="s">
        <v>377</v>
      </c>
      <c r="N71" s="32"/>
      <c r="O71" s="32" t="s">
        <v>18</v>
      </c>
      <c r="P71" s="32" t="s">
        <v>30</v>
      </c>
      <c r="Q71" s="32" t="s">
        <v>18</v>
      </c>
      <c r="R71" s="47" t="s">
        <v>2044</v>
      </c>
      <c r="S71" s="54" t="s">
        <v>184</v>
      </c>
      <c r="T71" s="47" t="s">
        <v>2045</v>
      </c>
      <c r="U71" s="32" t="s">
        <v>67</v>
      </c>
      <c r="V71" s="32" t="s">
        <v>30</v>
      </c>
      <c r="W71" s="32" t="s">
        <v>30</v>
      </c>
      <c r="X71" s="32" t="s">
        <v>30</v>
      </c>
      <c r="Y71" s="15">
        <v>34</v>
      </c>
      <c r="Z71" s="15">
        <v>1153</v>
      </c>
      <c r="AA71" s="15">
        <v>32</v>
      </c>
      <c r="AB71" s="15">
        <v>1147</v>
      </c>
      <c r="AC71" s="15">
        <v>2</v>
      </c>
      <c r="AD71" s="15">
        <v>6</v>
      </c>
      <c r="AE71" s="15"/>
      <c r="AF71" s="15"/>
      <c r="AG71" s="15"/>
      <c r="AH71" s="15"/>
      <c r="AI71" s="15"/>
      <c r="AJ71" s="15"/>
      <c r="AK71" s="32"/>
      <c r="AL71" s="32"/>
      <c r="AM71" s="32"/>
      <c r="AN71" s="32"/>
      <c r="AR71" s="14"/>
    </row>
    <row r="72" spans="1:44" ht="18" customHeight="1" x14ac:dyDescent="0.25">
      <c r="A72" s="43">
        <v>503576</v>
      </c>
      <c r="B72" s="43">
        <v>74064</v>
      </c>
      <c r="C72" s="45" t="s">
        <v>1797</v>
      </c>
      <c r="D72" s="47" t="s">
        <v>1798</v>
      </c>
      <c r="E72" s="47" t="s">
        <v>1963</v>
      </c>
      <c r="F72" s="32" t="s">
        <v>1</v>
      </c>
      <c r="G72" s="32" t="s">
        <v>1669</v>
      </c>
      <c r="H72" s="33">
        <v>38322</v>
      </c>
      <c r="I72" s="33">
        <v>40147</v>
      </c>
      <c r="J72" s="32" t="s">
        <v>28</v>
      </c>
      <c r="K72" s="50">
        <v>7300253</v>
      </c>
      <c r="L72" s="52">
        <v>6000000</v>
      </c>
      <c r="M72" s="32" t="s">
        <v>199</v>
      </c>
      <c r="N72" s="32"/>
      <c r="O72" s="32" t="s">
        <v>18</v>
      </c>
      <c r="P72" s="32" t="s">
        <v>30</v>
      </c>
      <c r="Q72" s="32" t="s">
        <v>18</v>
      </c>
      <c r="R72" s="47" t="s">
        <v>1964</v>
      </c>
      <c r="S72" s="54" t="s">
        <v>51</v>
      </c>
      <c r="T72" s="47"/>
      <c r="U72" s="32" t="s">
        <v>67</v>
      </c>
      <c r="V72" s="32" t="s">
        <v>18</v>
      </c>
      <c r="W72" s="32" t="s">
        <v>30</v>
      </c>
      <c r="X72" s="32" t="s">
        <v>18</v>
      </c>
      <c r="Y72" s="15">
        <v>39</v>
      </c>
      <c r="Z72" s="15">
        <v>1735</v>
      </c>
      <c r="AA72" s="15">
        <v>39</v>
      </c>
      <c r="AB72" s="15">
        <v>1735</v>
      </c>
      <c r="AC72" s="15"/>
      <c r="AD72" s="15"/>
      <c r="AE72" s="15"/>
      <c r="AF72" s="15"/>
      <c r="AG72" s="15"/>
      <c r="AH72" s="15"/>
      <c r="AI72" s="15"/>
      <c r="AJ72" s="15"/>
      <c r="AK72" s="32"/>
      <c r="AL72" s="32"/>
      <c r="AM72" s="32"/>
      <c r="AN72" s="32"/>
      <c r="AR72" s="14"/>
    </row>
    <row r="73" spans="1:44" ht="18" customHeight="1" x14ac:dyDescent="0.25">
      <c r="A73" s="43">
        <v>512018</v>
      </c>
      <c r="B73" s="43">
        <v>74074</v>
      </c>
      <c r="C73" s="45" t="s">
        <v>1691</v>
      </c>
      <c r="D73" s="47" t="s">
        <v>1692</v>
      </c>
      <c r="E73" s="47" t="s">
        <v>2075</v>
      </c>
      <c r="F73" s="32" t="s">
        <v>1</v>
      </c>
      <c r="G73" s="32" t="s">
        <v>1669</v>
      </c>
      <c r="H73" s="33">
        <v>38353</v>
      </c>
      <c r="I73" s="33">
        <v>39813</v>
      </c>
      <c r="J73" s="32" t="s">
        <v>1670</v>
      </c>
      <c r="K73" s="50">
        <v>8209434</v>
      </c>
      <c r="L73" s="52">
        <v>8000000</v>
      </c>
      <c r="M73" s="32" t="s">
        <v>9</v>
      </c>
      <c r="N73" s="32"/>
      <c r="O73" s="32" t="s">
        <v>30</v>
      </c>
      <c r="P73" s="32" t="s">
        <v>18</v>
      </c>
      <c r="Q73" s="32" t="s">
        <v>18</v>
      </c>
      <c r="R73" s="47"/>
      <c r="S73" s="54" t="s">
        <v>96</v>
      </c>
      <c r="T73" s="47"/>
      <c r="U73" s="32" t="s">
        <v>67</v>
      </c>
      <c r="V73" s="32" t="s">
        <v>18</v>
      </c>
      <c r="W73" s="32" t="s">
        <v>30</v>
      </c>
      <c r="X73" s="32" t="s">
        <v>18</v>
      </c>
      <c r="Y73" s="15">
        <v>62</v>
      </c>
      <c r="Z73" s="15">
        <v>2144</v>
      </c>
      <c r="AA73" s="15">
        <v>62</v>
      </c>
      <c r="AB73" s="15">
        <v>2144</v>
      </c>
      <c r="AC73" s="15"/>
      <c r="AD73" s="15"/>
      <c r="AE73" s="15"/>
      <c r="AF73" s="15"/>
      <c r="AG73" s="15"/>
      <c r="AH73" s="15"/>
      <c r="AI73" s="15"/>
      <c r="AJ73" s="15"/>
      <c r="AK73" s="32"/>
      <c r="AL73" s="32"/>
      <c r="AM73" s="32"/>
      <c r="AN73" s="32"/>
      <c r="AR73" s="14"/>
    </row>
    <row r="74" spans="1:44" ht="18" customHeight="1" x14ac:dyDescent="0.25">
      <c r="A74" s="43">
        <v>512039</v>
      </c>
      <c r="B74" s="43">
        <v>74078</v>
      </c>
      <c r="C74" s="45" t="s">
        <v>1699</v>
      </c>
      <c r="D74" s="47" t="s">
        <v>1700</v>
      </c>
      <c r="E74" s="47" t="s">
        <v>1981</v>
      </c>
      <c r="F74" s="32" t="s">
        <v>1</v>
      </c>
      <c r="G74" s="32" t="s">
        <v>1669</v>
      </c>
      <c r="H74" s="33">
        <v>38353</v>
      </c>
      <c r="I74" s="33">
        <v>39994</v>
      </c>
      <c r="J74" s="32" t="s">
        <v>39</v>
      </c>
      <c r="K74" s="50">
        <v>20499574</v>
      </c>
      <c r="L74" s="52">
        <v>8300000</v>
      </c>
      <c r="M74" s="32" t="s">
        <v>9</v>
      </c>
      <c r="N74" s="32"/>
      <c r="O74" s="32" t="s">
        <v>30</v>
      </c>
      <c r="P74" s="32" t="s">
        <v>30</v>
      </c>
      <c r="Q74" s="32" t="s">
        <v>30</v>
      </c>
      <c r="R74" s="47"/>
      <c r="S74" s="54" t="s">
        <v>322</v>
      </c>
      <c r="T74" s="47" t="s">
        <v>1982</v>
      </c>
      <c r="U74" s="32" t="s">
        <v>67</v>
      </c>
      <c r="V74" s="32" t="s">
        <v>18</v>
      </c>
      <c r="W74" s="32" t="s">
        <v>30</v>
      </c>
      <c r="X74" s="32" t="s">
        <v>30</v>
      </c>
      <c r="Y74" s="15">
        <v>27</v>
      </c>
      <c r="Z74" s="15">
        <v>2540</v>
      </c>
      <c r="AA74" s="15">
        <v>27</v>
      </c>
      <c r="AB74" s="15">
        <v>2540</v>
      </c>
      <c r="AC74" s="15"/>
      <c r="AD74" s="15"/>
      <c r="AE74" s="15"/>
      <c r="AF74" s="15"/>
      <c r="AG74" s="15"/>
      <c r="AH74" s="15"/>
      <c r="AI74" s="15"/>
      <c r="AJ74" s="15" t="s">
        <v>3167</v>
      </c>
      <c r="AK74" s="32"/>
      <c r="AL74" s="32"/>
      <c r="AM74" s="32"/>
      <c r="AN74" s="32"/>
      <c r="AR74" s="14"/>
    </row>
    <row r="75" spans="1:44" ht="18" customHeight="1" x14ac:dyDescent="0.25">
      <c r="A75" s="43">
        <v>512087</v>
      </c>
      <c r="B75" s="43">
        <v>74088</v>
      </c>
      <c r="C75" s="45" t="s">
        <v>1891</v>
      </c>
      <c r="D75" s="47" t="s">
        <v>1892</v>
      </c>
      <c r="E75" s="47" t="s">
        <v>2078</v>
      </c>
      <c r="F75" s="32" t="s">
        <v>1</v>
      </c>
      <c r="G75" s="32" t="s">
        <v>1669</v>
      </c>
      <c r="H75" s="33">
        <v>38353</v>
      </c>
      <c r="I75" s="33">
        <v>40359</v>
      </c>
      <c r="J75" s="32" t="s">
        <v>39</v>
      </c>
      <c r="K75" s="50">
        <v>11019922</v>
      </c>
      <c r="L75" s="52">
        <v>9683102</v>
      </c>
      <c r="M75" s="32" t="s">
        <v>377</v>
      </c>
      <c r="N75" s="32"/>
      <c r="O75" s="32" t="s">
        <v>30</v>
      </c>
      <c r="P75" s="32" t="s">
        <v>30</v>
      </c>
      <c r="Q75" s="32" t="s">
        <v>18</v>
      </c>
      <c r="R75" s="47" t="s">
        <v>2079</v>
      </c>
      <c r="S75" s="54" t="s">
        <v>322</v>
      </c>
      <c r="T75" s="47"/>
      <c r="U75" s="32" t="s">
        <v>67</v>
      </c>
      <c r="V75" s="32" t="s">
        <v>18</v>
      </c>
      <c r="W75" s="32" t="s">
        <v>30</v>
      </c>
      <c r="X75" s="32" t="s">
        <v>30</v>
      </c>
      <c r="Y75" s="15">
        <v>34</v>
      </c>
      <c r="Z75" s="15">
        <v>800</v>
      </c>
      <c r="AA75" s="15">
        <v>34</v>
      </c>
      <c r="AB75" s="15">
        <v>800</v>
      </c>
      <c r="AC75" s="15"/>
      <c r="AD75" s="15"/>
      <c r="AE75" s="15"/>
      <c r="AF75" s="15"/>
      <c r="AG75" s="15"/>
      <c r="AH75" s="15"/>
      <c r="AI75" s="15"/>
      <c r="AJ75" s="15"/>
      <c r="AK75" s="32"/>
      <c r="AL75" s="32"/>
      <c r="AM75" s="32"/>
      <c r="AN75" s="32"/>
      <c r="AR75" s="14"/>
    </row>
    <row r="76" spans="1:44" ht="18" customHeight="1" x14ac:dyDescent="0.25">
      <c r="A76" s="43">
        <v>505609</v>
      </c>
      <c r="B76" s="43">
        <v>74145</v>
      </c>
      <c r="C76" s="45" t="s">
        <v>1840</v>
      </c>
      <c r="D76" s="47" t="s">
        <v>1842</v>
      </c>
      <c r="E76" s="47" t="s">
        <v>2089</v>
      </c>
      <c r="F76" s="32" t="s">
        <v>1</v>
      </c>
      <c r="G76" s="32" t="s">
        <v>1841</v>
      </c>
      <c r="H76" s="33">
        <v>38018</v>
      </c>
      <c r="I76" s="33">
        <v>39355</v>
      </c>
      <c r="J76" s="32" t="s">
        <v>1781</v>
      </c>
      <c r="K76" s="50">
        <v>1852095</v>
      </c>
      <c r="L76" s="52">
        <v>1461947</v>
      </c>
      <c r="M76" s="32" t="s">
        <v>199</v>
      </c>
      <c r="N76" s="32"/>
      <c r="O76" s="32" t="s">
        <v>30</v>
      </c>
      <c r="P76" s="32" t="s">
        <v>30</v>
      </c>
      <c r="Q76" s="32" t="s">
        <v>18</v>
      </c>
      <c r="R76" s="47" t="s">
        <v>2090</v>
      </c>
      <c r="S76" s="54" t="s">
        <v>184</v>
      </c>
      <c r="T76" s="47"/>
      <c r="U76" s="32" t="s">
        <v>67</v>
      </c>
      <c r="V76" s="32" t="s">
        <v>18</v>
      </c>
      <c r="W76" s="32" t="s">
        <v>30</v>
      </c>
      <c r="X76" s="32" t="s">
        <v>30</v>
      </c>
      <c r="Y76" s="15">
        <v>5</v>
      </c>
      <c r="Z76" s="15">
        <v>58</v>
      </c>
      <c r="AA76" s="15">
        <v>5</v>
      </c>
      <c r="AB76" s="15">
        <v>58</v>
      </c>
      <c r="AC76" s="15"/>
      <c r="AD76" s="15"/>
      <c r="AE76" s="15"/>
      <c r="AF76" s="15"/>
      <c r="AG76" s="15"/>
      <c r="AH76" s="15"/>
      <c r="AI76" s="15"/>
      <c r="AJ76" s="15"/>
      <c r="AK76" s="32"/>
      <c r="AL76" s="32"/>
      <c r="AM76" s="32"/>
      <c r="AN76" s="32"/>
      <c r="AR76" s="14"/>
    </row>
    <row r="77" spans="1:44" ht="18" customHeight="1" x14ac:dyDescent="0.25">
      <c r="A77" s="43">
        <v>505593</v>
      </c>
      <c r="B77" s="43">
        <v>74395</v>
      </c>
      <c r="C77" s="45" t="s">
        <v>1875</v>
      </c>
      <c r="D77" s="47" t="s">
        <v>1876</v>
      </c>
      <c r="E77" s="47" t="s">
        <v>2019</v>
      </c>
      <c r="F77" s="32" t="s">
        <v>1</v>
      </c>
      <c r="G77" s="32" t="s">
        <v>1689</v>
      </c>
      <c r="H77" s="33">
        <v>38047</v>
      </c>
      <c r="I77" s="33">
        <v>39233</v>
      </c>
      <c r="J77" s="32" t="s">
        <v>39</v>
      </c>
      <c r="K77" s="50">
        <v>3170690</v>
      </c>
      <c r="L77" s="52">
        <v>2520020</v>
      </c>
      <c r="M77" s="32" t="s">
        <v>199</v>
      </c>
      <c r="N77" s="32"/>
      <c r="O77" s="32" t="s">
        <v>18</v>
      </c>
      <c r="P77" s="32" t="s">
        <v>18</v>
      </c>
      <c r="Q77" s="32" t="s">
        <v>30</v>
      </c>
      <c r="R77" s="47" t="s">
        <v>2020</v>
      </c>
      <c r="S77" s="54" t="s">
        <v>96</v>
      </c>
      <c r="T77" s="47"/>
      <c r="U77" s="32" t="s">
        <v>67</v>
      </c>
      <c r="V77" s="32" t="s">
        <v>30</v>
      </c>
      <c r="W77" s="32" t="s">
        <v>18</v>
      </c>
      <c r="X77" s="32" t="s">
        <v>18</v>
      </c>
      <c r="Y77" s="15">
        <v>7</v>
      </c>
      <c r="Z77" s="15">
        <v>894</v>
      </c>
      <c r="AA77" s="15">
        <v>2</v>
      </c>
      <c r="AB77" s="15">
        <v>894</v>
      </c>
      <c r="AC77" s="15">
        <v>5</v>
      </c>
      <c r="AD77" s="15">
        <v>0</v>
      </c>
      <c r="AE77" s="15"/>
      <c r="AF77" s="15"/>
      <c r="AG77" s="15"/>
      <c r="AH77" s="15"/>
      <c r="AI77" s="15"/>
      <c r="AJ77" s="15"/>
      <c r="AK77" s="32"/>
      <c r="AL77" s="32"/>
      <c r="AM77" s="32"/>
      <c r="AN77" s="32"/>
      <c r="AR77" s="14"/>
    </row>
    <row r="78" spans="1:44" ht="18" customHeight="1" x14ac:dyDescent="0.25">
      <c r="A78" s="43">
        <v>12959</v>
      </c>
      <c r="B78" s="43">
        <v>74713</v>
      </c>
      <c r="C78" s="45" t="s">
        <v>1712</v>
      </c>
      <c r="D78" s="47" t="s">
        <v>1713</v>
      </c>
      <c r="E78" s="47" t="s">
        <v>1974</v>
      </c>
      <c r="F78" s="32" t="s">
        <v>1</v>
      </c>
      <c r="G78" s="32" t="s">
        <v>1686</v>
      </c>
      <c r="H78" s="33">
        <v>38443</v>
      </c>
      <c r="I78" s="33">
        <v>39629</v>
      </c>
      <c r="J78" s="32" t="s">
        <v>103</v>
      </c>
      <c r="K78" s="50">
        <v>2750995</v>
      </c>
      <c r="L78" s="52">
        <v>1904647</v>
      </c>
      <c r="M78" s="32" t="s">
        <v>9</v>
      </c>
      <c r="N78" s="32"/>
      <c r="O78" s="32" t="s">
        <v>18</v>
      </c>
      <c r="P78" s="32" t="s">
        <v>30</v>
      </c>
      <c r="Q78" s="32" t="s">
        <v>18</v>
      </c>
      <c r="R78" s="47"/>
      <c r="S78" s="54" t="s">
        <v>129</v>
      </c>
      <c r="T78" s="47"/>
      <c r="U78" s="32" t="s">
        <v>67</v>
      </c>
      <c r="V78" s="32" t="s">
        <v>18</v>
      </c>
      <c r="W78" s="32" t="s">
        <v>30</v>
      </c>
      <c r="X78" s="32" t="s">
        <v>18</v>
      </c>
      <c r="Y78" s="15"/>
      <c r="Z78" s="15"/>
      <c r="AA78" s="15"/>
      <c r="AB78" s="15"/>
      <c r="AC78" s="15"/>
      <c r="AD78" s="15"/>
      <c r="AE78" s="15"/>
      <c r="AF78" s="15"/>
      <c r="AG78" s="15"/>
      <c r="AH78" s="15"/>
      <c r="AI78" s="15"/>
      <c r="AJ78" s="15"/>
      <c r="AK78" s="32"/>
      <c r="AL78" s="32"/>
      <c r="AM78" s="32"/>
      <c r="AN78" s="32"/>
      <c r="AR78" s="14"/>
    </row>
    <row r="79" spans="1:44" ht="18" customHeight="1" x14ac:dyDescent="0.25">
      <c r="A79" s="43">
        <v>12930</v>
      </c>
      <c r="B79" s="43">
        <v>74744</v>
      </c>
      <c r="C79" s="45" t="s">
        <v>1792</v>
      </c>
      <c r="D79" s="47" t="s">
        <v>1793</v>
      </c>
      <c r="E79" s="47" t="s">
        <v>2040</v>
      </c>
      <c r="F79" s="32" t="s">
        <v>1</v>
      </c>
      <c r="G79" s="32" t="s">
        <v>1686</v>
      </c>
      <c r="H79" s="33">
        <v>38626</v>
      </c>
      <c r="I79" s="33">
        <v>39721</v>
      </c>
      <c r="J79" s="32" t="s">
        <v>93</v>
      </c>
      <c r="K79" s="50">
        <v>1865292</v>
      </c>
      <c r="L79" s="52">
        <v>1499892</v>
      </c>
      <c r="M79" s="32" t="s">
        <v>199</v>
      </c>
      <c r="N79" s="32"/>
      <c r="O79" s="32" t="s">
        <v>30</v>
      </c>
      <c r="P79" s="32" t="s">
        <v>18</v>
      </c>
      <c r="Q79" s="32" t="s">
        <v>30</v>
      </c>
      <c r="R79" s="47" t="s">
        <v>2041</v>
      </c>
      <c r="S79" s="54" t="s">
        <v>96</v>
      </c>
      <c r="T79" s="47"/>
      <c r="U79" s="32" t="s">
        <v>67</v>
      </c>
      <c r="V79" s="32" t="s">
        <v>30</v>
      </c>
      <c r="W79" s="32" t="s">
        <v>30</v>
      </c>
      <c r="X79" s="32" t="s">
        <v>18</v>
      </c>
      <c r="Y79" s="15"/>
      <c r="Z79" s="15"/>
      <c r="AA79" s="15"/>
      <c r="AB79" s="15"/>
      <c r="AC79" s="15"/>
      <c r="AD79" s="15"/>
      <c r="AE79" s="15"/>
      <c r="AF79" s="15"/>
      <c r="AG79" s="15"/>
      <c r="AH79" s="15"/>
      <c r="AI79" s="15"/>
      <c r="AJ79" s="15"/>
      <c r="AK79" s="32"/>
      <c r="AL79" s="32"/>
      <c r="AM79" s="32"/>
      <c r="AN79" s="32"/>
      <c r="AR79" s="14"/>
    </row>
    <row r="80" spans="1:44" ht="18" customHeight="1" x14ac:dyDescent="0.25">
      <c r="A80" s="43">
        <v>16880</v>
      </c>
      <c r="B80" s="43">
        <v>74866</v>
      </c>
      <c r="C80" s="45" t="s">
        <v>1879</v>
      </c>
      <c r="D80" s="47" t="s">
        <v>1880</v>
      </c>
      <c r="E80" s="47" t="s">
        <v>1935</v>
      </c>
      <c r="F80" s="32" t="s">
        <v>1</v>
      </c>
      <c r="G80" s="32" t="s">
        <v>1689</v>
      </c>
      <c r="H80" s="33">
        <v>38657</v>
      </c>
      <c r="I80" s="33">
        <v>39844</v>
      </c>
      <c r="J80" s="32" t="s">
        <v>59</v>
      </c>
      <c r="K80" s="50">
        <v>3022358</v>
      </c>
      <c r="L80" s="52">
        <v>2229358</v>
      </c>
      <c r="M80" s="32" t="s">
        <v>377</v>
      </c>
      <c r="N80" s="32"/>
      <c r="O80" s="32" t="s">
        <v>18</v>
      </c>
      <c r="P80" s="32" t="s">
        <v>18</v>
      </c>
      <c r="Q80" s="32" t="s">
        <v>30</v>
      </c>
      <c r="R80" s="47" t="s">
        <v>1936</v>
      </c>
      <c r="S80" s="54" t="s">
        <v>42</v>
      </c>
      <c r="T80" s="47"/>
      <c r="U80" s="32" t="s">
        <v>67</v>
      </c>
      <c r="V80" s="32" t="s">
        <v>30</v>
      </c>
      <c r="W80" s="32" t="s">
        <v>18</v>
      </c>
      <c r="X80" s="32" t="s">
        <v>18</v>
      </c>
      <c r="Y80" s="15"/>
      <c r="Z80" s="15"/>
      <c r="AA80" s="15"/>
      <c r="AB80" s="15"/>
      <c r="AC80" s="15"/>
      <c r="AD80" s="15"/>
      <c r="AE80" s="15"/>
      <c r="AF80" s="15"/>
      <c r="AG80" s="15"/>
      <c r="AH80" s="15"/>
      <c r="AI80" s="15"/>
      <c r="AJ80" s="15"/>
      <c r="AK80" s="32"/>
      <c r="AL80" s="32"/>
      <c r="AM80" s="32"/>
      <c r="AN80" s="32"/>
      <c r="AR80" s="14"/>
    </row>
    <row r="81" spans="1:44" ht="18" customHeight="1" x14ac:dyDescent="0.25">
      <c r="A81" s="43">
        <v>6528</v>
      </c>
      <c r="B81" s="43">
        <v>74921</v>
      </c>
      <c r="C81" s="45" t="s">
        <v>1819</v>
      </c>
      <c r="D81" s="47" t="s">
        <v>1820</v>
      </c>
      <c r="E81" s="47" t="s">
        <v>2067</v>
      </c>
      <c r="F81" s="32" t="s">
        <v>1</v>
      </c>
      <c r="G81" s="32" t="s">
        <v>1686</v>
      </c>
      <c r="H81" s="33">
        <v>38443</v>
      </c>
      <c r="I81" s="33">
        <v>40178</v>
      </c>
      <c r="J81" s="32" t="s">
        <v>103</v>
      </c>
      <c r="K81" s="50">
        <v>987963</v>
      </c>
      <c r="L81" s="52">
        <v>987963</v>
      </c>
      <c r="M81" s="32" t="s">
        <v>199</v>
      </c>
      <c r="N81" s="32"/>
      <c r="O81" s="32" t="s">
        <v>18</v>
      </c>
      <c r="P81" s="32" t="s">
        <v>30</v>
      </c>
      <c r="Q81" s="32" t="s">
        <v>30</v>
      </c>
      <c r="R81" s="47" t="s">
        <v>2068</v>
      </c>
      <c r="S81" s="54" t="s">
        <v>113</v>
      </c>
      <c r="T81" s="47"/>
      <c r="U81" s="32" t="s">
        <v>67</v>
      </c>
      <c r="V81" s="32" t="s">
        <v>18</v>
      </c>
      <c r="W81" s="32" t="s">
        <v>18</v>
      </c>
      <c r="X81" s="32" t="s">
        <v>18</v>
      </c>
      <c r="Y81" s="15"/>
      <c r="Z81" s="15"/>
      <c r="AA81" s="15"/>
      <c r="AB81" s="15"/>
      <c r="AC81" s="15"/>
      <c r="AD81" s="15"/>
      <c r="AE81" s="15"/>
      <c r="AF81" s="15"/>
      <c r="AG81" s="15"/>
      <c r="AH81" s="15"/>
      <c r="AI81" s="15"/>
      <c r="AJ81" s="15"/>
      <c r="AK81" s="32"/>
      <c r="AL81" s="32"/>
      <c r="AM81" s="32"/>
      <c r="AN81" s="32"/>
      <c r="AR81" s="14"/>
    </row>
    <row r="82" spans="1:44" ht="18" customHeight="1" x14ac:dyDescent="0.25">
      <c r="A82" s="43">
        <v>503039</v>
      </c>
      <c r="B82" s="43">
        <v>75271</v>
      </c>
      <c r="C82" s="45" t="s">
        <v>1732</v>
      </c>
      <c r="D82" s="47" t="s">
        <v>1733</v>
      </c>
      <c r="E82" s="47" t="s">
        <v>1922</v>
      </c>
      <c r="F82" s="32" t="s">
        <v>1</v>
      </c>
      <c r="G82" s="32" t="s">
        <v>1669</v>
      </c>
      <c r="H82" s="33">
        <v>38169</v>
      </c>
      <c r="I82" s="33">
        <v>40178</v>
      </c>
      <c r="J82" s="32" t="s">
        <v>59</v>
      </c>
      <c r="K82" s="50">
        <v>17547318</v>
      </c>
      <c r="L82" s="52">
        <v>7740000</v>
      </c>
      <c r="M82" s="32" t="s">
        <v>9</v>
      </c>
      <c r="N82" s="32"/>
      <c r="O82" s="32" t="s">
        <v>18</v>
      </c>
      <c r="P82" s="32" t="s">
        <v>30</v>
      </c>
      <c r="Q82" s="32" t="s">
        <v>18</v>
      </c>
      <c r="R82" s="47" t="s">
        <v>1923</v>
      </c>
      <c r="S82" s="54" t="s">
        <v>42</v>
      </c>
      <c r="T82" s="47"/>
      <c r="U82" s="32" t="s">
        <v>67</v>
      </c>
      <c r="V82" s="32" t="s">
        <v>18</v>
      </c>
      <c r="W82" s="32" t="s">
        <v>18</v>
      </c>
      <c r="X82" s="32" t="s">
        <v>18</v>
      </c>
      <c r="Y82" s="15">
        <v>76</v>
      </c>
      <c r="Z82" s="15">
        <v>4783</v>
      </c>
      <c r="AA82" s="15">
        <v>76</v>
      </c>
      <c r="AB82" s="15">
        <v>4783</v>
      </c>
      <c r="AC82" s="15"/>
      <c r="AD82" s="15"/>
      <c r="AE82" s="15"/>
      <c r="AF82" s="15"/>
      <c r="AG82" s="15"/>
      <c r="AH82" s="15"/>
      <c r="AI82" s="15"/>
      <c r="AJ82" s="15"/>
      <c r="AK82" s="32"/>
      <c r="AL82" s="32"/>
      <c r="AM82" s="32"/>
      <c r="AN82" s="32"/>
      <c r="AR82" s="14"/>
    </row>
    <row r="83" spans="1:44" ht="18" customHeight="1" x14ac:dyDescent="0.25">
      <c r="A83" s="43">
        <v>503049</v>
      </c>
      <c r="B83" s="43">
        <v>75272</v>
      </c>
      <c r="C83" s="45" t="s">
        <v>1767</v>
      </c>
      <c r="D83" s="47" t="s">
        <v>1768</v>
      </c>
      <c r="E83" s="47" t="s">
        <v>2027</v>
      </c>
      <c r="F83" s="32" t="s">
        <v>1</v>
      </c>
      <c r="G83" s="32" t="s">
        <v>1669</v>
      </c>
      <c r="H83" s="33">
        <v>37987</v>
      </c>
      <c r="I83" s="33">
        <v>39447</v>
      </c>
      <c r="J83" s="32" t="s">
        <v>28</v>
      </c>
      <c r="K83" s="50">
        <v>4635691</v>
      </c>
      <c r="L83" s="52">
        <v>4005294</v>
      </c>
      <c r="M83" s="32" t="s">
        <v>199</v>
      </c>
      <c r="N83" s="32"/>
      <c r="O83" s="32" t="s">
        <v>18</v>
      </c>
      <c r="P83" s="32" t="s">
        <v>30</v>
      </c>
      <c r="Q83" s="32" t="s">
        <v>18</v>
      </c>
      <c r="R83" s="47" t="s">
        <v>2028</v>
      </c>
      <c r="S83" s="54" t="s">
        <v>31</v>
      </c>
      <c r="T83" s="47" t="s">
        <v>2029</v>
      </c>
      <c r="U83" s="32" t="s">
        <v>67</v>
      </c>
      <c r="V83" s="32" t="s">
        <v>30</v>
      </c>
      <c r="W83" s="32" t="s">
        <v>30</v>
      </c>
      <c r="X83" s="32" t="s">
        <v>30</v>
      </c>
      <c r="Y83" s="15">
        <v>14</v>
      </c>
      <c r="Z83" s="15">
        <v>452</v>
      </c>
      <c r="AA83" s="15">
        <v>13</v>
      </c>
      <c r="AB83" s="15">
        <v>452</v>
      </c>
      <c r="AC83" s="15"/>
      <c r="AD83" s="15"/>
      <c r="AE83" s="15"/>
      <c r="AF83" s="15"/>
      <c r="AG83" s="15">
        <v>1</v>
      </c>
      <c r="AH83" s="15">
        <v>0</v>
      </c>
      <c r="AI83" s="15"/>
      <c r="AJ83" s="15"/>
      <c r="AK83" s="32"/>
      <c r="AL83" s="32"/>
      <c r="AM83" s="32"/>
      <c r="AN83" s="32"/>
      <c r="AR83" s="14"/>
    </row>
    <row r="84" spans="1:44" ht="18" customHeight="1" x14ac:dyDescent="0.25">
      <c r="A84" s="43">
        <v>503155</v>
      </c>
      <c r="B84" s="43">
        <v>75275</v>
      </c>
      <c r="C84" s="45" t="s">
        <v>1863</v>
      </c>
      <c r="D84" s="47" t="s">
        <v>1864</v>
      </c>
      <c r="E84" s="47" t="s">
        <v>2069</v>
      </c>
      <c r="F84" s="32" t="s">
        <v>1</v>
      </c>
      <c r="G84" s="32" t="s">
        <v>1669</v>
      </c>
      <c r="H84" s="33">
        <v>37987</v>
      </c>
      <c r="I84" s="33">
        <v>39263</v>
      </c>
      <c r="J84" s="32" t="s">
        <v>143</v>
      </c>
      <c r="K84" s="50">
        <v>11873043</v>
      </c>
      <c r="L84" s="52">
        <v>8408458</v>
      </c>
      <c r="M84" s="32" t="s">
        <v>199</v>
      </c>
      <c r="N84" s="32"/>
      <c r="O84" s="32" t="s">
        <v>18</v>
      </c>
      <c r="P84" s="32" t="s">
        <v>30</v>
      </c>
      <c r="Q84" s="32" t="s">
        <v>30</v>
      </c>
      <c r="R84" s="55" t="s">
        <v>2070</v>
      </c>
      <c r="S84" s="54" t="s">
        <v>113</v>
      </c>
      <c r="T84" s="55" t="s">
        <v>2071</v>
      </c>
      <c r="U84" s="32" t="s">
        <v>67</v>
      </c>
      <c r="V84" s="32" t="s">
        <v>30</v>
      </c>
      <c r="W84" s="32" t="s">
        <v>18</v>
      </c>
      <c r="X84" s="32" t="s">
        <v>30</v>
      </c>
      <c r="Y84" s="15">
        <v>6</v>
      </c>
      <c r="Z84" s="15">
        <v>88</v>
      </c>
      <c r="AA84" s="15">
        <v>6</v>
      </c>
      <c r="AB84" s="15">
        <v>88</v>
      </c>
      <c r="AC84" s="15"/>
      <c r="AD84" s="15"/>
      <c r="AE84" s="15"/>
      <c r="AF84" s="15"/>
      <c r="AG84" s="15"/>
      <c r="AH84" s="15"/>
      <c r="AI84" s="15"/>
      <c r="AJ84" s="15"/>
      <c r="AK84" s="32"/>
      <c r="AL84" s="32"/>
      <c r="AM84" s="32"/>
      <c r="AN84" s="32"/>
      <c r="AR84" s="14"/>
    </row>
    <row r="85" spans="1:44" ht="18" customHeight="1" x14ac:dyDescent="0.25">
      <c r="A85" s="43">
        <v>503224</v>
      </c>
      <c r="B85" s="43">
        <v>75282</v>
      </c>
      <c r="C85" s="45" t="s">
        <v>1754</v>
      </c>
      <c r="D85" s="47" t="s">
        <v>1755</v>
      </c>
      <c r="E85" s="47" t="s">
        <v>1946</v>
      </c>
      <c r="F85" s="32" t="s">
        <v>1</v>
      </c>
      <c r="G85" s="32" t="s">
        <v>1669</v>
      </c>
      <c r="H85" s="33">
        <v>38169</v>
      </c>
      <c r="I85" s="33">
        <v>39263</v>
      </c>
      <c r="J85" s="32" t="s">
        <v>59</v>
      </c>
      <c r="K85" s="50">
        <v>4807771</v>
      </c>
      <c r="L85" s="52">
        <v>3430273</v>
      </c>
      <c r="M85" s="32" t="s">
        <v>199</v>
      </c>
      <c r="N85" s="32"/>
      <c r="O85" s="32" t="s">
        <v>30</v>
      </c>
      <c r="P85" s="32" t="s">
        <v>30</v>
      </c>
      <c r="Q85" s="32" t="s">
        <v>30</v>
      </c>
      <c r="R85" s="47" t="s">
        <v>1947</v>
      </c>
      <c r="S85" s="54" t="s">
        <v>51</v>
      </c>
      <c r="T85" s="47"/>
      <c r="U85" s="32" t="s">
        <v>67</v>
      </c>
      <c r="V85" s="32" t="s">
        <v>18</v>
      </c>
      <c r="W85" s="32" t="s">
        <v>30</v>
      </c>
      <c r="X85" s="32" t="s">
        <v>30</v>
      </c>
      <c r="Y85" s="15">
        <v>22</v>
      </c>
      <c r="Z85" s="15">
        <v>2488</v>
      </c>
      <c r="AA85" s="15">
        <v>21</v>
      </c>
      <c r="AB85" s="15">
        <v>2467</v>
      </c>
      <c r="AC85" s="15"/>
      <c r="AD85" s="15"/>
      <c r="AE85" s="15">
        <v>1</v>
      </c>
      <c r="AF85" s="15">
        <v>21</v>
      </c>
      <c r="AG85" s="15"/>
      <c r="AH85" s="15"/>
      <c r="AI85" s="15"/>
      <c r="AJ85" s="15"/>
      <c r="AK85" s="32"/>
      <c r="AL85" s="32"/>
      <c r="AM85" s="32"/>
      <c r="AN85" s="32"/>
      <c r="AR85" s="14"/>
    </row>
    <row r="86" spans="1:44" ht="18" customHeight="1" x14ac:dyDescent="0.25">
      <c r="A86" s="43">
        <v>503297</v>
      </c>
      <c r="B86" s="43">
        <v>75296</v>
      </c>
      <c r="C86" s="45" t="s">
        <v>1809</v>
      </c>
      <c r="D86" s="47" t="s">
        <v>1810</v>
      </c>
      <c r="E86" s="47" t="s">
        <v>2064</v>
      </c>
      <c r="F86" s="32" t="s">
        <v>1</v>
      </c>
      <c r="G86" s="32" t="s">
        <v>1669</v>
      </c>
      <c r="H86" s="33">
        <v>37987</v>
      </c>
      <c r="I86" s="33">
        <v>39447</v>
      </c>
      <c r="J86" s="32" t="s">
        <v>39</v>
      </c>
      <c r="K86" s="50">
        <v>13420400</v>
      </c>
      <c r="L86" s="52">
        <v>10185000</v>
      </c>
      <c r="M86" s="32" t="s">
        <v>199</v>
      </c>
      <c r="N86" s="32"/>
      <c r="O86" s="32" t="s">
        <v>30</v>
      </c>
      <c r="P86" s="32" t="s">
        <v>30</v>
      </c>
      <c r="Q86" s="32" t="s">
        <v>30</v>
      </c>
      <c r="R86" s="47" t="s">
        <v>2065</v>
      </c>
      <c r="S86" s="54" t="s">
        <v>31</v>
      </c>
      <c r="T86" s="47"/>
      <c r="U86" s="32" t="s">
        <v>67</v>
      </c>
      <c r="V86" s="32" t="s">
        <v>30</v>
      </c>
      <c r="W86" s="32" t="s">
        <v>30</v>
      </c>
      <c r="X86" s="32" t="s">
        <v>18</v>
      </c>
      <c r="Y86" s="15">
        <v>63</v>
      </c>
      <c r="Z86" s="15">
        <v>2923</v>
      </c>
      <c r="AA86" s="15">
        <v>63</v>
      </c>
      <c r="AB86" s="15">
        <v>2923</v>
      </c>
      <c r="AC86" s="15"/>
      <c r="AD86" s="15"/>
      <c r="AE86" s="15"/>
      <c r="AF86" s="15"/>
      <c r="AG86" s="15"/>
      <c r="AH86" s="15"/>
      <c r="AI86" s="15"/>
      <c r="AJ86" s="15"/>
      <c r="AK86" s="32"/>
      <c r="AL86" s="32"/>
      <c r="AM86" s="32"/>
      <c r="AN86" s="32"/>
      <c r="AR86" s="14"/>
    </row>
    <row r="87" spans="1:44" ht="18" customHeight="1" x14ac:dyDescent="0.25">
      <c r="A87" s="43">
        <v>503330</v>
      </c>
      <c r="B87" s="43">
        <v>75300</v>
      </c>
      <c r="C87" s="45" t="s">
        <v>1683</v>
      </c>
      <c r="D87" s="47" t="s">
        <v>1684</v>
      </c>
      <c r="E87" s="47" t="s">
        <v>1957</v>
      </c>
      <c r="F87" s="32" t="s">
        <v>1</v>
      </c>
      <c r="G87" s="32" t="s">
        <v>1669</v>
      </c>
      <c r="H87" s="33">
        <v>37987</v>
      </c>
      <c r="I87" s="33">
        <v>39082</v>
      </c>
      <c r="J87" s="32" t="s">
        <v>59</v>
      </c>
      <c r="K87" s="50">
        <v>16133036</v>
      </c>
      <c r="L87" s="52">
        <v>8995517</v>
      </c>
      <c r="M87" s="32" t="s">
        <v>9</v>
      </c>
      <c r="N87" s="32"/>
      <c r="O87" s="32" t="s">
        <v>30</v>
      </c>
      <c r="P87" s="32" t="s">
        <v>30</v>
      </c>
      <c r="Q87" s="32" t="s">
        <v>18</v>
      </c>
      <c r="R87" s="47"/>
      <c r="S87" s="54" t="s">
        <v>51</v>
      </c>
      <c r="T87" s="47"/>
      <c r="U87" s="32" t="s">
        <v>67</v>
      </c>
      <c r="V87" s="32" t="s">
        <v>18</v>
      </c>
      <c r="W87" s="32" t="s">
        <v>30</v>
      </c>
      <c r="X87" s="32" t="s">
        <v>30</v>
      </c>
      <c r="Y87" s="15">
        <v>41</v>
      </c>
      <c r="Z87" s="15">
        <v>3923</v>
      </c>
      <c r="AA87" s="15">
        <v>41</v>
      </c>
      <c r="AB87" s="15">
        <v>3923</v>
      </c>
      <c r="AC87" s="15"/>
      <c r="AD87" s="15"/>
      <c r="AE87" s="15"/>
      <c r="AF87" s="15"/>
      <c r="AG87" s="15"/>
      <c r="AH87" s="15"/>
      <c r="AI87" s="15"/>
      <c r="AJ87" s="15"/>
      <c r="AK87" s="32"/>
      <c r="AL87" s="32"/>
      <c r="AM87" s="32"/>
      <c r="AN87" s="32"/>
      <c r="AR87" s="14"/>
    </row>
    <row r="88" spans="1:44" ht="18" customHeight="1" x14ac:dyDescent="0.25">
      <c r="A88" s="43">
        <v>503426</v>
      </c>
      <c r="B88" s="43">
        <v>75308</v>
      </c>
      <c r="C88" s="45" t="s">
        <v>1769</v>
      </c>
      <c r="D88" s="47" t="s">
        <v>1770</v>
      </c>
      <c r="E88" s="47" t="s">
        <v>2084</v>
      </c>
      <c r="F88" s="32" t="s">
        <v>1</v>
      </c>
      <c r="G88" s="32" t="s">
        <v>1669</v>
      </c>
      <c r="H88" s="33">
        <v>38047</v>
      </c>
      <c r="I88" s="33">
        <v>40602</v>
      </c>
      <c r="J88" s="32" t="s">
        <v>93</v>
      </c>
      <c r="K88" s="50">
        <v>23171000</v>
      </c>
      <c r="L88" s="52">
        <v>7000000</v>
      </c>
      <c r="M88" s="32" t="s">
        <v>199</v>
      </c>
      <c r="N88" s="32"/>
      <c r="O88" s="32" t="s">
        <v>18</v>
      </c>
      <c r="P88" s="32" t="s">
        <v>30</v>
      </c>
      <c r="Q88" s="32" t="s">
        <v>18</v>
      </c>
      <c r="R88" s="47" t="s">
        <v>2085</v>
      </c>
      <c r="S88" s="54" t="s">
        <v>113</v>
      </c>
      <c r="T88" s="47"/>
      <c r="U88" s="32" t="s">
        <v>67</v>
      </c>
      <c r="V88" s="32" t="s">
        <v>18</v>
      </c>
      <c r="W88" s="32" t="s">
        <v>30</v>
      </c>
      <c r="X88" s="32" t="s">
        <v>30</v>
      </c>
      <c r="Y88" s="15">
        <v>19</v>
      </c>
      <c r="Z88" s="15">
        <v>1265</v>
      </c>
      <c r="AA88" s="15">
        <v>18</v>
      </c>
      <c r="AB88" s="15">
        <v>1254</v>
      </c>
      <c r="AC88" s="15">
        <v>1</v>
      </c>
      <c r="AD88" s="15">
        <v>11</v>
      </c>
      <c r="AE88" s="15"/>
      <c r="AF88" s="15"/>
      <c r="AG88" s="15"/>
      <c r="AH88" s="15"/>
      <c r="AI88" s="15"/>
      <c r="AJ88" s="15"/>
      <c r="AK88" s="32"/>
      <c r="AL88" s="32"/>
      <c r="AM88" s="32"/>
      <c r="AN88" s="32"/>
      <c r="AR88" s="14"/>
    </row>
    <row r="89" spans="1:44" ht="18" customHeight="1" x14ac:dyDescent="0.25">
      <c r="A89" s="43">
        <v>503438</v>
      </c>
      <c r="B89" s="43">
        <v>75313</v>
      </c>
      <c r="C89" s="45" t="s">
        <v>1805</v>
      </c>
      <c r="D89" s="47" t="s">
        <v>1806</v>
      </c>
      <c r="E89" s="47" t="s">
        <v>2050</v>
      </c>
      <c r="F89" s="32" t="s">
        <v>1</v>
      </c>
      <c r="G89" s="32" t="s">
        <v>1669</v>
      </c>
      <c r="H89" s="33">
        <v>38139</v>
      </c>
      <c r="I89" s="33">
        <v>39782</v>
      </c>
      <c r="J89" s="32" t="s">
        <v>93</v>
      </c>
      <c r="K89" s="50">
        <v>7299355</v>
      </c>
      <c r="L89" s="52">
        <v>6000000</v>
      </c>
      <c r="M89" s="32" t="s">
        <v>199</v>
      </c>
      <c r="N89" s="32"/>
      <c r="O89" s="32" t="s">
        <v>30</v>
      </c>
      <c r="P89" s="32" t="s">
        <v>18</v>
      </c>
      <c r="Q89" s="32" t="s">
        <v>30</v>
      </c>
      <c r="R89" s="47"/>
      <c r="S89" s="54" t="s">
        <v>96</v>
      </c>
      <c r="T89" s="47"/>
      <c r="U89" s="32" t="s">
        <v>67</v>
      </c>
      <c r="V89" s="32" t="s">
        <v>30</v>
      </c>
      <c r="W89" s="32" t="s">
        <v>30</v>
      </c>
      <c r="X89" s="32" t="s">
        <v>18</v>
      </c>
      <c r="Y89" s="15">
        <v>23</v>
      </c>
      <c r="Z89" s="15">
        <v>1609</v>
      </c>
      <c r="AA89" s="15">
        <v>23</v>
      </c>
      <c r="AB89" s="15">
        <v>1609</v>
      </c>
      <c r="AC89" s="15"/>
      <c r="AD89" s="15"/>
      <c r="AE89" s="15"/>
      <c r="AF89" s="15"/>
      <c r="AG89" s="15"/>
      <c r="AH89" s="15"/>
      <c r="AI89" s="15"/>
      <c r="AJ89" s="15"/>
      <c r="AK89" s="32"/>
      <c r="AL89" s="32"/>
      <c r="AM89" s="32"/>
      <c r="AN89" s="32"/>
      <c r="AR89" s="14"/>
    </row>
    <row r="90" spans="1:44" ht="18" customHeight="1" x14ac:dyDescent="0.25">
      <c r="A90" s="43">
        <v>503583</v>
      </c>
      <c r="B90" s="43">
        <v>75321</v>
      </c>
      <c r="C90" s="45" t="s">
        <v>1887</v>
      </c>
      <c r="D90" s="47" t="s">
        <v>1888</v>
      </c>
      <c r="E90" s="47" t="s">
        <v>2053</v>
      </c>
      <c r="F90" s="32" t="s">
        <v>1</v>
      </c>
      <c r="G90" s="32" t="s">
        <v>1669</v>
      </c>
      <c r="H90" s="33">
        <v>37987</v>
      </c>
      <c r="I90" s="33">
        <v>39263</v>
      </c>
      <c r="J90" s="32" t="s">
        <v>16</v>
      </c>
      <c r="K90" s="50">
        <v>3006600</v>
      </c>
      <c r="L90" s="52">
        <v>1999940</v>
      </c>
      <c r="M90" s="32" t="s">
        <v>377</v>
      </c>
      <c r="N90" s="32"/>
      <c r="O90" s="32" t="s">
        <v>18</v>
      </c>
      <c r="P90" s="32" t="s">
        <v>30</v>
      </c>
      <c r="Q90" s="32" t="s">
        <v>18</v>
      </c>
      <c r="R90" s="47" t="s">
        <v>2054</v>
      </c>
      <c r="S90" s="54" t="s">
        <v>184</v>
      </c>
      <c r="T90" s="47"/>
      <c r="U90" s="32" t="s">
        <v>67</v>
      </c>
      <c r="V90" s="32" t="s">
        <v>18</v>
      </c>
      <c r="W90" s="32" t="s">
        <v>30</v>
      </c>
      <c r="X90" s="32" t="s">
        <v>30</v>
      </c>
      <c r="Y90" s="15"/>
      <c r="Z90" s="15"/>
      <c r="AA90" s="15"/>
      <c r="AB90" s="15"/>
      <c r="AC90" s="15"/>
      <c r="AD90" s="15"/>
      <c r="AE90" s="15"/>
      <c r="AF90" s="15"/>
      <c r="AG90" s="15"/>
      <c r="AH90" s="15"/>
      <c r="AI90" s="15"/>
      <c r="AJ90" s="15"/>
      <c r="AK90" s="32"/>
      <c r="AL90" s="32"/>
      <c r="AM90" s="32"/>
      <c r="AN90" s="32"/>
      <c r="AR90" s="14"/>
    </row>
    <row r="91" spans="1:44" ht="18" customHeight="1" x14ac:dyDescent="0.25">
      <c r="A91" s="43">
        <v>504586</v>
      </c>
      <c r="B91" s="43">
        <v>75326</v>
      </c>
      <c r="C91" s="45" t="s">
        <v>1783</v>
      </c>
      <c r="D91" s="47" t="s">
        <v>1784</v>
      </c>
      <c r="E91" s="47" t="s">
        <v>1965</v>
      </c>
      <c r="F91" s="32" t="s">
        <v>1</v>
      </c>
      <c r="G91" s="32" t="s">
        <v>1669</v>
      </c>
      <c r="H91" s="33">
        <v>37987</v>
      </c>
      <c r="I91" s="33">
        <v>39082</v>
      </c>
      <c r="J91" s="32" t="s">
        <v>103</v>
      </c>
      <c r="K91" s="50">
        <v>3122347</v>
      </c>
      <c r="L91" s="52">
        <v>2533758</v>
      </c>
      <c r="M91" s="32" t="s">
        <v>199</v>
      </c>
      <c r="N91" s="32"/>
      <c r="O91" s="32" t="s">
        <v>18</v>
      </c>
      <c r="P91" s="32" t="s">
        <v>30</v>
      </c>
      <c r="Q91" s="32" t="s">
        <v>18</v>
      </c>
      <c r="R91" s="47" t="s">
        <v>1966</v>
      </c>
      <c r="S91" s="54" t="s">
        <v>322</v>
      </c>
      <c r="T91" s="47" t="s">
        <v>1967</v>
      </c>
      <c r="U91" s="32" t="s">
        <v>67</v>
      </c>
      <c r="V91" s="32" t="s">
        <v>30</v>
      </c>
      <c r="W91" s="32" t="s">
        <v>30</v>
      </c>
      <c r="X91" s="32" t="s">
        <v>18</v>
      </c>
      <c r="Y91" s="15">
        <v>6</v>
      </c>
      <c r="Z91" s="15">
        <v>227</v>
      </c>
      <c r="AA91" s="15">
        <v>6</v>
      </c>
      <c r="AB91" s="15">
        <v>227</v>
      </c>
      <c r="AC91" s="15"/>
      <c r="AD91" s="15"/>
      <c r="AE91" s="15"/>
      <c r="AF91" s="15"/>
      <c r="AG91" s="15"/>
      <c r="AH91" s="15"/>
      <c r="AI91" s="15"/>
      <c r="AJ91" s="15"/>
      <c r="AK91" s="32"/>
      <c r="AL91" s="32"/>
      <c r="AM91" s="32"/>
      <c r="AN91" s="32"/>
      <c r="AR91" s="14"/>
    </row>
    <row r="92" spans="1:44" ht="18" customHeight="1" x14ac:dyDescent="0.25">
      <c r="A92" s="43">
        <v>13880</v>
      </c>
      <c r="B92" s="43">
        <v>75376</v>
      </c>
      <c r="C92" s="45" t="s">
        <v>1722</v>
      </c>
      <c r="D92" s="47" t="s">
        <v>1723</v>
      </c>
      <c r="E92" s="47" t="s">
        <v>1979</v>
      </c>
      <c r="F92" s="32" t="s">
        <v>1</v>
      </c>
      <c r="G92" s="32" t="s">
        <v>1689</v>
      </c>
      <c r="H92" s="33">
        <v>38504</v>
      </c>
      <c r="I92" s="33">
        <v>39782</v>
      </c>
      <c r="J92" s="32" t="s">
        <v>59</v>
      </c>
      <c r="K92" s="50">
        <v>2560000</v>
      </c>
      <c r="L92" s="52">
        <v>1660000</v>
      </c>
      <c r="M92" s="32" t="s">
        <v>9</v>
      </c>
      <c r="N92" s="32"/>
      <c r="O92" s="32" t="s">
        <v>18</v>
      </c>
      <c r="P92" s="32" t="s">
        <v>18</v>
      </c>
      <c r="Q92" s="32" t="s">
        <v>30</v>
      </c>
      <c r="R92" s="47" t="s">
        <v>1980</v>
      </c>
      <c r="S92" s="54" t="s">
        <v>96</v>
      </c>
      <c r="T92" s="47"/>
      <c r="U92" s="32" t="s">
        <v>67</v>
      </c>
      <c r="V92" s="32" t="s">
        <v>18</v>
      </c>
      <c r="W92" s="32" t="s">
        <v>30</v>
      </c>
      <c r="X92" s="32" t="s">
        <v>18</v>
      </c>
      <c r="Y92" s="15"/>
      <c r="Z92" s="15"/>
      <c r="AA92" s="15"/>
      <c r="AB92" s="15"/>
      <c r="AC92" s="15"/>
      <c r="AD92" s="15"/>
      <c r="AE92" s="15"/>
      <c r="AF92" s="15"/>
      <c r="AG92" s="15"/>
      <c r="AH92" s="15"/>
      <c r="AI92" s="15"/>
      <c r="AJ92" s="15"/>
      <c r="AK92" s="32"/>
      <c r="AL92" s="32"/>
      <c r="AM92" s="32"/>
      <c r="AN92" s="32"/>
      <c r="AR92" s="14"/>
    </row>
    <row r="93" spans="1:44" ht="18" customHeight="1" x14ac:dyDescent="0.25">
      <c r="A93" s="43">
        <v>16382</v>
      </c>
      <c r="B93" s="43">
        <v>75545</v>
      </c>
      <c r="C93" s="45" t="s">
        <v>1883</v>
      </c>
      <c r="D93" s="47" t="s">
        <v>1884</v>
      </c>
      <c r="E93" s="47" t="s">
        <v>1930</v>
      </c>
      <c r="F93" s="32" t="s">
        <v>1</v>
      </c>
      <c r="G93" s="32" t="s">
        <v>1689</v>
      </c>
      <c r="H93" s="33">
        <v>38626</v>
      </c>
      <c r="I93" s="33">
        <v>39813</v>
      </c>
      <c r="J93" s="32" t="s">
        <v>28</v>
      </c>
      <c r="K93" s="50">
        <v>3957709</v>
      </c>
      <c r="L93" s="52">
        <v>2170000</v>
      </c>
      <c r="M93" s="32" t="s">
        <v>377</v>
      </c>
      <c r="N93" s="32"/>
      <c r="O93" s="32" t="s">
        <v>18</v>
      </c>
      <c r="P93" s="32" t="s">
        <v>18</v>
      </c>
      <c r="Q93" s="32" t="s">
        <v>30</v>
      </c>
      <c r="R93" s="47"/>
      <c r="S93" s="54" t="s">
        <v>42</v>
      </c>
      <c r="T93" s="47"/>
      <c r="U93" s="32" t="s">
        <v>67</v>
      </c>
      <c r="V93" s="32" t="s">
        <v>30</v>
      </c>
      <c r="W93" s="32" t="s">
        <v>18</v>
      </c>
      <c r="X93" s="32" t="s">
        <v>18</v>
      </c>
      <c r="Y93" s="15"/>
      <c r="Z93" s="15"/>
      <c r="AA93" s="15"/>
      <c r="AB93" s="15"/>
      <c r="AC93" s="15"/>
      <c r="AD93" s="15"/>
      <c r="AE93" s="15"/>
      <c r="AF93" s="15"/>
      <c r="AG93" s="15"/>
      <c r="AH93" s="15"/>
      <c r="AI93" s="15"/>
      <c r="AJ93" s="15"/>
      <c r="AK93" s="32"/>
      <c r="AL93" s="32"/>
      <c r="AM93" s="32"/>
      <c r="AN93" s="32"/>
      <c r="AR93" s="14"/>
    </row>
    <row r="94" spans="1:44" ht="18" customHeight="1" x14ac:dyDescent="0.25">
      <c r="A94" s="43">
        <v>511977</v>
      </c>
      <c r="B94" s="43">
        <v>75685</v>
      </c>
      <c r="C94" s="45" t="s">
        <v>1681</v>
      </c>
      <c r="D94" s="47" t="s">
        <v>1682</v>
      </c>
      <c r="E94" s="47" t="s">
        <v>1970</v>
      </c>
      <c r="F94" s="32" t="s">
        <v>1</v>
      </c>
      <c r="G94" s="32" t="s">
        <v>1669</v>
      </c>
      <c r="H94" s="33">
        <v>38504</v>
      </c>
      <c r="I94" s="33">
        <v>40329</v>
      </c>
      <c r="J94" s="32" t="s">
        <v>28</v>
      </c>
      <c r="K94" s="50">
        <v>10245259</v>
      </c>
      <c r="L94" s="52">
        <v>7485490</v>
      </c>
      <c r="M94" s="32" t="s">
        <v>9</v>
      </c>
      <c r="N94" s="32"/>
      <c r="O94" s="32" t="s">
        <v>18</v>
      </c>
      <c r="P94" s="32" t="s">
        <v>30</v>
      </c>
      <c r="Q94" s="32" t="s">
        <v>18</v>
      </c>
      <c r="R94" s="47" t="s">
        <v>1971</v>
      </c>
      <c r="S94" s="54" t="s">
        <v>322</v>
      </c>
      <c r="T94" s="47"/>
      <c r="U94" s="32" t="s">
        <v>67</v>
      </c>
      <c r="V94" s="32" t="s">
        <v>18</v>
      </c>
      <c r="W94" s="32" t="s">
        <v>30</v>
      </c>
      <c r="X94" s="32" t="s">
        <v>18</v>
      </c>
      <c r="Y94" s="15">
        <v>10</v>
      </c>
      <c r="Z94" s="15">
        <v>817</v>
      </c>
      <c r="AA94" s="15">
        <v>10</v>
      </c>
      <c r="AB94" s="15">
        <v>817</v>
      </c>
      <c r="AC94" s="15"/>
      <c r="AD94" s="15"/>
      <c r="AE94" s="15"/>
      <c r="AF94" s="15"/>
      <c r="AG94" s="15"/>
      <c r="AH94" s="15"/>
      <c r="AI94" s="15"/>
      <c r="AJ94" s="15"/>
      <c r="AK94" s="32"/>
      <c r="AL94" s="32"/>
      <c r="AM94" s="32"/>
      <c r="AN94" s="32"/>
      <c r="AR94" s="14"/>
    </row>
    <row r="95" spans="1:44" ht="18" customHeight="1" x14ac:dyDescent="0.25">
      <c r="A95" s="43">
        <v>18827</v>
      </c>
      <c r="B95" s="43">
        <v>78403</v>
      </c>
      <c r="C95" s="45" t="s">
        <v>1758</v>
      </c>
      <c r="D95" s="47" t="s">
        <v>1760</v>
      </c>
      <c r="E95" s="47" t="s">
        <v>1993</v>
      </c>
      <c r="F95" s="32" t="s">
        <v>1</v>
      </c>
      <c r="G95" s="32" t="s">
        <v>1669</v>
      </c>
      <c r="H95" s="33">
        <v>38657</v>
      </c>
      <c r="I95" s="33">
        <v>40056</v>
      </c>
      <c r="J95" s="32" t="s">
        <v>1759</v>
      </c>
      <c r="K95" s="50">
        <v>4608244</v>
      </c>
      <c r="L95" s="52">
        <v>2962908</v>
      </c>
      <c r="M95" s="32" t="s">
        <v>199</v>
      </c>
      <c r="N95" s="32"/>
      <c r="O95" s="32" t="s">
        <v>18</v>
      </c>
      <c r="P95" s="32" t="s">
        <v>30</v>
      </c>
      <c r="Q95" s="32" t="s">
        <v>30</v>
      </c>
      <c r="R95" s="47" t="s">
        <v>2055</v>
      </c>
      <c r="S95" s="54" t="s">
        <v>184</v>
      </c>
      <c r="T95" s="47"/>
      <c r="U95" s="32" t="s">
        <v>67</v>
      </c>
      <c r="V95" s="32" t="s">
        <v>30</v>
      </c>
      <c r="W95" s="32" t="s">
        <v>30</v>
      </c>
      <c r="X95" s="32" t="s">
        <v>30</v>
      </c>
      <c r="Y95" s="15"/>
      <c r="Z95" s="15"/>
      <c r="AA95" s="15"/>
      <c r="AB95" s="15"/>
      <c r="AC95" s="15"/>
      <c r="AD95" s="15"/>
      <c r="AE95" s="15"/>
      <c r="AF95" s="15"/>
      <c r="AG95" s="15"/>
      <c r="AH95" s="15"/>
      <c r="AI95" s="15"/>
      <c r="AJ95" s="15"/>
      <c r="AK95" s="32"/>
      <c r="AL95" s="32"/>
      <c r="AM95" s="32"/>
      <c r="AN95" s="32"/>
      <c r="AR95" s="14"/>
    </row>
    <row r="96" spans="1:44" ht="18" customHeight="1" x14ac:dyDescent="0.25">
      <c r="A96" s="43">
        <v>18686</v>
      </c>
      <c r="B96" s="43">
        <v>78425</v>
      </c>
      <c r="C96" s="45" t="s">
        <v>1785</v>
      </c>
      <c r="D96" s="47" t="s">
        <v>1786</v>
      </c>
      <c r="E96" s="47" t="s">
        <v>2030</v>
      </c>
      <c r="F96" s="32" t="s">
        <v>1</v>
      </c>
      <c r="G96" s="32" t="s">
        <v>1669</v>
      </c>
      <c r="H96" s="33">
        <v>38687</v>
      </c>
      <c r="I96" s="33">
        <v>39233</v>
      </c>
      <c r="J96" s="32" t="s">
        <v>39</v>
      </c>
      <c r="K96" s="50">
        <v>431976</v>
      </c>
      <c r="L96" s="52">
        <v>431976</v>
      </c>
      <c r="M96" s="32" t="s">
        <v>377</v>
      </c>
      <c r="N96" s="32"/>
      <c r="O96" s="32" t="s">
        <v>18</v>
      </c>
      <c r="P96" s="32" t="s">
        <v>18</v>
      </c>
      <c r="Q96" s="32" t="s">
        <v>18</v>
      </c>
      <c r="R96" s="47" t="s">
        <v>1927</v>
      </c>
      <c r="S96" s="54" t="s">
        <v>184</v>
      </c>
      <c r="T96" s="47" t="s">
        <v>2031</v>
      </c>
      <c r="U96" s="32" t="s">
        <v>67</v>
      </c>
      <c r="V96" s="32" t="s">
        <v>30</v>
      </c>
      <c r="W96" s="32" t="s">
        <v>18</v>
      </c>
      <c r="X96" s="32" t="s">
        <v>18</v>
      </c>
      <c r="Y96" s="15"/>
      <c r="Z96" s="15"/>
      <c r="AA96" s="15"/>
      <c r="AB96" s="15"/>
      <c r="AC96" s="15"/>
      <c r="AD96" s="15"/>
      <c r="AE96" s="15"/>
      <c r="AF96" s="15"/>
      <c r="AG96" s="15"/>
      <c r="AH96" s="15"/>
      <c r="AI96" s="15"/>
      <c r="AJ96" s="15"/>
      <c r="AK96" s="32"/>
      <c r="AL96" s="32"/>
      <c r="AM96" s="32"/>
      <c r="AN96" s="32"/>
      <c r="AR96" s="14"/>
    </row>
    <row r="97" spans="1:44" ht="18" customHeight="1" x14ac:dyDescent="0.25">
      <c r="A97" s="43">
        <v>18911</v>
      </c>
      <c r="B97" s="43">
        <v>78440</v>
      </c>
      <c r="C97" s="45" t="s">
        <v>1858</v>
      </c>
      <c r="D97" s="47" t="s">
        <v>1859</v>
      </c>
      <c r="E97" s="47" t="s">
        <v>1908</v>
      </c>
      <c r="F97" s="32" t="s">
        <v>1</v>
      </c>
      <c r="G97" s="32" t="s">
        <v>1669</v>
      </c>
      <c r="H97" s="33">
        <v>38657</v>
      </c>
      <c r="I97" s="33">
        <v>39933</v>
      </c>
      <c r="J97" s="32" t="s">
        <v>59</v>
      </c>
      <c r="K97" s="50">
        <v>4938820</v>
      </c>
      <c r="L97" s="52">
        <v>4200000</v>
      </c>
      <c r="M97" s="32" t="s">
        <v>199</v>
      </c>
      <c r="N97" s="32"/>
      <c r="O97" s="32" t="s">
        <v>30</v>
      </c>
      <c r="P97" s="32" t="s">
        <v>30</v>
      </c>
      <c r="Q97" s="32" t="s">
        <v>30</v>
      </c>
      <c r="R97" s="47" t="s">
        <v>1909</v>
      </c>
      <c r="S97" s="54" t="s">
        <v>51</v>
      </c>
      <c r="T97" s="47"/>
      <c r="U97" s="32" t="s">
        <v>67</v>
      </c>
      <c r="V97" s="32" t="s">
        <v>30</v>
      </c>
      <c r="W97" s="32" t="s">
        <v>30</v>
      </c>
      <c r="X97" s="32" t="s">
        <v>18</v>
      </c>
      <c r="Y97" s="15"/>
      <c r="Z97" s="15"/>
      <c r="AA97" s="15"/>
      <c r="AB97" s="15"/>
      <c r="AC97" s="15"/>
      <c r="AD97" s="15"/>
      <c r="AE97" s="15"/>
      <c r="AF97" s="15"/>
      <c r="AG97" s="15"/>
      <c r="AH97" s="15"/>
      <c r="AI97" s="15"/>
      <c r="AJ97" s="15"/>
      <c r="AK97" s="32"/>
      <c r="AL97" s="32"/>
      <c r="AM97" s="32"/>
      <c r="AN97" s="32"/>
      <c r="AR97" s="14"/>
    </row>
    <row r="98" spans="1:44" ht="18" customHeight="1" x14ac:dyDescent="0.25">
      <c r="A98" s="43">
        <v>26155</v>
      </c>
      <c r="B98" s="43">
        <v>78524</v>
      </c>
      <c r="C98" s="45" t="s">
        <v>1724</v>
      </c>
      <c r="D98" s="47" t="s">
        <v>1726</v>
      </c>
      <c r="E98" s="47" t="s">
        <v>2046</v>
      </c>
      <c r="F98" s="32" t="s">
        <v>1</v>
      </c>
      <c r="G98" s="32" t="s">
        <v>1725</v>
      </c>
      <c r="H98" s="33">
        <v>38808</v>
      </c>
      <c r="I98" s="33">
        <v>40543</v>
      </c>
      <c r="J98" s="32" t="s">
        <v>59</v>
      </c>
      <c r="K98" s="50">
        <v>5181067</v>
      </c>
      <c r="L98" s="52">
        <v>4769966</v>
      </c>
      <c r="M98" s="32" t="s">
        <v>9</v>
      </c>
      <c r="N98" s="32"/>
      <c r="O98" s="32" t="s">
        <v>30</v>
      </c>
      <c r="P98" s="32" t="s">
        <v>18</v>
      </c>
      <c r="Q98" s="32" t="s">
        <v>18</v>
      </c>
      <c r="R98" s="47"/>
      <c r="S98" s="54" t="s">
        <v>96</v>
      </c>
      <c r="T98" s="47" t="s">
        <v>2047</v>
      </c>
      <c r="U98" s="32" t="s">
        <v>67</v>
      </c>
      <c r="V98" s="32" t="s">
        <v>18</v>
      </c>
      <c r="W98" s="32" t="s">
        <v>30</v>
      </c>
      <c r="X98" s="32" t="s">
        <v>18</v>
      </c>
      <c r="Y98" s="15"/>
      <c r="Z98" s="15"/>
      <c r="AA98" s="15"/>
      <c r="AB98" s="15"/>
      <c r="AC98" s="15"/>
      <c r="AD98" s="15"/>
      <c r="AE98" s="15"/>
      <c r="AF98" s="15"/>
      <c r="AG98" s="15"/>
      <c r="AH98" s="15"/>
      <c r="AI98" s="15"/>
      <c r="AJ98" s="15"/>
      <c r="AK98" s="32"/>
      <c r="AL98" s="32"/>
      <c r="AM98" s="32"/>
      <c r="AN98" s="32"/>
      <c r="AR98" s="14"/>
    </row>
    <row r="99" spans="1:44" ht="18" customHeight="1" x14ac:dyDescent="0.25">
      <c r="A99" s="43">
        <v>12796</v>
      </c>
      <c r="B99" s="43">
        <v>78530</v>
      </c>
      <c r="C99" s="45" t="s">
        <v>1751</v>
      </c>
      <c r="D99" s="47" t="s">
        <v>1753</v>
      </c>
      <c r="E99" s="47" t="s">
        <v>2036</v>
      </c>
      <c r="F99" s="32" t="s">
        <v>1</v>
      </c>
      <c r="G99" s="32" t="s">
        <v>1752</v>
      </c>
      <c r="H99" s="33">
        <v>38565</v>
      </c>
      <c r="I99" s="33">
        <v>40117</v>
      </c>
      <c r="J99" s="32" t="s">
        <v>143</v>
      </c>
      <c r="K99" s="50">
        <v>1444798</v>
      </c>
      <c r="L99" s="52">
        <v>999764</v>
      </c>
      <c r="M99" s="32" t="s">
        <v>199</v>
      </c>
      <c r="N99" s="32"/>
      <c r="O99" s="32" t="s">
        <v>18</v>
      </c>
      <c r="P99" s="32" t="s">
        <v>30</v>
      </c>
      <c r="Q99" s="32" t="s">
        <v>18</v>
      </c>
      <c r="R99" s="47"/>
      <c r="S99" s="54" t="s">
        <v>20</v>
      </c>
      <c r="T99" s="47" t="s">
        <v>2037</v>
      </c>
      <c r="U99" s="32" t="s">
        <v>67</v>
      </c>
      <c r="V99" s="32" t="s">
        <v>18</v>
      </c>
      <c r="W99" s="32" t="s">
        <v>30</v>
      </c>
      <c r="X99" s="32" t="s">
        <v>30</v>
      </c>
      <c r="Y99" s="15"/>
      <c r="Z99" s="15"/>
      <c r="AA99" s="15"/>
      <c r="AB99" s="15"/>
      <c r="AC99" s="15"/>
      <c r="AD99" s="15"/>
      <c r="AE99" s="15"/>
      <c r="AF99" s="15"/>
      <c r="AG99" s="15"/>
      <c r="AH99" s="15"/>
      <c r="AI99" s="15"/>
      <c r="AJ99" s="15"/>
      <c r="AK99" s="32"/>
      <c r="AL99" s="32"/>
      <c r="AM99" s="32"/>
      <c r="AN99" s="32"/>
      <c r="AR99" s="14"/>
    </row>
    <row r="100" spans="1:44" ht="18" customHeight="1" x14ac:dyDescent="0.25">
      <c r="A100" s="43">
        <v>12926</v>
      </c>
      <c r="B100" s="43">
        <v>78532</v>
      </c>
      <c r="C100" s="45" t="s">
        <v>1756</v>
      </c>
      <c r="D100" s="47" t="s">
        <v>1757</v>
      </c>
      <c r="E100" s="47" t="s">
        <v>2048</v>
      </c>
      <c r="F100" s="32" t="s">
        <v>1</v>
      </c>
      <c r="G100" s="32" t="s">
        <v>1752</v>
      </c>
      <c r="H100" s="33">
        <v>38504</v>
      </c>
      <c r="I100" s="33">
        <v>40147</v>
      </c>
      <c r="J100" s="32" t="s">
        <v>16</v>
      </c>
      <c r="K100" s="50">
        <v>2000000</v>
      </c>
      <c r="L100" s="52">
        <v>2000000</v>
      </c>
      <c r="M100" s="32" t="s">
        <v>199</v>
      </c>
      <c r="N100" s="32"/>
      <c r="O100" s="32" t="s">
        <v>18</v>
      </c>
      <c r="P100" s="32" t="s">
        <v>30</v>
      </c>
      <c r="Q100" s="32" t="s">
        <v>30</v>
      </c>
      <c r="R100" s="47" t="s">
        <v>2049</v>
      </c>
      <c r="S100" s="54" t="s">
        <v>184</v>
      </c>
      <c r="T100" s="47"/>
      <c r="U100" s="32" t="s">
        <v>67</v>
      </c>
      <c r="V100" s="32" t="s">
        <v>30</v>
      </c>
      <c r="W100" s="32" t="s">
        <v>30</v>
      </c>
      <c r="X100" s="32" t="s">
        <v>30</v>
      </c>
      <c r="Y100" s="15"/>
      <c r="Z100" s="15"/>
      <c r="AA100" s="15"/>
      <c r="AB100" s="15"/>
      <c r="AC100" s="15"/>
      <c r="AD100" s="15"/>
      <c r="AE100" s="15"/>
      <c r="AF100" s="15"/>
      <c r="AG100" s="15"/>
      <c r="AH100" s="15"/>
      <c r="AI100" s="15"/>
      <c r="AJ100" s="15"/>
      <c r="AK100" s="32"/>
      <c r="AL100" s="32"/>
      <c r="AM100" s="32"/>
      <c r="AN100" s="32"/>
      <c r="AR100" s="14"/>
    </row>
    <row r="101" spans="1:44" s="34" customFormat="1" ht="18" customHeight="1" x14ac:dyDescent="0.25">
      <c r="A101" s="43">
        <v>518170</v>
      </c>
      <c r="B101" s="43">
        <v>78755</v>
      </c>
      <c r="C101" s="45" t="s">
        <v>1747</v>
      </c>
      <c r="D101" s="47" t="s">
        <v>1748</v>
      </c>
      <c r="E101" s="47" t="s">
        <v>2005</v>
      </c>
      <c r="F101" s="32" t="s">
        <v>1</v>
      </c>
      <c r="G101" s="32" t="s">
        <v>1669</v>
      </c>
      <c r="H101" s="33">
        <v>38626</v>
      </c>
      <c r="I101" s="33">
        <v>39844</v>
      </c>
      <c r="J101" s="32" t="s">
        <v>93</v>
      </c>
      <c r="K101" s="50">
        <v>18532646</v>
      </c>
      <c r="L101" s="52">
        <v>11998527</v>
      </c>
      <c r="M101" s="32" t="s">
        <v>9</v>
      </c>
      <c r="N101" s="32"/>
      <c r="O101" s="32" t="s">
        <v>30</v>
      </c>
      <c r="P101" s="32" t="s">
        <v>30</v>
      </c>
      <c r="Q101" s="32" t="s">
        <v>18</v>
      </c>
      <c r="R101" s="47"/>
      <c r="S101" s="54" t="s">
        <v>322</v>
      </c>
      <c r="T101" s="47"/>
      <c r="U101" s="32" t="s">
        <v>67</v>
      </c>
      <c r="V101" s="32" t="s">
        <v>18</v>
      </c>
      <c r="W101" s="32" t="s">
        <v>30</v>
      </c>
      <c r="X101" s="32" t="s">
        <v>30</v>
      </c>
      <c r="Y101" s="15">
        <v>19</v>
      </c>
      <c r="Z101" s="15">
        <v>1168</v>
      </c>
      <c r="AA101" s="15">
        <v>19</v>
      </c>
      <c r="AB101" s="15">
        <v>1168</v>
      </c>
      <c r="AC101" s="15"/>
      <c r="AD101" s="15"/>
      <c r="AE101" s="15"/>
      <c r="AF101" s="15"/>
      <c r="AG101" s="15"/>
      <c r="AH101" s="15"/>
      <c r="AI101" s="15"/>
      <c r="AJ101" s="15"/>
      <c r="AK101" s="32"/>
      <c r="AL101" s="32"/>
      <c r="AM101" s="32"/>
      <c r="AN101" s="32"/>
    </row>
    <row r="102" spans="1:44" ht="18" customHeight="1" x14ac:dyDescent="0.25">
      <c r="A102" s="43">
        <v>518200</v>
      </c>
      <c r="B102" s="43">
        <v>78764</v>
      </c>
      <c r="C102" s="45" t="s">
        <v>1817</v>
      </c>
      <c r="D102" s="47" t="s">
        <v>1818</v>
      </c>
      <c r="E102" s="47" t="s">
        <v>2034</v>
      </c>
      <c r="F102" s="32" t="s">
        <v>1</v>
      </c>
      <c r="G102" s="32" t="s">
        <v>1669</v>
      </c>
      <c r="H102" s="33">
        <v>38718</v>
      </c>
      <c r="I102" s="33">
        <v>40178</v>
      </c>
      <c r="J102" s="32" t="s">
        <v>311</v>
      </c>
      <c r="K102" s="50">
        <v>2751000</v>
      </c>
      <c r="L102" s="52">
        <v>2751000</v>
      </c>
      <c r="M102" s="32" t="s">
        <v>199</v>
      </c>
      <c r="N102" s="32"/>
      <c r="O102" s="32" t="s">
        <v>30</v>
      </c>
      <c r="P102" s="32" t="s">
        <v>30</v>
      </c>
      <c r="Q102" s="32" t="s">
        <v>18</v>
      </c>
      <c r="R102" s="47" t="s">
        <v>2035</v>
      </c>
      <c r="S102" s="54" t="s">
        <v>31</v>
      </c>
      <c r="T102" s="47"/>
      <c r="U102" s="32" t="s">
        <v>67</v>
      </c>
      <c r="V102" s="32" t="s">
        <v>30</v>
      </c>
      <c r="W102" s="32" t="s">
        <v>18</v>
      </c>
      <c r="X102" s="32" t="s">
        <v>18</v>
      </c>
      <c r="Y102" s="15">
        <v>20</v>
      </c>
      <c r="Z102" s="15">
        <v>1639</v>
      </c>
      <c r="AA102" s="15">
        <v>20</v>
      </c>
      <c r="AB102" s="15">
        <v>1639</v>
      </c>
      <c r="AC102" s="15"/>
      <c r="AD102" s="15"/>
      <c r="AE102" s="15"/>
      <c r="AF102" s="15"/>
      <c r="AG102" s="15"/>
      <c r="AH102" s="15"/>
      <c r="AI102" s="15"/>
      <c r="AJ102" s="15"/>
      <c r="AK102" s="32"/>
      <c r="AL102" s="32"/>
      <c r="AM102" s="32"/>
      <c r="AN102" s="32"/>
      <c r="AR102" s="14"/>
    </row>
    <row r="103" spans="1:44" ht="18" customHeight="1" x14ac:dyDescent="0.25">
      <c r="A103" s="43">
        <v>518417</v>
      </c>
      <c r="B103" s="43">
        <v>78780</v>
      </c>
      <c r="C103" s="45" t="s">
        <v>1787</v>
      </c>
      <c r="D103" s="47" t="s">
        <v>1788</v>
      </c>
      <c r="E103" s="47" t="s">
        <v>2038</v>
      </c>
      <c r="F103" s="32" t="s">
        <v>1</v>
      </c>
      <c r="G103" s="32" t="s">
        <v>1669</v>
      </c>
      <c r="H103" s="33">
        <v>38657</v>
      </c>
      <c r="I103" s="33">
        <v>40663</v>
      </c>
      <c r="J103" s="32" t="s">
        <v>16</v>
      </c>
      <c r="K103" s="50">
        <v>13704690</v>
      </c>
      <c r="L103" s="52">
        <v>10904474</v>
      </c>
      <c r="M103" s="32" t="s">
        <v>199</v>
      </c>
      <c r="N103" s="32" t="s">
        <v>3110</v>
      </c>
      <c r="O103" s="32" t="s">
        <v>30</v>
      </c>
      <c r="P103" s="32" t="s">
        <v>18</v>
      </c>
      <c r="Q103" s="32" t="s">
        <v>18</v>
      </c>
      <c r="R103" s="47" t="s">
        <v>2039</v>
      </c>
      <c r="S103" s="54" t="s">
        <v>322</v>
      </c>
      <c r="T103" s="47" t="s">
        <v>2004</v>
      </c>
      <c r="U103" s="32" t="s">
        <v>67</v>
      </c>
      <c r="V103" s="32" t="s">
        <v>18</v>
      </c>
      <c r="W103" s="32" t="s">
        <v>30</v>
      </c>
      <c r="X103" s="32" t="s">
        <v>18</v>
      </c>
      <c r="Y103" s="32">
        <v>75</v>
      </c>
      <c r="Z103" s="32">
        <v>3419</v>
      </c>
      <c r="AA103" s="32">
        <v>75</v>
      </c>
      <c r="AB103" s="32">
        <v>3419</v>
      </c>
      <c r="AC103" s="32"/>
      <c r="AD103" s="32"/>
      <c r="AE103" s="32"/>
      <c r="AF103" s="32"/>
      <c r="AG103" s="32"/>
      <c r="AH103" s="32"/>
      <c r="AI103" s="32"/>
      <c r="AJ103" s="32"/>
      <c r="AK103" s="32"/>
      <c r="AL103" s="32"/>
      <c r="AM103" s="32"/>
      <c r="AN103" s="32"/>
      <c r="AR103" s="14"/>
    </row>
    <row r="104" spans="1:44" ht="18" customHeight="1" x14ac:dyDescent="0.25">
      <c r="A104" s="43">
        <v>25651</v>
      </c>
      <c r="B104" s="43">
        <v>78837</v>
      </c>
      <c r="C104" s="45" t="s">
        <v>1739</v>
      </c>
      <c r="D104" s="47" t="s">
        <v>1740</v>
      </c>
      <c r="E104" s="47" t="s">
        <v>2082</v>
      </c>
      <c r="F104" s="32" t="s">
        <v>1</v>
      </c>
      <c r="G104" s="32" t="s">
        <v>1675</v>
      </c>
      <c r="H104" s="33">
        <v>38808</v>
      </c>
      <c r="I104" s="33">
        <v>40268</v>
      </c>
      <c r="J104" s="32" t="s">
        <v>103</v>
      </c>
      <c r="K104" s="50">
        <v>1278046</v>
      </c>
      <c r="L104" s="52">
        <v>1278046</v>
      </c>
      <c r="M104" s="32" t="s">
        <v>9</v>
      </c>
      <c r="N104" s="32"/>
      <c r="O104" s="32" t="s">
        <v>30</v>
      </c>
      <c r="P104" s="32" t="s">
        <v>18</v>
      </c>
      <c r="Q104" s="32" t="s">
        <v>18</v>
      </c>
      <c r="R104" s="47" t="s">
        <v>2083</v>
      </c>
      <c r="S104" s="54" t="s">
        <v>31</v>
      </c>
      <c r="T104" s="47"/>
      <c r="U104" s="32" t="s">
        <v>67</v>
      </c>
      <c r="V104" s="32" t="s">
        <v>18</v>
      </c>
      <c r="W104" s="32" t="s">
        <v>18</v>
      </c>
      <c r="X104" s="32" t="s">
        <v>18</v>
      </c>
      <c r="Y104" s="15"/>
      <c r="Z104" s="15"/>
      <c r="AA104" s="15"/>
      <c r="AB104" s="15"/>
      <c r="AC104" s="15"/>
      <c r="AD104" s="15"/>
      <c r="AE104" s="15"/>
      <c r="AF104" s="15"/>
      <c r="AG104" s="15"/>
      <c r="AH104" s="15"/>
      <c r="AI104" s="15"/>
      <c r="AJ104" s="15"/>
      <c r="AK104" s="32"/>
      <c r="AL104" s="32"/>
      <c r="AM104" s="32"/>
      <c r="AN104" s="32"/>
      <c r="AR104" s="14"/>
    </row>
    <row r="105" spans="1:44" s="34" customFormat="1" ht="18" customHeight="1" x14ac:dyDescent="0.25">
      <c r="A105" s="43">
        <v>21996</v>
      </c>
      <c r="B105" s="43">
        <v>79051</v>
      </c>
      <c r="C105" s="45" t="s">
        <v>1737</v>
      </c>
      <c r="D105" s="47" t="s">
        <v>1738</v>
      </c>
      <c r="E105" s="47" t="s">
        <v>1954</v>
      </c>
      <c r="F105" s="32" t="s">
        <v>1</v>
      </c>
      <c r="G105" s="32" t="s">
        <v>1675</v>
      </c>
      <c r="H105" s="33">
        <v>38718</v>
      </c>
      <c r="I105" s="33">
        <v>39447</v>
      </c>
      <c r="J105" s="32" t="s">
        <v>59</v>
      </c>
      <c r="K105" s="50">
        <v>213522</v>
      </c>
      <c r="L105" s="52">
        <v>213522</v>
      </c>
      <c r="M105" s="32" t="s">
        <v>9</v>
      </c>
      <c r="N105" s="32"/>
      <c r="O105" s="32" t="s">
        <v>30</v>
      </c>
      <c r="P105" s="32" t="s">
        <v>18</v>
      </c>
      <c r="Q105" s="32" t="s">
        <v>18</v>
      </c>
      <c r="R105" s="47"/>
      <c r="S105" s="54" t="s">
        <v>51</v>
      </c>
      <c r="T105" s="47"/>
      <c r="U105" s="32" t="s">
        <v>67</v>
      </c>
      <c r="V105" s="32" t="s">
        <v>18</v>
      </c>
      <c r="W105" s="32" t="s">
        <v>18</v>
      </c>
      <c r="X105" s="32" t="s">
        <v>18</v>
      </c>
      <c r="Y105" s="15"/>
      <c r="Z105" s="15"/>
      <c r="AA105" s="15"/>
      <c r="AB105" s="15"/>
      <c r="AC105" s="15"/>
      <c r="AD105" s="15"/>
      <c r="AE105" s="15"/>
      <c r="AF105" s="15"/>
      <c r="AG105" s="15"/>
      <c r="AH105" s="15"/>
      <c r="AI105" s="15"/>
      <c r="AJ105" s="15"/>
      <c r="AK105" s="32"/>
      <c r="AL105" s="32"/>
      <c r="AM105" s="32"/>
      <c r="AN105" s="32"/>
    </row>
    <row r="106" spans="1:44" ht="18" customHeight="1" x14ac:dyDescent="0.25">
      <c r="A106" s="43">
        <v>26996</v>
      </c>
      <c r="B106" s="43">
        <v>79480</v>
      </c>
      <c r="C106" s="45" t="s">
        <v>1829</v>
      </c>
      <c r="D106" s="47" t="s">
        <v>1831</v>
      </c>
      <c r="E106" s="47" t="s">
        <v>1990</v>
      </c>
      <c r="F106" s="32" t="s">
        <v>1</v>
      </c>
      <c r="G106" s="32" t="s">
        <v>1830</v>
      </c>
      <c r="H106" s="33">
        <v>38749</v>
      </c>
      <c r="I106" s="33">
        <v>40390</v>
      </c>
      <c r="J106" s="32" t="s">
        <v>16</v>
      </c>
      <c r="K106" s="50">
        <v>16652261</v>
      </c>
      <c r="L106" s="52">
        <v>11887000</v>
      </c>
      <c r="M106" s="32" t="s">
        <v>199</v>
      </c>
      <c r="N106" s="32"/>
      <c r="O106" s="32" t="s">
        <v>18</v>
      </c>
      <c r="P106" s="32" t="s">
        <v>30</v>
      </c>
      <c r="Q106" s="32" t="s">
        <v>30</v>
      </c>
      <c r="R106" s="47"/>
      <c r="S106" s="54" t="s">
        <v>96</v>
      </c>
      <c r="T106" s="47"/>
      <c r="U106" s="32" t="s">
        <v>67</v>
      </c>
      <c r="V106" s="32" t="s">
        <v>30</v>
      </c>
      <c r="W106" s="32" t="s">
        <v>30</v>
      </c>
      <c r="X106" s="32" t="s">
        <v>30</v>
      </c>
      <c r="Y106" s="15"/>
      <c r="Z106" s="15"/>
      <c r="AA106" s="15"/>
      <c r="AB106" s="15"/>
      <c r="AC106" s="15"/>
      <c r="AD106" s="15"/>
      <c r="AE106" s="15"/>
      <c r="AF106" s="15"/>
      <c r="AG106" s="15"/>
      <c r="AH106" s="15"/>
      <c r="AI106" s="15"/>
      <c r="AJ106" s="15"/>
      <c r="AK106" s="32"/>
      <c r="AL106" s="32"/>
      <c r="AM106" s="32"/>
      <c r="AN106" s="32"/>
      <c r="AR106" s="14"/>
    </row>
    <row r="107" spans="1:44" ht="18" customHeight="1" x14ac:dyDescent="0.25">
      <c r="A107" s="43">
        <v>16817</v>
      </c>
      <c r="B107" s="43">
        <v>79755</v>
      </c>
      <c r="C107" s="45" t="s">
        <v>1836</v>
      </c>
      <c r="D107" s="47" t="s">
        <v>1837</v>
      </c>
      <c r="E107" s="47" t="s">
        <v>1912</v>
      </c>
      <c r="F107" s="32" t="s">
        <v>1</v>
      </c>
      <c r="G107" s="32" t="s">
        <v>1689</v>
      </c>
      <c r="H107" s="33">
        <v>38687</v>
      </c>
      <c r="I107" s="33">
        <v>40147</v>
      </c>
      <c r="J107" s="32" t="s">
        <v>39</v>
      </c>
      <c r="K107" s="50">
        <v>21522204</v>
      </c>
      <c r="L107" s="52">
        <v>12298210</v>
      </c>
      <c r="M107" s="32" t="s">
        <v>199</v>
      </c>
      <c r="N107" s="32"/>
      <c r="O107" s="32" t="s">
        <v>18</v>
      </c>
      <c r="P107" s="32" t="s">
        <v>18</v>
      </c>
      <c r="Q107" s="32" t="s">
        <v>30</v>
      </c>
      <c r="R107" s="47"/>
      <c r="S107" s="54" t="s">
        <v>42</v>
      </c>
      <c r="T107" s="47"/>
      <c r="U107" s="32" t="s">
        <v>67</v>
      </c>
      <c r="V107" s="32" t="s">
        <v>30</v>
      </c>
      <c r="W107" s="32" t="s">
        <v>18</v>
      </c>
      <c r="X107" s="32" t="s">
        <v>18</v>
      </c>
      <c r="Y107" s="15"/>
      <c r="Z107" s="15"/>
      <c r="AA107" s="15"/>
      <c r="AB107" s="15"/>
      <c r="AC107" s="15"/>
      <c r="AD107" s="15"/>
      <c r="AE107" s="15"/>
      <c r="AF107" s="15"/>
      <c r="AG107" s="15"/>
      <c r="AH107" s="15"/>
      <c r="AI107" s="15"/>
      <c r="AJ107" s="15"/>
      <c r="AK107" s="32"/>
      <c r="AL107" s="32"/>
      <c r="AM107" s="32"/>
      <c r="AN107" s="32"/>
      <c r="AR107" s="14"/>
    </row>
    <row r="108" spans="1:44" ht="18" customHeight="1" x14ac:dyDescent="0.25">
      <c r="A108" s="43">
        <v>16467</v>
      </c>
      <c r="B108" s="43">
        <v>79827</v>
      </c>
      <c r="C108" s="45" t="s">
        <v>1852</v>
      </c>
      <c r="D108" s="47" t="s">
        <v>1853</v>
      </c>
      <c r="E108" s="47" t="s">
        <v>1910</v>
      </c>
      <c r="F108" s="32" t="s">
        <v>1</v>
      </c>
      <c r="G108" s="32" t="s">
        <v>1689</v>
      </c>
      <c r="H108" s="33">
        <v>38565</v>
      </c>
      <c r="I108" s="33">
        <v>39660</v>
      </c>
      <c r="J108" s="32" t="s">
        <v>59</v>
      </c>
      <c r="K108" s="50">
        <v>6117037</v>
      </c>
      <c r="L108" s="52">
        <v>3800000</v>
      </c>
      <c r="M108" s="32" t="s">
        <v>199</v>
      </c>
      <c r="N108" s="32"/>
      <c r="O108" s="32" t="s">
        <v>18</v>
      </c>
      <c r="P108" s="32" t="s">
        <v>18</v>
      </c>
      <c r="Q108" s="32" t="s">
        <v>30</v>
      </c>
      <c r="R108" s="47" t="s">
        <v>1911</v>
      </c>
      <c r="S108" s="54" t="s">
        <v>42</v>
      </c>
      <c r="T108" s="47"/>
      <c r="U108" s="32" t="s">
        <v>67</v>
      </c>
      <c r="V108" s="32" t="s">
        <v>30</v>
      </c>
      <c r="W108" s="32" t="s">
        <v>18</v>
      </c>
      <c r="X108" s="32" t="s">
        <v>18</v>
      </c>
      <c r="Y108" s="15"/>
      <c r="Z108" s="15"/>
      <c r="AA108" s="15"/>
      <c r="AB108" s="15"/>
      <c r="AC108" s="15"/>
      <c r="AD108" s="15"/>
      <c r="AE108" s="15"/>
      <c r="AF108" s="15"/>
      <c r="AG108" s="15"/>
      <c r="AH108" s="15"/>
      <c r="AI108" s="15"/>
      <c r="AJ108" s="15"/>
      <c r="AK108" s="32"/>
      <c r="AL108" s="32"/>
      <c r="AM108" s="32"/>
      <c r="AN108" s="32"/>
      <c r="AR108" s="14"/>
    </row>
    <row r="109" spans="1:44" ht="18" customHeight="1" x14ac:dyDescent="0.25">
      <c r="A109" s="43">
        <v>18754</v>
      </c>
      <c r="B109" s="43">
        <v>79832</v>
      </c>
      <c r="C109" s="45" t="s">
        <v>1807</v>
      </c>
      <c r="D109" s="47" t="s">
        <v>1808</v>
      </c>
      <c r="E109" s="47" t="s">
        <v>2051</v>
      </c>
      <c r="F109" s="32" t="s">
        <v>1</v>
      </c>
      <c r="G109" s="32" t="s">
        <v>1669</v>
      </c>
      <c r="H109" s="33">
        <v>38749</v>
      </c>
      <c r="I109" s="33">
        <v>40025</v>
      </c>
      <c r="J109" s="32" t="s">
        <v>103</v>
      </c>
      <c r="K109" s="50">
        <v>3228033</v>
      </c>
      <c r="L109" s="52">
        <v>2620200</v>
      </c>
      <c r="M109" s="32" t="s">
        <v>199</v>
      </c>
      <c r="N109" s="32"/>
      <c r="O109" s="32" t="s">
        <v>18</v>
      </c>
      <c r="P109" s="32" t="s">
        <v>30</v>
      </c>
      <c r="Q109" s="32" t="s">
        <v>30</v>
      </c>
      <c r="R109" s="47" t="s">
        <v>2052</v>
      </c>
      <c r="S109" s="54" t="s">
        <v>184</v>
      </c>
      <c r="T109" s="47"/>
      <c r="U109" s="32" t="s">
        <v>67</v>
      </c>
      <c r="V109" s="32" t="s">
        <v>30</v>
      </c>
      <c r="W109" s="32" t="s">
        <v>18</v>
      </c>
      <c r="X109" s="32" t="s">
        <v>18</v>
      </c>
      <c r="Y109" s="15"/>
      <c r="Z109" s="15"/>
      <c r="AA109" s="15"/>
      <c r="AB109" s="15"/>
      <c r="AC109" s="15"/>
      <c r="AD109" s="15"/>
      <c r="AE109" s="15"/>
      <c r="AF109" s="15"/>
      <c r="AG109" s="15"/>
      <c r="AH109" s="15"/>
      <c r="AI109" s="15"/>
      <c r="AJ109" s="15"/>
      <c r="AK109" s="32"/>
      <c r="AL109" s="32"/>
      <c r="AM109" s="32"/>
      <c r="AN109" s="32"/>
      <c r="AR109" s="14"/>
    </row>
    <row r="110" spans="1:44" ht="18" customHeight="1" x14ac:dyDescent="0.25">
      <c r="A110" s="43">
        <v>26357</v>
      </c>
      <c r="B110" s="43">
        <v>79897</v>
      </c>
      <c r="C110" s="45" t="s">
        <v>1860</v>
      </c>
      <c r="D110" s="47" t="s">
        <v>1862</v>
      </c>
      <c r="E110" s="47" t="s">
        <v>2057</v>
      </c>
      <c r="F110" s="32" t="s">
        <v>1</v>
      </c>
      <c r="G110" s="32" t="s">
        <v>1861</v>
      </c>
      <c r="H110" s="33">
        <v>38899</v>
      </c>
      <c r="I110" s="33">
        <v>39994</v>
      </c>
      <c r="J110" s="32"/>
      <c r="K110" s="50">
        <v>299600</v>
      </c>
      <c r="L110" s="52">
        <v>299600</v>
      </c>
      <c r="M110" s="32" t="s">
        <v>199</v>
      </c>
      <c r="N110" s="32"/>
      <c r="O110" s="32" t="s">
        <v>18</v>
      </c>
      <c r="P110" s="32" t="s">
        <v>30</v>
      </c>
      <c r="Q110" s="32" t="s">
        <v>18</v>
      </c>
      <c r="R110" s="47" t="s">
        <v>1927</v>
      </c>
      <c r="S110" s="54" t="s">
        <v>184</v>
      </c>
      <c r="T110" s="47"/>
      <c r="U110" s="32" t="s">
        <v>67</v>
      </c>
      <c r="V110" s="32" t="s">
        <v>30</v>
      </c>
      <c r="W110" s="32" t="s">
        <v>18</v>
      </c>
      <c r="X110" s="32" t="s">
        <v>18</v>
      </c>
      <c r="Y110" s="15"/>
      <c r="Z110" s="15"/>
      <c r="AA110" s="15"/>
      <c r="AB110" s="15"/>
      <c r="AC110" s="15"/>
      <c r="AD110" s="15"/>
      <c r="AE110" s="15"/>
      <c r="AF110" s="15"/>
      <c r="AG110" s="15"/>
      <c r="AH110" s="15"/>
      <c r="AI110" s="15"/>
      <c r="AJ110" s="15" t="s">
        <v>3167</v>
      </c>
      <c r="AK110" s="32"/>
      <c r="AL110" s="32"/>
      <c r="AM110" s="32"/>
      <c r="AN110" s="32"/>
      <c r="AR110" s="14"/>
    </row>
    <row r="111" spans="1:44" ht="18" customHeight="1" x14ac:dyDescent="0.25">
      <c r="A111" s="43">
        <v>36452</v>
      </c>
      <c r="B111" s="43">
        <v>80055</v>
      </c>
      <c r="C111" s="45" t="s">
        <v>1843</v>
      </c>
      <c r="D111" s="47" t="s">
        <v>1844</v>
      </c>
      <c r="E111" s="47" t="s">
        <v>2059</v>
      </c>
      <c r="F111" s="32" t="s">
        <v>1</v>
      </c>
      <c r="G111" s="32" t="s">
        <v>1752</v>
      </c>
      <c r="H111" s="33">
        <v>38961</v>
      </c>
      <c r="I111" s="33">
        <v>40602</v>
      </c>
      <c r="J111" s="32" t="s">
        <v>93</v>
      </c>
      <c r="K111" s="50">
        <v>2117800</v>
      </c>
      <c r="L111" s="52">
        <v>1790000</v>
      </c>
      <c r="M111" s="32" t="s">
        <v>199</v>
      </c>
      <c r="N111" s="32"/>
      <c r="O111" s="32" t="s">
        <v>18</v>
      </c>
      <c r="P111" s="32" t="s">
        <v>30</v>
      </c>
      <c r="Q111" s="32" t="s">
        <v>18</v>
      </c>
      <c r="R111" s="47" t="s">
        <v>2060</v>
      </c>
      <c r="S111" s="54" t="s">
        <v>184</v>
      </c>
      <c r="T111" s="47" t="s">
        <v>2061</v>
      </c>
      <c r="U111" s="32" t="s">
        <v>67</v>
      </c>
      <c r="V111" s="32" t="s">
        <v>18</v>
      </c>
      <c r="W111" s="32" t="s">
        <v>30</v>
      </c>
      <c r="X111" s="32" t="s">
        <v>30</v>
      </c>
      <c r="Y111" s="15"/>
      <c r="Z111" s="15"/>
      <c r="AA111" s="15"/>
      <c r="AB111" s="15"/>
      <c r="AC111" s="15"/>
      <c r="AD111" s="15"/>
      <c r="AE111" s="15"/>
      <c r="AF111" s="15"/>
      <c r="AG111" s="15"/>
      <c r="AH111" s="15"/>
      <c r="AI111" s="15"/>
      <c r="AJ111" s="15"/>
      <c r="AK111" s="32"/>
      <c r="AL111" s="32"/>
      <c r="AM111" s="32"/>
      <c r="AN111" s="32"/>
      <c r="AR111" s="14"/>
    </row>
    <row r="112" spans="1:44" ht="18" customHeight="1" x14ac:dyDescent="0.25">
      <c r="A112" s="43">
        <v>27652</v>
      </c>
      <c r="B112" s="43">
        <v>80731</v>
      </c>
      <c r="C112" s="45" t="s">
        <v>1854</v>
      </c>
      <c r="D112" s="47" t="s">
        <v>1855</v>
      </c>
      <c r="E112" s="47" t="s">
        <v>1913</v>
      </c>
      <c r="F112" s="32" t="s">
        <v>1</v>
      </c>
      <c r="G112" s="32" t="s">
        <v>1830</v>
      </c>
      <c r="H112" s="33">
        <v>38718</v>
      </c>
      <c r="I112" s="33">
        <v>39813</v>
      </c>
      <c r="J112" s="32"/>
      <c r="K112" s="50">
        <v>4275244</v>
      </c>
      <c r="L112" s="52">
        <v>2500000</v>
      </c>
      <c r="M112" s="32" t="s">
        <v>199</v>
      </c>
      <c r="N112" s="32"/>
      <c r="O112" s="32" t="s">
        <v>18</v>
      </c>
      <c r="P112" s="32" t="s">
        <v>18</v>
      </c>
      <c r="Q112" s="32" t="s">
        <v>30</v>
      </c>
      <c r="R112" s="47" t="s">
        <v>1914</v>
      </c>
      <c r="S112" s="54" t="s">
        <v>42</v>
      </c>
      <c r="T112" s="47"/>
      <c r="U112" s="32" t="s">
        <v>67</v>
      </c>
      <c r="V112" s="32" t="s">
        <v>30</v>
      </c>
      <c r="W112" s="32" t="s">
        <v>18</v>
      </c>
      <c r="X112" s="32" t="s">
        <v>18</v>
      </c>
      <c r="Y112" s="15"/>
      <c r="Z112" s="15"/>
      <c r="AA112" s="15"/>
      <c r="AB112" s="15"/>
      <c r="AC112" s="15"/>
      <c r="AD112" s="15"/>
      <c r="AE112" s="15"/>
      <c r="AF112" s="15"/>
      <c r="AG112" s="15"/>
      <c r="AH112" s="15"/>
      <c r="AI112" s="15"/>
      <c r="AJ112" s="15"/>
      <c r="AK112" s="32"/>
      <c r="AL112" s="32"/>
      <c r="AM112" s="32"/>
      <c r="AN112" s="32"/>
      <c r="AR112" s="14"/>
    </row>
    <row r="113" spans="1:44" ht="18" customHeight="1" x14ac:dyDescent="0.25">
      <c r="A113" s="43">
        <v>509666</v>
      </c>
      <c r="B113" s="43">
        <v>80771</v>
      </c>
      <c r="C113" s="45" t="s">
        <v>1774</v>
      </c>
      <c r="D113" s="47" t="s">
        <v>1775</v>
      </c>
      <c r="E113" s="47" t="s">
        <v>1988</v>
      </c>
      <c r="F113" s="32" t="s">
        <v>1</v>
      </c>
      <c r="G113" s="32" t="s">
        <v>1675</v>
      </c>
      <c r="H113" s="33">
        <v>38139</v>
      </c>
      <c r="I113" s="33">
        <v>39752</v>
      </c>
      <c r="J113" s="32" t="s">
        <v>1670</v>
      </c>
      <c r="K113" s="50">
        <v>1864167</v>
      </c>
      <c r="L113" s="52">
        <v>1864167</v>
      </c>
      <c r="M113" s="32" t="s">
        <v>199</v>
      </c>
      <c r="N113" s="32"/>
      <c r="O113" s="32" t="s">
        <v>30</v>
      </c>
      <c r="P113" s="32" t="s">
        <v>30</v>
      </c>
      <c r="Q113" s="32" t="s">
        <v>18</v>
      </c>
      <c r="R113" s="47" t="s">
        <v>1989</v>
      </c>
      <c r="S113" s="54" t="s">
        <v>51</v>
      </c>
      <c r="T113" s="47"/>
      <c r="U113" s="32" t="s">
        <v>67</v>
      </c>
      <c r="V113" s="32" t="s">
        <v>30</v>
      </c>
      <c r="W113" s="32" t="s">
        <v>30</v>
      </c>
      <c r="X113" s="32" t="s">
        <v>30</v>
      </c>
      <c r="Y113" s="15"/>
      <c r="Z113" s="15"/>
      <c r="AA113" s="15"/>
      <c r="AB113" s="15"/>
      <c r="AC113" s="15"/>
      <c r="AD113" s="15"/>
      <c r="AE113" s="15"/>
      <c r="AF113" s="15"/>
      <c r="AG113" s="15"/>
      <c r="AH113" s="15"/>
      <c r="AI113" s="15"/>
      <c r="AJ113" s="15"/>
      <c r="AK113" s="32"/>
      <c r="AL113" s="32"/>
      <c r="AM113" s="32"/>
      <c r="AN113" s="32"/>
      <c r="AR113" s="14"/>
    </row>
    <row r="114" spans="1:44" ht="18" customHeight="1" x14ac:dyDescent="0.25">
      <c r="A114" s="43">
        <v>514748</v>
      </c>
      <c r="B114" s="43">
        <v>80932</v>
      </c>
      <c r="C114" s="45" t="s">
        <v>1749</v>
      </c>
      <c r="D114" s="47" t="s">
        <v>1750</v>
      </c>
      <c r="E114" s="47" t="s">
        <v>2076</v>
      </c>
      <c r="F114" s="32" t="s">
        <v>1</v>
      </c>
      <c r="G114" s="32" t="s">
        <v>1675</v>
      </c>
      <c r="H114" s="33">
        <v>38443</v>
      </c>
      <c r="I114" s="33">
        <v>39355</v>
      </c>
      <c r="J114" s="32" t="s">
        <v>16</v>
      </c>
      <c r="K114" s="50">
        <v>205310</v>
      </c>
      <c r="L114" s="52">
        <v>205310</v>
      </c>
      <c r="M114" s="32" t="s">
        <v>9</v>
      </c>
      <c r="N114" s="32"/>
      <c r="O114" s="32" t="s">
        <v>30</v>
      </c>
      <c r="P114" s="32" t="s">
        <v>18</v>
      </c>
      <c r="Q114" s="32" t="s">
        <v>30</v>
      </c>
      <c r="R114" s="47" t="s">
        <v>2077</v>
      </c>
      <c r="S114" s="54" t="s">
        <v>96</v>
      </c>
      <c r="T114" s="47"/>
      <c r="U114" s="32" t="s">
        <v>67</v>
      </c>
      <c r="V114" s="32" t="s">
        <v>18</v>
      </c>
      <c r="W114" s="32" t="s">
        <v>18</v>
      </c>
      <c r="X114" s="32" t="s">
        <v>18</v>
      </c>
      <c r="Y114" s="15"/>
      <c r="Z114" s="15"/>
      <c r="AA114" s="15"/>
      <c r="AB114" s="15"/>
      <c r="AC114" s="15"/>
      <c r="AD114" s="15"/>
      <c r="AE114" s="15"/>
      <c r="AF114" s="15"/>
      <c r="AG114" s="15"/>
      <c r="AH114" s="15"/>
      <c r="AI114" s="15"/>
      <c r="AJ114" s="15"/>
      <c r="AK114" s="32"/>
      <c r="AL114" s="32"/>
      <c r="AM114" s="32"/>
      <c r="AN114" s="32"/>
      <c r="AR114" s="14"/>
    </row>
    <row r="115" spans="1:44" ht="18" customHeight="1" x14ac:dyDescent="0.25">
      <c r="A115" s="43">
        <v>5320</v>
      </c>
      <c r="B115" s="43">
        <v>81219</v>
      </c>
      <c r="C115" s="45" t="s">
        <v>1745</v>
      </c>
      <c r="D115" s="47" t="s">
        <v>1746</v>
      </c>
      <c r="E115" s="47" t="s">
        <v>2013</v>
      </c>
      <c r="F115" s="32" t="s">
        <v>1</v>
      </c>
      <c r="G115" s="32" t="s">
        <v>1669</v>
      </c>
      <c r="H115" s="33">
        <v>38565</v>
      </c>
      <c r="I115" s="33">
        <v>39660</v>
      </c>
      <c r="J115" s="32" t="s">
        <v>127</v>
      </c>
      <c r="K115" s="50">
        <v>2460000</v>
      </c>
      <c r="L115" s="52">
        <v>1785000</v>
      </c>
      <c r="M115" s="32" t="s">
        <v>9</v>
      </c>
      <c r="N115" s="32"/>
      <c r="O115" s="32" t="s">
        <v>30</v>
      </c>
      <c r="P115" s="32" t="s">
        <v>18</v>
      </c>
      <c r="Q115" s="32" t="s">
        <v>18</v>
      </c>
      <c r="R115" s="47" t="s">
        <v>2014</v>
      </c>
      <c r="S115" s="54" t="s">
        <v>31</v>
      </c>
      <c r="T115" s="47"/>
      <c r="U115" s="32" t="s">
        <v>67</v>
      </c>
      <c r="V115" s="32" t="s">
        <v>18</v>
      </c>
      <c r="W115" s="32" t="s">
        <v>18</v>
      </c>
      <c r="X115" s="32" t="s">
        <v>18</v>
      </c>
      <c r="Y115" s="15"/>
      <c r="Z115" s="15"/>
      <c r="AA115" s="15"/>
      <c r="AB115" s="15"/>
      <c r="AC115" s="15"/>
      <c r="AD115" s="15"/>
      <c r="AE115" s="15"/>
      <c r="AF115" s="15"/>
      <c r="AG115" s="15"/>
      <c r="AH115" s="15"/>
      <c r="AI115" s="15"/>
      <c r="AJ115" s="15"/>
      <c r="AK115" s="32"/>
      <c r="AL115" s="32"/>
      <c r="AM115" s="32"/>
      <c r="AN115" s="32"/>
      <c r="AR115" s="14"/>
    </row>
    <row r="116" spans="1:44" ht="18" customHeight="1" x14ac:dyDescent="0.25">
      <c r="A116" s="43">
        <v>31971</v>
      </c>
      <c r="B116" s="43">
        <v>81312</v>
      </c>
      <c r="C116" s="45" t="s">
        <v>1688</v>
      </c>
      <c r="D116" s="47" t="s">
        <v>1690</v>
      </c>
      <c r="E116" s="47" t="s">
        <v>1984</v>
      </c>
      <c r="F116" s="32" t="s">
        <v>1</v>
      </c>
      <c r="G116" s="32" t="s">
        <v>1689</v>
      </c>
      <c r="H116" s="33">
        <v>39022</v>
      </c>
      <c r="I116" s="33">
        <v>40117</v>
      </c>
      <c r="J116" s="32" t="s">
        <v>68</v>
      </c>
      <c r="K116" s="50">
        <v>2248025</v>
      </c>
      <c r="L116" s="52">
        <v>1780504</v>
      </c>
      <c r="M116" s="32" t="s">
        <v>9</v>
      </c>
      <c r="N116" s="32"/>
      <c r="O116" s="32" t="s">
        <v>18</v>
      </c>
      <c r="P116" s="32" t="s">
        <v>18</v>
      </c>
      <c r="Q116" s="32" t="s">
        <v>30</v>
      </c>
      <c r="R116" s="47" t="s">
        <v>1985</v>
      </c>
      <c r="S116" s="54" t="s">
        <v>96</v>
      </c>
      <c r="T116" s="47"/>
      <c r="U116" s="32" t="s">
        <v>67</v>
      </c>
      <c r="V116" s="32" t="s">
        <v>18</v>
      </c>
      <c r="W116" s="32" t="s">
        <v>30</v>
      </c>
      <c r="X116" s="32" t="s">
        <v>18</v>
      </c>
      <c r="Y116" s="15"/>
      <c r="Z116" s="15"/>
      <c r="AA116" s="15"/>
      <c r="AB116" s="15"/>
      <c r="AC116" s="15"/>
      <c r="AD116" s="15"/>
      <c r="AE116" s="15"/>
      <c r="AF116" s="15"/>
      <c r="AG116" s="15"/>
      <c r="AH116" s="15"/>
      <c r="AI116" s="15"/>
      <c r="AJ116" s="15"/>
      <c r="AK116" s="32"/>
      <c r="AL116" s="32"/>
      <c r="AM116" s="32"/>
      <c r="AN116" s="32"/>
      <c r="AR116" s="14"/>
    </row>
    <row r="117" spans="1:44" s="34" customFormat="1" ht="18" customHeight="1" x14ac:dyDescent="0.25">
      <c r="A117" s="43">
        <v>32993</v>
      </c>
      <c r="B117" s="43">
        <v>81657</v>
      </c>
      <c r="C117" s="45" t="s">
        <v>1873</v>
      </c>
      <c r="D117" s="47" t="s">
        <v>1874</v>
      </c>
      <c r="E117" s="47" t="s">
        <v>1991</v>
      </c>
      <c r="F117" s="32" t="s">
        <v>1</v>
      </c>
      <c r="G117" s="32" t="s">
        <v>1735</v>
      </c>
      <c r="H117" s="33">
        <v>38991</v>
      </c>
      <c r="I117" s="33">
        <v>39844</v>
      </c>
      <c r="J117" s="32" t="s">
        <v>28</v>
      </c>
      <c r="K117" s="50">
        <v>2122829</v>
      </c>
      <c r="L117" s="52">
        <v>1521674</v>
      </c>
      <c r="M117" s="32" t="s">
        <v>199</v>
      </c>
      <c r="N117" s="32"/>
      <c r="O117" s="32" t="s">
        <v>18</v>
      </c>
      <c r="P117" s="32" t="s">
        <v>18</v>
      </c>
      <c r="Q117" s="32" t="s">
        <v>30</v>
      </c>
      <c r="R117" s="47" t="s">
        <v>1992</v>
      </c>
      <c r="S117" s="54" t="s">
        <v>96</v>
      </c>
      <c r="T117" s="47"/>
      <c r="U117" s="32" t="s">
        <v>67</v>
      </c>
      <c r="V117" s="32" t="s">
        <v>18</v>
      </c>
      <c r="W117" s="32" t="s">
        <v>30</v>
      </c>
      <c r="X117" s="32" t="s">
        <v>18</v>
      </c>
      <c r="Y117" s="15"/>
      <c r="Z117" s="15"/>
      <c r="AA117" s="15"/>
      <c r="AB117" s="15"/>
      <c r="AC117" s="15"/>
      <c r="AD117" s="15"/>
      <c r="AE117" s="15"/>
      <c r="AF117" s="15"/>
      <c r="AG117" s="15"/>
      <c r="AH117" s="15"/>
      <c r="AI117" s="15"/>
      <c r="AJ117" s="15"/>
      <c r="AK117" s="32"/>
      <c r="AL117" s="32"/>
      <c r="AM117" s="32"/>
      <c r="AN117" s="32"/>
    </row>
    <row r="118" spans="1:44" ht="18" customHeight="1" x14ac:dyDescent="0.25">
      <c r="A118" s="43">
        <v>14171</v>
      </c>
      <c r="B118" s="43">
        <v>81757</v>
      </c>
      <c r="C118" s="45" t="s">
        <v>1763</v>
      </c>
      <c r="D118" s="47" t="s">
        <v>1764</v>
      </c>
      <c r="E118" s="47" t="s">
        <v>1906</v>
      </c>
      <c r="F118" s="32" t="s">
        <v>1</v>
      </c>
      <c r="G118" s="32" t="s">
        <v>1675</v>
      </c>
      <c r="H118" s="33">
        <v>38473</v>
      </c>
      <c r="I118" s="33">
        <v>40298</v>
      </c>
      <c r="J118" s="32" t="s">
        <v>39</v>
      </c>
      <c r="K118" s="50">
        <v>1795540</v>
      </c>
      <c r="L118" s="52">
        <v>1795540</v>
      </c>
      <c r="M118" s="32" t="s">
        <v>199</v>
      </c>
      <c r="N118" s="32"/>
      <c r="O118" s="32" t="s">
        <v>18</v>
      </c>
      <c r="P118" s="32" t="s">
        <v>30</v>
      </c>
      <c r="Q118" s="32" t="s">
        <v>30</v>
      </c>
      <c r="R118" s="47" t="s">
        <v>1907</v>
      </c>
      <c r="S118" s="54" t="s">
        <v>42</v>
      </c>
      <c r="T118" s="47"/>
      <c r="U118" s="32" t="s">
        <v>67</v>
      </c>
      <c r="V118" s="32" t="s">
        <v>30</v>
      </c>
      <c r="W118" s="32" t="s">
        <v>18</v>
      </c>
      <c r="X118" s="32" t="s">
        <v>18</v>
      </c>
      <c r="Y118" s="15"/>
      <c r="Z118" s="15"/>
      <c r="AA118" s="15"/>
      <c r="AB118" s="15"/>
      <c r="AC118" s="15"/>
      <c r="AD118" s="15"/>
      <c r="AE118" s="15"/>
      <c r="AF118" s="15"/>
      <c r="AG118" s="15"/>
      <c r="AH118" s="15"/>
      <c r="AI118" s="15"/>
      <c r="AJ118" s="15"/>
      <c r="AK118" s="32"/>
      <c r="AL118" s="32"/>
      <c r="AM118" s="32"/>
      <c r="AN118" s="32"/>
      <c r="AR118" s="14"/>
    </row>
    <row r="119" spans="1:44" ht="18" customHeight="1" x14ac:dyDescent="0.25">
      <c r="A119" s="43">
        <v>14457</v>
      </c>
      <c r="B119" s="43">
        <v>81772</v>
      </c>
      <c r="C119" s="45" t="s">
        <v>1895</v>
      </c>
      <c r="D119" s="47" t="s">
        <v>1896</v>
      </c>
      <c r="E119" s="47" t="s">
        <v>1926</v>
      </c>
      <c r="F119" s="32" t="s">
        <v>1</v>
      </c>
      <c r="G119" s="32" t="s">
        <v>1675</v>
      </c>
      <c r="H119" s="33">
        <v>38567</v>
      </c>
      <c r="I119" s="33">
        <v>40027</v>
      </c>
      <c r="J119" s="32" t="s">
        <v>59</v>
      </c>
      <c r="K119" s="50">
        <v>247904</v>
      </c>
      <c r="L119" s="52">
        <v>247904</v>
      </c>
      <c r="M119" s="32" t="s">
        <v>377</v>
      </c>
      <c r="N119" s="32"/>
      <c r="O119" s="32" t="s">
        <v>18</v>
      </c>
      <c r="P119" s="32" t="s">
        <v>18</v>
      </c>
      <c r="Q119" s="32" t="s">
        <v>30</v>
      </c>
      <c r="R119" s="47" t="s">
        <v>1927</v>
      </c>
      <c r="S119" s="54" t="s">
        <v>42</v>
      </c>
      <c r="T119" s="47"/>
      <c r="U119" s="32" t="s">
        <v>67</v>
      </c>
      <c r="V119" s="32" t="s">
        <v>30</v>
      </c>
      <c r="W119" s="32" t="s">
        <v>18</v>
      </c>
      <c r="X119" s="32" t="s">
        <v>30</v>
      </c>
      <c r="Y119" s="15"/>
      <c r="Z119" s="15"/>
      <c r="AA119" s="15"/>
      <c r="AB119" s="15"/>
      <c r="AC119" s="15"/>
      <c r="AD119" s="15"/>
      <c r="AE119" s="15"/>
      <c r="AF119" s="15"/>
      <c r="AG119" s="15"/>
      <c r="AH119" s="15"/>
      <c r="AI119" s="15"/>
      <c r="AJ119" s="15"/>
      <c r="AK119" s="32"/>
      <c r="AL119" s="32"/>
      <c r="AM119" s="32"/>
      <c r="AN119" s="32"/>
      <c r="AR119" s="14"/>
    </row>
    <row r="120" spans="1:44" ht="18" customHeight="1" x14ac:dyDescent="0.25">
      <c r="A120" s="43">
        <v>14541</v>
      </c>
      <c r="B120" s="43">
        <v>81782</v>
      </c>
      <c r="C120" s="45" t="s">
        <v>1848</v>
      </c>
      <c r="D120" s="47" t="s">
        <v>1849</v>
      </c>
      <c r="E120" s="47" t="s">
        <v>2023</v>
      </c>
      <c r="F120" s="32" t="s">
        <v>1</v>
      </c>
      <c r="G120" s="32" t="s">
        <v>1675</v>
      </c>
      <c r="H120" s="33">
        <v>38446</v>
      </c>
      <c r="I120" s="33">
        <v>39906</v>
      </c>
      <c r="J120" s="32" t="s">
        <v>28</v>
      </c>
      <c r="K120" s="50">
        <v>491875</v>
      </c>
      <c r="L120" s="52">
        <v>491875</v>
      </c>
      <c r="M120" s="32" t="s">
        <v>199</v>
      </c>
      <c r="N120" s="32"/>
      <c r="O120" s="32" t="s">
        <v>18</v>
      </c>
      <c r="P120" s="32" t="s">
        <v>18</v>
      </c>
      <c r="Q120" s="32" t="s">
        <v>30</v>
      </c>
      <c r="R120" s="47"/>
      <c r="S120" s="54" t="s">
        <v>31</v>
      </c>
      <c r="T120" s="47"/>
      <c r="U120" s="32" t="s">
        <v>67</v>
      </c>
      <c r="V120" s="32" t="s">
        <v>18</v>
      </c>
      <c r="W120" s="32" t="s">
        <v>18</v>
      </c>
      <c r="X120" s="32" t="s">
        <v>18</v>
      </c>
      <c r="Y120" s="15"/>
      <c r="Z120" s="15"/>
      <c r="AA120" s="15"/>
      <c r="AB120" s="15"/>
      <c r="AC120" s="15"/>
      <c r="AD120" s="15"/>
      <c r="AE120" s="15"/>
      <c r="AF120" s="15"/>
      <c r="AG120" s="15"/>
      <c r="AH120" s="15"/>
      <c r="AI120" s="15"/>
      <c r="AJ120" s="15"/>
      <c r="AK120" s="32"/>
      <c r="AL120" s="32"/>
      <c r="AM120" s="32"/>
      <c r="AN120" s="32"/>
      <c r="AR120" s="14"/>
    </row>
    <row r="121" spans="1:44" ht="18" customHeight="1" x14ac:dyDescent="0.25">
      <c r="A121" s="43">
        <v>19217</v>
      </c>
      <c r="B121" s="43">
        <v>81864</v>
      </c>
      <c r="C121" s="45" t="s">
        <v>1693</v>
      </c>
      <c r="D121" s="47" t="s">
        <v>1694</v>
      </c>
      <c r="E121" s="47" t="s">
        <v>2006</v>
      </c>
      <c r="F121" s="32" t="s">
        <v>1</v>
      </c>
      <c r="G121" s="32" t="s">
        <v>1675</v>
      </c>
      <c r="H121" s="33">
        <v>38657</v>
      </c>
      <c r="I121" s="33">
        <v>40117</v>
      </c>
      <c r="J121" s="32" t="s">
        <v>311</v>
      </c>
      <c r="K121" s="50">
        <v>54908708</v>
      </c>
      <c r="L121" s="52">
        <v>54908708</v>
      </c>
      <c r="M121" s="32" t="s">
        <v>9</v>
      </c>
      <c r="N121" s="32"/>
      <c r="O121" s="32" t="s">
        <v>30</v>
      </c>
      <c r="P121" s="32" t="s">
        <v>18</v>
      </c>
      <c r="Q121" s="32" t="s">
        <v>18</v>
      </c>
      <c r="R121" s="47" t="s">
        <v>2007</v>
      </c>
      <c r="S121" s="54" t="s">
        <v>96</v>
      </c>
      <c r="T121" s="47"/>
      <c r="U121" s="32" t="s">
        <v>67</v>
      </c>
      <c r="V121" s="32" t="s">
        <v>18</v>
      </c>
      <c r="W121" s="32" t="s">
        <v>18</v>
      </c>
      <c r="X121" s="32" t="s">
        <v>18</v>
      </c>
      <c r="Y121" s="15"/>
      <c r="Z121" s="15"/>
      <c r="AA121" s="15"/>
      <c r="AB121" s="15"/>
      <c r="AC121" s="15"/>
      <c r="AD121" s="15"/>
      <c r="AE121" s="15"/>
      <c r="AF121" s="15"/>
      <c r="AG121" s="15"/>
      <c r="AH121" s="15"/>
      <c r="AI121" s="15"/>
      <c r="AJ121" s="15"/>
      <c r="AK121" s="32"/>
      <c r="AL121" s="32"/>
      <c r="AM121" s="32"/>
      <c r="AN121" s="32"/>
      <c r="AR121" s="14"/>
    </row>
    <row r="122" spans="1:44" ht="18" customHeight="1" x14ac:dyDescent="0.25">
      <c r="A122" s="43">
        <v>19822</v>
      </c>
      <c r="B122" s="43">
        <v>81889</v>
      </c>
      <c r="C122" s="45" t="s">
        <v>1730</v>
      </c>
      <c r="D122" s="47" t="s">
        <v>1731</v>
      </c>
      <c r="E122" s="47" t="s">
        <v>2010</v>
      </c>
      <c r="F122" s="32" t="s">
        <v>1</v>
      </c>
      <c r="G122" s="32" t="s">
        <v>1675</v>
      </c>
      <c r="H122" s="33">
        <v>38961</v>
      </c>
      <c r="I122" s="33">
        <v>40421</v>
      </c>
      <c r="J122" s="32" t="s">
        <v>39</v>
      </c>
      <c r="K122" s="50">
        <v>1198234</v>
      </c>
      <c r="L122" s="52">
        <v>1198234</v>
      </c>
      <c r="M122" s="32" t="s">
        <v>9</v>
      </c>
      <c r="N122" s="32"/>
      <c r="O122" s="32" t="s">
        <v>30</v>
      </c>
      <c r="P122" s="32" t="s">
        <v>18</v>
      </c>
      <c r="Q122" s="32" t="s">
        <v>18</v>
      </c>
      <c r="R122" s="47" t="s">
        <v>2011</v>
      </c>
      <c r="S122" s="54" t="s">
        <v>96</v>
      </c>
      <c r="T122" s="47"/>
      <c r="U122" s="32" t="s">
        <v>67</v>
      </c>
      <c r="V122" s="32" t="s">
        <v>18</v>
      </c>
      <c r="W122" s="32" t="s">
        <v>30</v>
      </c>
      <c r="X122" s="32" t="s">
        <v>18</v>
      </c>
      <c r="Y122" s="15"/>
      <c r="Z122" s="15"/>
      <c r="AA122" s="15"/>
      <c r="AB122" s="15"/>
      <c r="AC122" s="15"/>
      <c r="AD122" s="15"/>
      <c r="AE122" s="15"/>
      <c r="AF122" s="15"/>
      <c r="AG122" s="15"/>
      <c r="AH122" s="15"/>
      <c r="AI122" s="15"/>
      <c r="AJ122" s="15"/>
      <c r="AK122" s="32"/>
      <c r="AL122" s="32"/>
      <c r="AM122" s="32"/>
      <c r="AN122" s="32"/>
      <c r="AR122" s="14"/>
    </row>
    <row r="123" spans="1:44" ht="18" customHeight="1" x14ac:dyDescent="0.25">
      <c r="A123" s="43">
        <v>20013</v>
      </c>
      <c r="B123" s="43">
        <v>81891</v>
      </c>
      <c r="C123" s="45" t="s">
        <v>1679</v>
      </c>
      <c r="D123" s="47" t="s">
        <v>1680</v>
      </c>
      <c r="E123" s="47" t="s">
        <v>2072</v>
      </c>
      <c r="F123" s="32" t="s">
        <v>1</v>
      </c>
      <c r="G123" s="32" t="s">
        <v>1675</v>
      </c>
      <c r="H123" s="33">
        <v>38808</v>
      </c>
      <c r="I123" s="33">
        <v>40268</v>
      </c>
      <c r="J123" s="32" t="s">
        <v>59</v>
      </c>
      <c r="K123" s="50">
        <v>1784190</v>
      </c>
      <c r="L123" s="52">
        <v>1784190</v>
      </c>
      <c r="M123" s="32" t="s">
        <v>9</v>
      </c>
      <c r="N123" s="32"/>
      <c r="O123" s="32" t="s">
        <v>18</v>
      </c>
      <c r="P123" s="32" t="s">
        <v>30</v>
      </c>
      <c r="Q123" s="32" t="s">
        <v>18</v>
      </c>
      <c r="R123" s="47" t="s">
        <v>2073</v>
      </c>
      <c r="S123" s="54" t="s">
        <v>20</v>
      </c>
      <c r="T123" s="47" t="s">
        <v>2074</v>
      </c>
      <c r="U123" s="32" t="s">
        <v>67</v>
      </c>
      <c r="V123" s="32" t="s">
        <v>30</v>
      </c>
      <c r="W123" s="32" t="s">
        <v>30</v>
      </c>
      <c r="X123" s="32" t="s">
        <v>18</v>
      </c>
      <c r="Y123" s="15"/>
      <c r="Z123" s="15"/>
      <c r="AA123" s="15"/>
      <c r="AB123" s="15"/>
      <c r="AC123" s="15"/>
      <c r="AD123" s="15"/>
      <c r="AE123" s="15"/>
      <c r="AF123" s="15"/>
      <c r="AG123" s="15"/>
      <c r="AH123" s="15"/>
      <c r="AI123" s="15"/>
      <c r="AJ123" s="15" t="s">
        <v>3167</v>
      </c>
      <c r="AK123" s="32"/>
      <c r="AL123" s="32"/>
      <c r="AM123" s="32"/>
      <c r="AN123" s="32"/>
      <c r="AR123" s="14"/>
    </row>
    <row r="124" spans="1:44" ht="18" customHeight="1" x14ac:dyDescent="0.25">
      <c r="A124" s="43">
        <v>20970</v>
      </c>
      <c r="B124" s="43">
        <v>81949</v>
      </c>
      <c r="C124" s="45" t="s">
        <v>1885</v>
      </c>
      <c r="D124" s="47" t="s">
        <v>1886</v>
      </c>
      <c r="E124" s="47" t="s">
        <v>1953</v>
      </c>
      <c r="F124" s="32" t="s">
        <v>1</v>
      </c>
      <c r="G124" s="32" t="s">
        <v>1675</v>
      </c>
      <c r="H124" s="33">
        <v>38899</v>
      </c>
      <c r="I124" s="33">
        <v>40359</v>
      </c>
      <c r="J124" s="32" t="s">
        <v>39</v>
      </c>
      <c r="K124" s="50">
        <v>2057566</v>
      </c>
      <c r="L124" s="52">
        <v>2057566</v>
      </c>
      <c r="M124" s="32" t="s">
        <v>377</v>
      </c>
      <c r="N124" s="32"/>
      <c r="O124" s="32" t="s">
        <v>30</v>
      </c>
      <c r="P124" s="32" t="s">
        <v>18</v>
      </c>
      <c r="Q124" s="32" t="s">
        <v>18</v>
      </c>
      <c r="R124" s="47" t="s">
        <v>1927</v>
      </c>
      <c r="S124" s="54" t="s">
        <v>51</v>
      </c>
      <c r="T124" s="47"/>
      <c r="U124" s="32" t="s">
        <v>67</v>
      </c>
      <c r="V124" s="32" t="s">
        <v>18</v>
      </c>
      <c r="W124" s="32" t="s">
        <v>18</v>
      </c>
      <c r="X124" s="32" t="s">
        <v>18</v>
      </c>
      <c r="Y124" s="15"/>
      <c r="Z124" s="15"/>
      <c r="AA124" s="15"/>
      <c r="AB124" s="15"/>
      <c r="AC124" s="15"/>
      <c r="AD124" s="15"/>
      <c r="AE124" s="15"/>
      <c r="AF124" s="15"/>
      <c r="AG124" s="15"/>
      <c r="AH124" s="15"/>
      <c r="AI124" s="15"/>
      <c r="AJ124" s="15" t="s">
        <v>3167</v>
      </c>
      <c r="AK124" s="32"/>
      <c r="AL124" s="32"/>
      <c r="AM124" s="32"/>
      <c r="AN124" s="32"/>
      <c r="AR124" s="14"/>
    </row>
    <row r="125" spans="1:44" ht="18" customHeight="1" x14ac:dyDescent="0.25">
      <c r="A125" s="43">
        <v>7832</v>
      </c>
      <c r="B125" s="43">
        <v>82180</v>
      </c>
      <c r="C125" s="45" t="s">
        <v>1871</v>
      </c>
      <c r="D125" s="47" t="s">
        <v>1872</v>
      </c>
      <c r="E125" s="47" t="s">
        <v>1986</v>
      </c>
      <c r="F125" s="32" t="s">
        <v>1</v>
      </c>
      <c r="G125" s="32" t="s">
        <v>1675</v>
      </c>
      <c r="H125" s="33">
        <v>38412</v>
      </c>
      <c r="I125" s="33">
        <v>39872</v>
      </c>
      <c r="J125" s="32" t="s">
        <v>103</v>
      </c>
      <c r="K125" s="50">
        <v>1004354</v>
      </c>
      <c r="L125" s="52">
        <v>1004354</v>
      </c>
      <c r="M125" s="32" t="s">
        <v>199</v>
      </c>
      <c r="N125" s="32"/>
      <c r="O125" s="32" t="s">
        <v>18</v>
      </c>
      <c r="P125" s="32" t="s">
        <v>18</v>
      </c>
      <c r="Q125" s="32" t="s">
        <v>30</v>
      </c>
      <c r="R125" s="47" t="s">
        <v>1987</v>
      </c>
      <c r="S125" s="54" t="s">
        <v>96</v>
      </c>
      <c r="T125" s="47"/>
      <c r="U125" s="32" t="s">
        <v>67</v>
      </c>
      <c r="V125" s="32" t="s">
        <v>18</v>
      </c>
      <c r="W125" s="32" t="s">
        <v>18</v>
      </c>
      <c r="X125" s="32" t="s">
        <v>18</v>
      </c>
      <c r="Y125" s="15"/>
      <c r="Z125" s="15"/>
      <c r="AA125" s="15"/>
      <c r="AB125" s="15"/>
      <c r="AC125" s="15"/>
      <c r="AD125" s="15"/>
      <c r="AE125" s="15"/>
      <c r="AF125" s="15"/>
      <c r="AG125" s="15"/>
      <c r="AH125" s="15"/>
      <c r="AI125" s="15"/>
      <c r="AJ125" s="15"/>
      <c r="AK125" s="32"/>
      <c r="AL125" s="32"/>
      <c r="AM125" s="32"/>
      <c r="AN125" s="32"/>
      <c r="AR125" s="14"/>
    </row>
    <row r="126" spans="1:44" ht="18" customHeight="1" x14ac:dyDescent="0.25">
      <c r="A126" s="43">
        <v>33439</v>
      </c>
      <c r="B126" s="43">
        <v>82401</v>
      </c>
      <c r="C126" s="45" t="s">
        <v>1710</v>
      </c>
      <c r="D126" s="47" t="s">
        <v>1711</v>
      </c>
      <c r="E126" s="47" t="s">
        <v>2026</v>
      </c>
      <c r="F126" s="32" t="s">
        <v>1</v>
      </c>
      <c r="G126" s="32" t="s">
        <v>1675</v>
      </c>
      <c r="H126" s="33">
        <v>38991</v>
      </c>
      <c r="I126" s="33">
        <v>40451</v>
      </c>
      <c r="J126" s="32" t="s">
        <v>59</v>
      </c>
      <c r="K126" s="50">
        <v>2618044</v>
      </c>
      <c r="L126" s="52">
        <v>2842101</v>
      </c>
      <c r="M126" s="32" t="s">
        <v>9</v>
      </c>
      <c r="N126" s="32"/>
      <c r="O126" s="32" t="s">
        <v>18</v>
      </c>
      <c r="P126" s="32" t="s">
        <v>18</v>
      </c>
      <c r="Q126" s="32" t="s">
        <v>30</v>
      </c>
      <c r="R126" s="47"/>
      <c r="S126" s="54" t="s">
        <v>31</v>
      </c>
      <c r="T126" s="47"/>
      <c r="U126" s="32" t="s">
        <v>67</v>
      </c>
      <c r="V126" s="32" t="s">
        <v>18</v>
      </c>
      <c r="W126" s="32" t="s">
        <v>30</v>
      </c>
      <c r="X126" s="32" t="s">
        <v>18</v>
      </c>
      <c r="Y126" s="15"/>
      <c r="Z126" s="15"/>
      <c r="AA126" s="15"/>
      <c r="AB126" s="15"/>
      <c r="AC126" s="15"/>
      <c r="AD126" s="15"/>
      <c r="AE126" s="15"/>
      <c r="AF126" s="15"/>
      <c r="AG126" s="15"/>
      <c r="AH126" s="15"/>
      <c r="AI126" s="15"/>
      <c r="AJ126" s="15"/>
      <c r="AK126" s="32"/>
      <c r="AL126" s="32"/>
      <c r="AM126" s="32"/>
      <c r="AN126" s="32"/>
      <c r="AR126" s="14"/>
    </row>
    <row r="127" spans="1:44" ht="18" customHeight="1" x14ac:dyDescent="0.25">
      <c r="A127" s="43">
        <v>36032</v>
      </c>
      <c r="B127" s="43">
        <v>82459</v>
      </c>
      <c r="C127" s="45" t="s">
        <v>1728</v>
      </c>
      <c r="D127" s="47" t="s">
        <v>1729</v>
      </c>
      <c r="E127" s="47" t="s">
        <v>2000</v>
      </c>
      <c r="F127" s="32" t="s">
        <v>1</v>
      </c>
      <c r="G127" s="32" t="s">
        <v>1675</v>
      </c>
      <c r="H127" s="33">
        <v>38961</v>
      </c>
      <c r="I127" s="33">
        <v>40421</v>
      </c>
      <c r="J127" s="32" t="s">
        <v>39</v>
      </c>
      <c r="K127" s="50">
        <v>2945000</v>
      </c>
      <c r="L127" s="52">
        <v>2945000</v>
      </c>
      <c r="M127" s="32" t="s">
        <v>9</v>
      </c>
      <c r="N127" s="32"/>
      <c r="O127" s="32" t="s">
        <v>18</v>
      </c>
      <c r="P127" s="32" t="s">
        <v>30</v>
      </c>
      <c r="Q127" s="32" t="s">
        <v>18</v>
      </c>
      <c r="R127" s="47" t="s">
        <v>2001</v>
      </c>
      <c r="S127" s="54" t="s">
        <v>96</v>
      </c>
      <c r="T127" s="55" t="s">
        <v>2002</v>
      </c>
      <c r="U127" s="32" t="s">
        <v>67</v>
      </c>
      <c r="V127" s="32" t="s">
        <v>30</v>
      </c>
      <c r="W127" s="32" t="s">
        <v>30</v>
      </c>
      <c r="X127" s="32" t="s">
        <v>18</v>
      </c>
      <c r="Y127" s="15"/>
      <c r="Z127" s="15"/>
      <c r="AA127" s="15"/>
      <c r="AB127" s="15"/>
      <c r="AC127" s="15"/>
      <c r="AD127" s="15"/>
      <c r="AE127" s="15"/>
      <c r="AF127" s="15"/>
      <c r="AG127" s="15"/>
      <c r="AH127" s="15"/>
      <c r="AI127" s="15"/>
      <c r="AJ127" s="15"/>
      <c r="AK127" s="32"/>
      <c r="AL127" s="32"/>
      <c r="AM127" s="32"/>
      <c r="AN127" s="32"/>
      <c r="AR127" s="14"/>
    </row>
    <row r="128" spans="1:44" ht="18" customHeight="1" x14ac:dyDescent="0.25">
      <c r="A128" s="43">
        <v>21585</v>
      </c>
      <c r="B128" s="43">
        <v>82920</v>
      </c>
      <c r="C128" s="45" t="s">
        <v>1703</v>
      </c>
      <c r="D128" s="47" t="s">
        <v>1704</v>
      </c>
      <c r="E128" s="47" t="s">
        <v>1950</v>
      </c>
      <c r="F128" s="32" t="s">
        <v>1</v>
      </c>
      <c r="G128" s="32" t="s">
        <v>1675</v>
      </c>
      <c r="H128" s="33">
        <v>38930</v>
      </c>
      <c r="I128" s="33">
        <v>40025</v>
      </c>
      <c r="J128" s="32" t="s">
        <v>59</v>
      </c>
      <c r="K128" s="50">
        <v>249752</v>
      </c>
      <c r="L128" s="52">
        <v>249752</v>
      </c>
      <c r="M128" s="32" t="s">
        <v>9</v>
      </c>
      <c r="N128" s="32"/>
      <c r="O128" s="32" t="s">
        <v>30</v>
      </c>
      <c r="P128" s="32" t="s">
        <v>18</v>
      </c>
      <c r="Q128" s="32" t="s">
        <v>18</v>
      </c>
      <c r="R128" s="47"/>
      <c r="S128" s="54" t="s">
        <v>51</v>
      </c>
      <c r="T128" s="47"/>
      <c r="U128" s="32" t="s">
        <v>67</v>
      </c>
      <c r="V128" s="32" t="s">
        <v>30</v>
      </c>
      <c r="W128" s="32" t="s">
        <v>30</v>
      </c>
      <c r="X128" s="32" t="s">
        <v>18</v>
      </c>
      <c r="Y128" s="15"/>
      <c r="Z128" s="15"/>
      <c r="AA128" s="15"/>
      <c r="AB128" s="15"/>
      <c r="AC128" s="15"/>
      <c r="AD128" s="15"/>
      <c r="AE128" s="15"/>
      <c r="AF128" s="15"/>
      <c r="AG128" s="15"/>
      <c r="AH128" s="15"/>
      <c r="AI128" s="15"/>
      <c r="AJ128" s="15"/>
      <c r="AK128" s="32"/>
      <c r="AL128" s="32"/>
      <c r="AM128" s="32"/>
      <c r="AN128" s="32"/>
      <c r="AR128" s="14"/>
    </row>
    <row r="129" spans="1:44" ht="18" customHeight="1" x14ac:dyDescent="0.25">
      <c r="A129" s="43">
        <v>35367</v>
      </c>
      <c r="B129" s="43">
        <v>83023</v>
      </c>
      <c r="C129" s="45" t="s">
        <v>1705</v>
      </c>
      <c r="D129" s="47" t="s">
        <v>1706</v>
      </c>
      <c r="E129" s="47" t="s">
        <v>2086</v>
      </c>
      <c r="F129" s="32" t="s">
        <v>1</v>
      </c>
      <c r="G129" s="32" t="s">
        <v>1675</v>
      </c>
      <c r="H129" s="33">
        <v>39066</v>
      </c>
      <c r="I129" s="33">
        <v>40526</v>
      </c>
      <c r="J129" s="32" t="s">
        <v>59</v>
      </c>
      <c r="K129" s="50">
        <v>3935105</v>
      </c>
      <c r="L129" s="52">
        <v>3935105</v>
      </c>
      <c r="M129" s="32" t="s">
        <v>9</v>
      </c>
      <c r="N129" s="32"/>
      <c r="O129" s="32" t="s">
        <v>30</v>
      </c>
      <c r="P129" s="32" t="s">
        <v>18</v>
      </c>
      <c r="Q129" s="32" t="s">
        <v>18</v>
      </c>
      <c r="R129" s="47"/>
      <c r="S129" s="54" t="s">
        <v>31</v>
      </c>
      <c r="T129" s="47"/>
      <c r="U129" s="32" t="s">
        <v>67</v>
      </c>
      <c r="V129" s="32" t="s">
        <v>18</v>
      </c>
      <c r="W129" s="32" t="s">
        <v>18</v>
      </c>
      <c r="X129" s="32" t="s">
        <v>18</v>
      </c>
      <c r="Y129" s="15"/>
      <c r="Z129" s="15"/>
      <c r="AA129" s="15"/>
      <c r="AB129" s="15"/>
      <c r="AC129" s="15"/>
      <c r="AD129" s="15"/>
      <c r="AE129" s="15"/>
      <c r="AF129" s="15"/>
      <c r="AG129" s="15"/>
      <c r="AH129" s="15"/>
      <c r="AI129" s="15"/>
      <c r="AJ129" s="15"/>
      <c r="AK129" s="32"/>
      <c r="AL129" s="32"/>
      <c r="AM129" s="32"/>
      <c r="AN129" s="32"/>
      <c r="AR129" s="14"/>
    </row>
    <row r="130" spans="1:44" ht="18" customHeight="1" x14ac:dyDescent="0.25">
      <c r="A130" s="43">
        <v>35801</v>
      </c>
      <c r="B130" s="43">
        <v>83027</v>
      </c>
      <c r="C130" s="45" t="s">
        <v>1695</v>
      </c>
      <c r="D130" s="47" t="s">
        <v>1696</v>
      </c>
      <c r="E130" s="47" t="s">
        <v>1902</v>
      </c>
      <c r="F130" s="32" t="s">
        <v>1</v>
      </c>
      <c r="G130" s="32" t="s">
        <v>1675</v>
      </c>
      <c r="H130" s="33">
        <v>39052</v>
      </c>
      <c r="I130" s="33">
        <v>40512</v>
      </c>
      <c r="J130" s="32" t="s">
        <v>16</v>
      </c>
      <c r="K130" s="50">
        <v>2554657</v>
      </c>
      <c r="L130" s="52">
        <v>2796204</v>
      </c>
      <c r="M130" s="32" t="s">
        <v>9</v>
      </c>
      <c r="N130" s="32"/>
      <c r="O130" s="32" t="s">
        <v>18</v>
      </c>
      <c r="P130" s="32" t="s">
        <v>30</v>
      </c>
      <c r="Q130" s="32" t="s">
        <v>30</v>
      </c>
      <c r="R130" s="47"/>
      <c r="S130" s="54" t="s">
        <v>42</v>
      </c>
      <c r="T130" s="47" t="s">
        <v>1903</v>
      </c>
      <c r="U130" s="32" t="s">
        <v>67</v>
      </c>
      <c r="V130" s="32" t="s">
        <v>30</v>
      </c>
      <c r="W130" s="32" t="s">
        <v>30</v>
      </c>
      <c r="X130" s="32" t="s">
        <v>18</v>
      </c>
      <c r="Y130" s="15"/>
      <c r="Z130" s="15"/>
      <c r="AA130" s="15"/>
      <c r="AB130" s="15"/>
      <c r="AC130" s="15"/>
      <c r="AD130" s="15"/>
      <c r="AE130" s="15"/>
      <c r="AF130" s="15"/>
      <c r="AG130" s="15"/>
      <c r="AH130" s="15"/>
      <c r="AI130" s="15"/>
      <c r="AJ130" s="15"/>
      <c r="AK130" s="32"/>
      <c r="AL130" s="32"/>
      <c r="AM130" s="32"/>
      <c r="AN130" s="32"/>
      <c r="AR130" s="14"/>
    </row>
    <row r="131" spans="1:44" ht="18" customHeight="1" x14ac:dyDescent="0.25">
      <c r="A131" s="43">
        <v>39241</v>
      </c>
      <c r="B131" s="43">
        <v>83091</v>
      </c>
      <c r="C131" s="45" t="s">
        <v>1801</v>
      </c>
      <c r="D131" s="47" t="s">
        <v>1802</v>
      </c>
      <c r="E131" s="47" t="s">
        <v>2066</v>
      </c>
      <c r="F131" s="32" t="s">
        <v>1</v>
      </c>
      <c r="G131" s="32" t="s">
        <v>1675</v>
      </c>
      <c r="H131" s="33">
        <v>39102</v>
      </c>
      <c r="I131" s="33">
        <v>39983</v>
      </c>
      <c r="J131" s="32" t="s">
        <v>68</v>
      </c>
      <c r="K131" s="50">
        <v>255187</v>
      </c>
      <c r="L131" s="52">
        <v>255187</v>
      </c>
      <c r="M131" s="32" t="s">
        <v>199</v>
      </c>
      <c r="N131" s="32"/>
      <c r="O131" s="32" t="s">
        <v>30</v>
      </c>
      <c r="P131" s="32" t="s">
        <v>18</v>
      </c>
      <c r="Q131" s="32" t="s">
        <v>18</v>
      </c>
      <c r="R131" s="47"/>
      <c r="S131" s="54" t="s">
        <v>184</v>
      </c>
      <c r="T131" s="47"/>
      <c r="U131" s="32" t="s">
        <v>67</v>
      </c>
      <c r="V131" s="32" t="s">
        <v>18</v>
      </c>
      <c r="W131" s="32" t="s">
        <v>30</v>
      </c>
      <c r="X131" s="32" t="s">
        <v>18</v>
      </c>
      <c r="Y131" s="15"/>
      <c r="Z131" s="15"/>
      <c r="AA131" s="15"/>
      <c r="AB131" s="15"/>
      <c r="AC131" s="15"/>
      <c r="AD131" s="15"/>
      <c r="AE131" s="15"/>
      <c r="AF131" s="15"/>
      <c r="AG131" s="15"/>
      <c r="AH131" s="15"/>
      <c r="AI131" s="15"/>
      <c r="AJ131" s="15"/>
      <c r="AK131" s="32"/>
      <c r="AL131" s="32"/>
      <c r="AM131" s="32"/>
      <c r="AN131" s="32"/>
      <c r="AR131" s="14"/>
    </row>
    <row r="132" spans="1:44" ht="18" customHeight="1" x14ac:dyDescent="0.25">
      <c r="A132" s="43">
        <v>42255</v>
      </c>
      <c r="B132" s="43">
        <v>83914</v>
      </c>
      <c r="C132" s="45" t="s">
        <v>1845</v>
      </c>
      <c r="D132" s="47" t="s">
        <v>1847</v>
      </c>
      <c r="E132" s="47" t="s">
        <v>1931</v>
      </c>
      <c r="F132" s="32" t="s">
        <v>1</v>
      </c>
      <c r="G132" s="32" t="s">
        <v>1675</v>
      </c>
      <c r="H132" s="33">
        <v>38961</v>
      </c>
      <c r="I132" s="33">
        <v>40056</v>
      </c>
      <c r="J132" s="32" t="s">
        <v>1846</v>
      </c>
      <c r="K132" s="50">
        <v>492580</v>
      </c>
      <c r="L132" s="52">
        <v>492580</v>
      </c>
      <c r="M132" s="32" t="s">
        <v>199</v>
      </c>
      <c r="N132" s="32"/>
      <c r="O132" s="32" t="s">
        <v>18</v>
      </c>
      <c r="P132" s="32" t="s">
        <v>30</v>
      </c>
      <c r="Q132" s="32" t="s">
        <v>30</v>
      </c>
      <c r="R132" s="47" t="s">
        <v>1932</v>
      </c>
      <c r="S132" s="54" t="s">
        <v>42</v>
      </c>
      <c r="T132" s="47"/>
      <c r="U132" s="32" t="s">
        <v>67</v>
      </c>
      <c r="V132" s="32" t="s">
        <v>30</v>
      </c>
      <c r="W132" s="32" t="s">
        <v>18</v>
      </c>
      <c r="X132" s="32" t="s">
        <v>30</v>
      </c>
      <c r="Y132" s="15"/>
      <c r="Z132" s="15"/>
      <c r="AA132" s="15"/>
      <c r="AB132" s="15"/>
      <c r="AC132" s="15"/>
      <c r="AD132" s="15"/>
      <c r="AE132" s="15"/>
      <c r="AF132" s="15"/>
      <c r="AG132" s="15"/>
      <c r="AH132" s="15"/>
      <c r="AI132" s="15"/>
      <c r="AJ132" s="15"/>
      <c r="AK132" s="32"/>
      <c r="AL132" s="32"/>
      <c r="AM132" s="32"/>
      <c r="AN132" s="32"/>
      <c r="AR132" s="14"/>
    </row>
    <row r="133" spans="1:44" ht="18" customHeight="1" x14ac:dyDescent="0.25">
      <c r="A133" s="43">
        <v>42348</v>
      </c>
      <c r="B133" s="43">
        <v>83924</v>
      </c>
      <c r="C133" s="45" t="s">
        <v>1813</v>
      </c>
      <c r="D133" s="47" t="s">
        <v>1814</v>
      </c>
      <c r="E133" s="47" t="s">
        <v>1933</v>
      </c>
      <c r="F133" s="32" t="s">
        <v>1</v>
      </c>
      <c r="G133" s="32" t="s">
        <v>1675</v>
      </c>
      <c r="H133" s="33">
        <v>39173</v>
      </c>
      <c r="I133" s="33">
        <v>40633</v>
      </c>
      <c r="J133" s="32" t="s">
        <v>319</v>
      </c>
      <c r="K133" s="50">
        <v>1725370</v>
      </c>
      <c r="L133" s="52">
        <v>1725370</v>
      </c>
      <c r="M133" s="32" t="s">
        <v>199</v>
      </c>
      <c r="N133" s="32"/>
      <c r="O133" s="32" t="s">
        <v>18</v>
      </c>
      <c r="P133" s="32" t="s">
        <v>30</v>
      </c>
      <c r="Q133" s="32" t="s">
        <v>30</v>
      </c>
      <c r="R133" s="47" t="s">
        <v>1934</v>
      </c>
      <c r="S133" s="54" t="s">
        <v>42</v>
      </c>
      <c r="T133" s="47"/>
      <c r="U133" s="32" t="s">
        <v>67</v>
      </c>
      <c r="V133" s="32" t="s">
        <v>30</v>
      </c>
      <c r="W133" s="32" t="s">
        <v>18</v>
      </c>
      <c r="X133" s="32" t="s">
        <v>18</v>
      </c>
      <c r="Y133" s="15"/>
      <c r="Z133" s="15"/>
      <c r="AA133" s="15"/>
      <c r="AB133" s="15"/>
      <c r="AC133" s="15"/>
      <c r="AD133" s="15"/>
      <c r="AE133" s="15"/>
      <c r="AF133" s="15"/>
      <c r="AG133" s="15"/>
      <c r="AH133" s="15"/>
      <c r="AI133" s="15"/>
      <c r="AJ133" s="15"/>
      <c r="AK133" s="32"/>
      <c r="AL133" s="32"/>
      <c r="AM133" s="32"/>
      <c r="AN133" s="32"/>
      <c r="AR133" s="14"/>
    </row>
    <row r="134" spans="1:44" ht="18" customHeight="1" x14ac:dyDescent="0.25">
      <c r="A134" s="43">
        <v>42463</v>
      </c>
      <c r="B134" s="43">
        <v>83935</v>
      </c>
      <c r="C134" s="45" t="s">
        <v>1716</v>
      </c>
      <c r="D134" s="47" t="s">
        <v>1717</v>
      </c>
      <c r="E134" s="47" t="s">
        <v>2032</v>
      </c>
      <c r="F134" s="32" t="s">
        <v>1</v>
      </c>
      <c r="G134" s="32" t="s">
        <v>1675</v>
      </c>
      <c r="H134" s="33">
        <v>39203</v>
      </c>
      <c r="I134" s="33">
        <v>40663</v>
      </c>
      <c r="J134" s="32" t="s">
        <v>59</v>
      </c>
      <c r="K134" s="50">
        <v>1265435</v>
      </c>
      <c r="L134" s="52">
        <v>1265435</v>
      </c>
      <c r="M134" s="32" t="s">
        <v>9</v>
      </c>
      <c r="N134" s="32"/>
      <c r="O134" s="32" t="s">
        <v>18</v>
      </c>
      <c r="P134" s="32" t="s">
        <v>30</v>
      </c>
      <c r="Q134" s="32" t="s">
        <v>18</v>
      </c>
      <c r="R134" s="47"/>
      <c r="S134" s="54" t="s">
        <v>31</v>
      </c>
      <c r="T134" s="47" t="s">
        <v>2033</v>
      </c>
      <c r="U134" s="32" t="s">
        <v>67</v>
      </c>
      <c r="V134" s="32" t="s">
        <v>18</v>
      </c>
      <c r="W134" s="32" t="s">
        <v>30</v>
      </c>
      <c r="X134" s="32" t="s">
        <v>18</v>
      </c>
      <c r="Y134" s="15"/>
      <c r="Z134" s="15"/>
      <c r="AA134" s="15"/>
      <c r="AB134" s="15"/>
      <c r="AC134" s="15"/>
      <c r="AD134" s="15"/>
      <c r="AE134" s="15"/>
      <c r="AF134" s="15"/>
      <c r="AG134" s="15"/>
      <c r="AH134" s="15"/>
      <c r="AI134" s="15"/>
      <c r="AJ134" s="15"/>
      <c r="AK134" s="32"/>
      <c r="AL134" s="32"/>
      <c r="AM134" s="32"/>
      <c r="AN134" s="32"/>
      <c r="AR134" s="14"/>
    </row>
    <row r="135" spans="1:44" ht="18" customHeight="1" x14ac:dyDescent="0.25">
      <c r="A135" s="43">
        <v>42630</v>
      </c>
      <c r="B135" s="43">
        <v>83955</v>
      </c>
      <c r="C135" s="45" t="s">
        <v>1856</v>
      </c>
      <c r="D135" s="47" t="s">
        <v>1857</v>
      </c>
      <c r="E135" s="47" t="s">
        <v>1937</v>
      </c>
      <c r="F135" s="32" t="s">
        <v>1</v>
      </c>
      <c r="G135" s="32" t="s">
        <v>1675</v>
      </c>
      <c r="H135" s="33">
        <v>39083</v>
      </c>
      <c r="I135" s="33">
        <v>40178</v>
      </c>
      <c r="J135" s="32" t="s">
        <v>59</v>
      </c>
      <c r="K135" s="50">
        <v>647573</v>
      </c>
      <c r="L135" s="52">
        <v>647573</v>
      </c>
      <c r="M135" s="32" t="s">
        <v>199</v>
      </c>
      <c r="N135" s="32"/>
      <c r="O135" s="32" t="s">
        <v>18</v>
      </c>
      <c r="P135" s="32" t="s">
        <v>18</v>
      </c>
      <c r="Q135" s="32" t="s">
        <v>30</v>
      </c>
      <c r="R135" s="47" t="s">
        <v>1927</v>
      </c>
      <c r="S135" s="54" t="s">
        <v>42</v>
      </c>
      <c r="T135" s="47"/>
      <c r="U135" s="32" t="s">
        <v>67</v>
      </c>
      <c r="V135" s="32" t="s">
        <v>30</v>
      </c>
      <c r="W135" s="32" t="s">
        <v>18</v>
      </c>
      <c r="X135" s="32" t="s">
        <v>18</v>
      </c>
      <c r="Y135" s="15"/>
      <c r="Z135" s="15"/>
      <c r="AA135" s="15"/>
      <c r="AB135" s="15"/>
      <c r="AC135" s="15"/>
      <c r="AD135" s="15"/>
      <c r="AE135" s="15"/>
      <c r="AF135" s="15"/>
      <c r="AG135" s="15"/>
      <c r="AH135" s="15"/>
      <c r="AI135" s="15"/>
      <c r="AJ135" s="15"/>
      <c r="AK135" s="32"/>
      <c r="AL135" s="32"/>
      <c r="AM135" s="32"/>
      <c r="AN135" s="32"/>
      <c r="AR135" s="14"/>
    </row>
    <row r="136" spans="1:44" ht="18" customHeight="1" x14ac:dyDescent="0.25">
      <c r="A136" s="43">
        <v>42742</v>
      </c>
      <c r="B136" s="43">
        <v>83965</v>
      </c>
      <c r="C136" s="45" t="s">
        <v>1865</v>
      </c>
      <c r="D136" s="47" t="s">
        <v>1866</v>
      </c>
      <c r="E136" s="47" t="s">
        <v>1997</v>
      </c>
      <c r="F136" s="32" t="s">
        <v>1</v>
      </c>
      <c r="G136" s="32" t="s">
        <v>1675</v>
      </c>
      <c r="H136" s="33">
        <v>39173</v>
      </c>
      <c r="I136" s="33">
        <v>40178</v>
      </c>
      <c r="J136" s="32" t="s">
        <v>1670</v>
      </c>
      <c r="K136" s="50">
        <v>400914</v>
      </c>
      <c r="L136" s="52">
        <v>400914</v>
      </c>
      <c r="M136" s="32" t="s">
        <v>199</v>
      </c>
      <c r="N136" s="32"/>
      <c r="O136" s="32" t="s">
        <v>18</v>
      </c>
      <c r="P136" s="32" t="s">
        <v>18</v>
      </c>
      <c r="Q136" s="32" t="s">
        <v>30</v>
      </c>
      <c r="R136" s="47" t="s">
        <v>1927</v>
      </c>
      <c r="S136" s="54" t="s">
        <v>96</v>
      </c>
      <c r="T136" s="47"/>
      <c r="U136" s="32" t="s">
        <v>67</v>
      </c>
      <c r="V136" s="32" t="s">
        <v>30</v>
      </c>
      <c r="W136" s="32" t="s">
        <v>18</v>
      </c>
      <c r="X136" s="32" t="s">
        <v>18</v>
      </c>
      <c r="Y136" s="15"/>
      <c r="Z136" s="15"/>
      <c r="AA136" s="15"/>
      <c r="AB136" s="15"/>
      <c r="AC136" s="15"/>
      <c r="AD136" s="15"/>
      <c r="AE136" s="15"/>
      <c r="AF136" s="15"/>
      <c r="AG136" s="15"/>
      <c r="AH136" s="15"/>
      <c r="AI136" s="15"/>
      <c r="AJ136" s="15"/>
      <c r="AK136" s="32"/>
      <c r="AL136" s="32"/>
      <c r="AM136" s="32"/>
      <c r="AN136" s="32"/>
      <c r="AR136" s="14"/>
    </row>
    <row r="137" spans="1:44" ht="18" customHeight="1" x14ac:dyDescent="0.25">
      <c r="A137" s="43">
        <v>45732</v>
      </c>
      <c r="B137" s="43">
        <v>84391</v>
      </c>
      <c r="C137" s="45" t="s">
        <v>1834</v>
      </c>
      <c r="D137" s="47" t="s">
        <v>1835</v>
      </c>
      <c r="E137" s="47" t="s">
        <v>1962</v>
      </c>
      <c r="F137" s="32" t="s">
        <v>1</v>
      </c>
      <c r="G137" s="32" t="s">
        <v>1675</v>
      </c>
      <c r="H137" s="33">
        <v>38991</v>
      </c>
      <c r="I137" s="33">
        <v>40086</v>
      </c>
      <c r="J137" s="32" t="s">
        <v>103</v>
      </c>
      <c r="K137" s="50">
        <v>535174</v>
      </c>
      <c r="L137" s="52">
        <v>535174</v>
      </c>
      <c r="M137" s="32" t="s">
        <v>199</v>
      </c>
      <c r="N137" s="32"/>
      <c r="O137" s="32" t="s">
        <v>18</v>
      </c>
      <c r="P137" s="32" t="s">
        <v>18</v>
      </c>
      <c r="Q137" s="32" t="s">
        <v>18</v>
      </c>
      <c r="R137" s="47" t="s">
        <v>1927</v>
      </c>
      <c r="S137" s="54" t="s">
        <v>51</v>
      </c>
      <c r="T137" s="47"/>
      <c r="U137" s="32" t="s">
        <v>67</v>
      </c>
      <c r="V137" s="32" t="s">
        <v>30</v>
      </c>
      <c r="W137" s="32" t="s">
        <v>18</v>
      </c>
      <c r="X137" s="32" t="s">
        <v>18</v>
      </c>
      <c r="Y137" s="15"/>
      <c r="Z137" s="15"/>
      <c r="AA137" s="15"/>
      <c r="AB137" s="15"/>
      <c r="AC137" s="15"/>
      <c r="AD137" s="15"/>
      <c r="AE137" s="15"/>
      <c r="AF137" s="15"/>
      <c r="AG137" s="15"/>
      <c r="AH137" s="15"/>
      <c r="AI137" s="15"/>
      <c r="AJ137" s="15"/>
      <c r="AK137" s="32"/>
      <c r="AL137" s="32"/>
      <c r="AM137" s="32"/>
      <c r="AN137" s="32"/>
      <c r="AR137" s="14"/>
    </row>
    <row r="138" spans="1:44" ht="18" customHeight="1" x14ac:dyDescent="0.25">
      <c r="A138" s="43">
        <v>18858</v>
      </c>
      <c r="B138" s="43">
        <v>84676</v>
      </c>
      <c r="C138" s="45" t="s">
        <v>1889</v>
      </c>
      <c r="D138" s="47" t="s">
        <v>1890</v>
      </c>
      <c r="E138" s="47" t="s">
        <v>1938</v>
      </c>
      <c r="F138" s="32" t="s">
        <v>1</v>
      </c>
      <c r="G138" s="32" t="s">
        <v>1669</v>
      </c>
      <c r="H138" s="33">
        <v>38808</v>
      </c>
      <c r="I138" s="33">
        <v>40451</v>
      </c>
      <c r="J138" s="32" t="s">
        <v>1795</v>
      </c>
      <c r="K138" s="50">
        <v>5012400</v>
      </c>
      <c r="L138" s="52">
        <v>4034200</v>
      </c>
      <c r="M138" s="32" t="s">
        <v>377</v>
      </c>
      <c r="N138" s="32"/>
      <c r="O138" s="32" t="s">
        <v>18</v>
      </c>
      <c r="P138" s="32" t="s">
        <v>30</v>
      </c>
      <c r="Q138" s="32" t="s">
        <v>30</v>
      </c>
      <c r="R138" s="47"/>
      <c r="S138" s="54" t="s">
        <v>42</v>
      </c>
      <c r="T138" s="47"/>
      <c r="U138" s="32" t="s">
        <v>67</v>
      </c>
      <c r="V138" s="32" t="s">
        <v>30</v>
      </c>
      <c r="W138" s="32" t="s">
        <v>18</v>
      </c>
      <c r="X138" s="32" t="s">
        <v>18</v>
      </c>
      <c r="Y138" s="15"/>
      <c r="Z138" s="15"/>
      <c r="AA138" s="15"/>
      <c r="AB138" s="15"/>
      <c r="AC138" s="15"/>
      <c r="AD138" s="15"/>
      <c r="AE138" s="15"/>
      <c r="AF138" s="15"/>
      <c r="AG138" s="15"/>
      <c r="AH138" s="15"/>
      <c r="AI138" s="15"/>
      <c r="AJ138" s="15"/>
      <c r="AK138" s="32"/>
      <c r="AL138" s="32"/>
      <c r="AM138" s="32"/>
      <c r="AN138" s="32"/>
      <c r="AR138" s="14"/>
    </row>
    <row r="139" spans="1:44" ht="18" customHeight="1" x14ac:dyDescent="0.25">
      <c r="A139" s="43">
        <v>504587</v>
      </c>
      <c r="B139" s="43">
        <v>84746</v>
      </c>
      <c r="C139" s="45" t="s">
        <v>1881</v>
      </c>
      <c r="D139" s="47" t="s">
        <v>1882</v>
      </c>
      <c r="E139" s="47" t="s">
        <v>2056</v>
      </c>
      <c r="F139" s="32" t="s">
        <v>1</v>
      </c>
      <c r="G139" s="32" t="s">
        <v>1669</v>
      </c>
      <c r="H139" s="33">
        <v>38169</v>
      </c>
      <c r="I139" s="33">
        <v>39994</v>
      </c>
      <c r="J139" s="32" t="s">
        <v>103</v>
      </c>
      <c r="K139" s="50">
        <v>6835450</v>
      </c>
      <c r="L139" s="52">
        <v>6000000</v>
      </c>
      <c r="M139" s="32" t="s">
        <v>377</v>
      </c>
      <c r="N139" s="32"/>
      <c r="O139" s="32" t="s">
        <v>18</v>
      </c>
      <c r="P139" s="32" t="s">
        <v>30</v>
      </c>
      <c r="Q139" s="32" t="s">
        <v>30</v>
      </c>
      <c r="R139" s="47"/>
      <c r="S139" s="54" t="s">
        <v>113</v>
      </c>
      <c r="T139" s="47"/>
      <c r="U139" s="32" t="s">
        <v>67</v>
      </c>
      <c r="V139" s="32" t="s">
        <v>18</v>
      </c>
      <c r="W139" s="32" t="s">
        <v>30</v>
      </c>
      <c r="X139" s="32" t="s">
        <v>30</v>
      </c>
      <c r="Y139" s="15">
        <v>15</v>
      </c>
      <c r="Z139" s="15">
        <v>522</v>
      </c>
      <c r="AA139" s="15">
        <v>15</v>
      </c>
      <c r="AB139" s="15">
        <v>522</v>
      </c>
      <c r="AC139" s="15"/>
      <c r="AD139" s="15"/>
      <c r="AE139" s="15"/>
      <c r="AF139" s="15"/>
      <c r="AG139" s="15"/>
      <c r="AH139" s="15"/>
      <c r="AI139" s="15"/>
      <c r="AJ139" s="15"/>
      <c r="AK139" s="32"/>
      <c r="AL139" s="32"/>
      <c r="AM139" s="32"/>
      <c r="AN139" s="32"/>
      <c r="AR139" s="14"/>
    </row>
    <row r="140" spans="1:44" ht="18" customHeight="1" x14ac:dyDescent="0.25">
      <c r="A140" s="43">
        <v>14322</v>
      </c>
      <c r="B140" s="43">
        <v>84757</v>
      </c>
      <c r="C140" s="45" t="s">
        <v>1743</v>
      </c>
      <c r="D140" s="47" t="s">
        <v>1744</v>
      </c>
      <c r="E140" s="47" t="s">
        <v>1983</v>
      </c>
      <c r="F140" s="32" t="s">
        <v>1</v>
      </c>
      <c r="G140" s="32" t="s">
        <v>1675</v>
      </c>
      <c r="H140" s="33">
        <v>38353</v>
      </c>
      <c r="I140" s="33">
        <v>39813</v>
      </c>
      <c r="J140" s="32" t="s">
        <v>39</v>
      </c>
      <c r="K140" s="50">
        <v>874196</v>
      </c>
      <c r="L140" s="52">
        <v>874196</v>
      </c>
      <c r="M140" s="32" t="s">
        <v>9</v>
      </c>
      <c r="N140" s="32"/>
      <c r="O140" s="32" t="s">
        <v>18</v>
      </c>
      <c r="P140" s="32" t="s">
        <v>18</v>
      </c>
      <c r="Q140" s="32" t="s">
        <v>30</v>
      </c>
      <c r="R140" s="47"/>
      <c r="S140" s="54" t="s">
        <v>96</v>
      </c>
      <c r="T140" s="47"/>
      <c r="U140" s="32" t="s">
        <v>67</v>
      </c>
      <c r="V140" s="32" t="s">
        <v>18</v>
      </c>
      <c r="W140" s="32" t="s">
        <v>30</v>
      </c>
      <c r="X140" s="32" t="s">
        <v>18</v>
      </c>
      <c r="Y140" s="15"/>
      <c r="Z140" s="15"/>
      <c r="AA140" s="15"/>
      <c r="AB140" s="15"/>
      <c r="AC140" s="15"/>
      <c r="AD140" s="15"/>
      <c r="AE140" s="15"/>
      <c r="AF140" s="15"/>
      <c r="AG140" s="15"/>
      <c r="AH140" s="15"/>
      <c r="AI140" s="15"/>
      <c r="AJ140" s="15"/>
      <c r="AK140" s="32"/>
      <c r="AL140" s="32"/>
      <c r="AM140" s="32"/>
      <c r="AN140" s="32"/>
      <c r="AR140" s="14"/>
    </row>
    <row r="141" spans="1:44" ht="18" customHeight="1" x14ac:dyDescent="0.25">
      <c r="A141" s="43">
        <v>29655</v>
      </c>
      <c r="B141" s="43">
        <v>84858</v>
      </c>
      <c r="C141" s="45" t="s">
        <v>1778</v>
      </c>
      <c r="D141" s="47" t="s">
        <v>1779</v>
      </c>
      <c r="E141" s="47" t="s">
        <v>1960</v>
      </c>
      <c r="F141" s="32" t="s">
        <v>1</v>
      </c>
      <c r="G141" s="32" t="s">
        <v>1675</v>
      </c>
      <c r="H141" s="33">
        <v>38761</v>
      </c>
      <c r="I141" s="33">
        <v>40221</v>
      </c>
      <c r="J141" s="32" t="s">
        <v>1708</v>
      </c>
      <c r="K141" s="50">
        <v>20564284</v>
      </c>
      <c r="L141" s="52">
        <v>20564284</v>
      </c>
      <c r="M141" s="32" t="s">
        <v>199</v>
      </c>
      <c r="N141" s="32"/>
      <c r="O141" s="32" t="s">
        <v>18</v>
      </c>
      <c r="P141" s="32" t="s">
        <v>30</v>
      </c>
      <c r="Q141" s="32" t="s">
        <v>30</v>
      </c>
      <c r="R141" s="47" t="s">
        <v>1961</v>
      </c>
      <c r="S141" s="54" t="s">
        <v>51</v>
      </c>
      <c r="T141" s="47"/>
      <c r="U141" s="32" t="s">
        <v>67</v>
      </c>
      <c r="V141" s="32" t="s">
        <v>30</v>
      </c>
      <c r="W141" s="32" t="s">
        <v>30</v>
      </c>
      <c r="X141" s="32" t="s">
        <v>18</v>
      </c>
      <c r="Y141" s="15"/>
      <c r="Z141" s="15"/>
      <c r="AA141" s="15"/>
      <c r="AB141" s="15"/>
      <c r="AC141" s="15"/>
      <c r="AD141" s="15"/>
      <c r="AE141" s="15"/>
      <c r="AF141" s="15"/>
      <c r="AG141" s="15"/>
      <c r="AH141" s="15"/>
      <c r="AI141" s="15"/>
      <c r="AJ141" s="15"/>
      <c r="AK141" s="32"/>
      <c r="AL141" s="32"/>
      <c r="AM141" s="32"/>
      <c r="AN141" s="32"/>
      <c r="AR141" s="14"/>
    </row>
    <row r="142" spans="1:44" ht="18" customHeight="1" x14ac:dyDescent="0.25">
      <c r="A142" s="43">
        <v>29719</v>
      </c>
      <c r="B142" s="43">
        <v>84863</v>
      </c>
      <c r="C142" s="45" t="s">
        <v>1827</v>
      </c>
      <c r="D142" s="47" t="s">
        <v>1828</v>
      </c>
      <c r="E142" s="47" t="s">
        <v>1915</v>
      </c>
      <c r="F142" s="32" t="s">
        <v>1</v>
      </c>
      <c r="G142" s="32" t="s">
        <v>1675</v>
      </c>
      <c r="H142" s="33">
        <v>38808</v>
      </c>
      <c r="I142" s="33">
        <v>39903</v>
      </c>
      <c r="J142" s="32" t="s">
        <v>39</v>
      </c>
      <c r="K142" s="50">
        <v>355959</v>
      </c>
      <c r="L142" s="52">
        <v>355959</v>
      </c>
      <c r="M142" s="32" t="s">
        <v>199</v>
      </c>
      <c r="N142" s="32"/>
      <c r="O142" s="32" t="s">
        <v>18</v>
      </c>
      <c r="P142" s="32" t="s">
        <v>30</v>
      </c>
      <c r="Q142" s="32" t="s">
        <v>18</v>
      </c>
      <c r="R142" s="47" t="s">
        <v>1916</v>
      </c>
      <c r="S142" s="54" t="s">
        <v>42</v>
      </c>
      <c r="T142" s="47"/>
      <c r="U142" s="32" t="s">
        <v>67</v>
      </c>
      <c r="V142" s="32" t="s">
        <v>30</v>
      </c>
      <c r="W142" s="32" t="s">
        <v>18</v>
      </c>
      <c r="X142" s="32" t="s">
        <v>30</v>
      </c>
      <c r="Y142" s="15"/>
      <c r="Z142" s="15"/>
      <c r="AA142" s="15"/>
      <c r="AB142" s="15"/>
      <c r="AC142" s="15"/>
      <c r="AD142" s="15"/>
      <c r="AE142" s="15"/>
      <c r="AF142" s="15"/>
      <c r="AG142" s="15"/>
      <c r="AH142" s="15"/>
      <c r="AI142" s="15"/>
      <c r="AJ142" s="15"/>
      <c r="AK142" s="32"/>
      <c r="AL142" s="32"/>
      <c r="AM142" s="32"/>
      <c r="AN142" s="32"/>
      <c r="AR142" s="14"/>
    </row>
    <row r="143" spans="1:44" ht="18" customHeight="1" x14ac:dyDescent="0.25">
      <c r="A143" s="43">
        <v>29914</v>
      </c>
      <c r="B143" s="43">
        <v>84888</v>
      </c>
      <c r="C143" s="45" t="s">
        <v>1720</v>
      </c>
      <c r="D143" s="47" t="s">
        <v>1721</v>
      </c>
      <c r="E143" s="47" t="s">
        <v>1925</v>
      </c>
      <c r="F143" s="32" t="s">
        <v>1</v>
      </c>
      <c r="G143" s="32" t="s">
        <v>1675</v>
      </c>
      <c r="H143" s="33">
        <v>38777</v>
      </c>
      <c r="I143" s="33">
        <v>40237</v>
      </c>
      <c r="J143" s="32" t="s">
        <v>39</v>
      </c>
      <c r="K143" s="50">
        <v>1285599</v>
      </c>
      <c r="L143" s="52">
        <v>1285599</v>
      </c>
      <c r="M143" s="32" t="s">
        <v>9</v>
      </c>
      <c r="N143" s="32"/>
      <c r="O143" s="32" t="s">
        <v>18</v>
      </c>
      <c r="P143" s="32" t="s">
        <v>30</v>
      </c>
      <c r="Q143" s="32" t="s">
        <v>18</v>
      </c>
      <c r="R143" s="47"/>
      <c r="S143" s="54" t="s">
        <v>51</v>
      </c>
      <c r="T143" s="47"/>
      <c r="U143" s="32" t="s">
        <v>67</v>
      </c>
      <c r="V143" s="32" t="s">
        <v>18</v>
      </c>
      <c r="W143" s="32" t="s">
        <v>30</v>
      </c>
      <c r="X143" s="32" t="s">
        <v>30</v>
      </c>
      <c r="Y143" s="15"/>
      <c r="Z143" s="15"/>
      <c r="AA143" s="15"/>
      <c r="AB143" s="15"/>
      <c r="AC143" s="15"/>
      <c r="AD143" s="15"/>
      <c r="AE143" s="15"/>
      <c r="AF143" s="15"/>
      <c r="AG143" s="15"/>
      <c r="AH143" s="15"/>
      <c r="AI143" s="15"/>
      <c r="AJ143" s="15"/>
      <c r="AK143" s="32"/>
      <c r="AL143" s="32"/>
      <c r="AM143" s="32"/>
      <c r="AN143" s="32"/>
      <c r="AR143" s="14"/>
    </row>
    <row r="144" spans="1:44" ht="18" customHeight="1" x14ac:dyDescent="0.25">
      <c r="A144" s="43">
        <v>29946</v>
      </c>
      <c r="B144" s="43">
        <v>84894</v>
      </c>
      <c r="C144" s="45" t="s">
        <v>1674</v>
      </c>
      <c r="D144" s="47" t="s">
        <v>1676</v>
      </c>
      <c r="E144" s="47" t="s">
        <v>1948</v>
      </c>
      <c r="F144" s="32" t="s">
        <v>1</v>
      </c>
      <c r="G144" s="32" t="s">
        <v>1675</v>
      </c>
      <c r="H144" s="33">
        <v>38808</v>
      </c>
      <c r="I144" s="33">
        <v>40268</v>
      </c>
      <c r="J144" s="32" t="s">
        <v>1670</v>
      </c>
      <c r="K144" s="50">
        <v>364093</v>
      </c>
      <c r="L144" s="52">
        <v>364093</v>
      </c>
      <c r="M144" s="32" t="s">
        <v>9</v>
      </c>
      <c r="N144" s="32"/>
      <c r="O144" s="32" t="s">
        <v>30</v>
      </c>
      <c r="P144" s="32" t="s">
        <v>30</v>
      </c>
      <c r="Q144" s="32" t="s">
        <v>18</v>
      </c>
      <c r="R144" s="47" t="s">
        <v>1949</v>
      </c>
      <c r="S144" s="54" t="s">
        <v>42</v>
      </c>
      <c r="T144" s="47"/>
      <c r="U144" s="32" t="s">
        <v>67</v>
      </c>
      <c r="V144" s="32" t="s">
        <v>30</v>
      </c>
      <c r="W144" s="32" t="s">
        <v>30</v>
      </c>
      <c r="X144" s="32" t="s">
        <v>30</v>
      </c>
      <c r="Y144" s="15"/>
      <c r="Z144" s="15"/>
      <c r="AA144" s="15"/>
      <c r="AB144" s="15"/>
      <c r="AC144" s="15"/>
      <c r="AD144" s="15"/>
      <c r="AE144" s="15"/>
      <c r="AF144" s="15"/>
      <c r="AG144" s="15"/>
      <c r="AH144" s="15"/>
      <c r="AI144" s="15"/>
      <c r="AJ144" s="15"/>
      <c r="AK144" s="32"/>
      <c r="AL144" s="32"/>
      <c r="AM144" s="32"/>
      <c r="AN144" s="32"/>
      <c r="AR144" s="14"/>
    </row>
    <row r="145" spans="1:44" ht="18" customHeight="1" x14ac:dyDescent="0.25">
      <c r="A145" s="43">
        <v>30005</v>
      </c>
      <c r="B145" s="43">
        <v>84901</v>
      </c>
      <c r="C145" s="45" t="s">
        <v>1707</v>
      </c>
      <c r="D145" s="47" t="s">
        <v>1709</v>
      </c>
      <c r="E145" s="47" t="s">
        <v>2022</v>
      </c>
      <c r="F145" s="32" t="s">
        <v>1</v>
      </c>
      <c r="G145" s="32" t="s">
        <v>1675</v>
      </c>
      <c r="H145" s="33">
        <v>38838</v>
      </c>
      <c r="I145" s="33">
        <v>40298</v>
      </c>
      <c r="J145" s="32" t="s">
        <v>1708</v>
      </c>
      <c r="K145" s="50">
        <v>1199583</v>
      </c>
      <c r="L145" s="52">
        <v>1199583</v>
      </c>
      <c r="M145" s="32" t="s">
        <v>9</v>
      </c>
      <c r="N145" s="32"/>
      <c r="O145" s="32" t="s">
        <v>18</v>
      </c>
      <c r="P145" s="32" t="s">
        <v>18</v>
      </c>
      <c r="Q145" s="32" t="s">
        <v>18</v>
      </c>
      <c r="R145" s="47"/>
      <c r="S145" s="54" t="s">
        <v>31</v>
      </c>
      <c r="T145" s="47"/>
      <c r="U145" s="32" t="s">
        <v>67</v>
      </c>
      <c r="V145" s="32" t="s">
        <v>18</v>
      </c>
      <c r="W145" s="32" t="s">
        <v>18</v>
      </c>
      <c r="X145" s="32" t="s">
        <v>18</v>
      </c>
      <c r="Y145" s="15"/>
      <c r="Z145" s="15"/>
      <c r="AA145" s="15"/>
      <c r="AB145" s="15"/>
      <c r="AC145" s="15"/>
      <c r="AD145" s="15"/>
      <c r="AE145" s="15"/>
      <c r="AF145" s="15"/>
      <c r="AG145" s="15"/>
      <c r="AH145" s="15"/>
      <c r="AI145" s="15"/>
      <c r="AJ145" s="15"/>
      <c r="AK145" s="32"/>
      <c r="AL145" s="32"/>
      <c r="AM145" s="32"/>
      <c r="AN145" s="32"/>
      <c r="AR145" s="14"/>
    </row>
    <row r="146" spans="1:44" ht="18" customHeight="1" x14ac:dyDescent="0.25">
      <c r="A146" s="43">
        <v>37297</v>
      </c>
      <c r="B146" s="43">
        <v>84961</v>
      </c>
      <c r="C146" s="45" t="s">
        <v>1776</v>
      </c>
      <c r="D146" s="47" t="s">
        <v>1777</v>
      </c>
      <c r="E146" s="47" t="s">
        <v>1918</v>
      </c>
      <c r="F146" s="32" t="s">
        <v>1</v>
      </c>
      <c r="G146" s="32" t="s">
        <v>1669</v>
      </c>
      <c r="H146" s="33">
        <v>39022</v>
      </c>
      <c r="I146" s="33">
        <v>40298</v>
      </c>
      <c r="J146" s="32" t="s">
        <v>103</v>
      </c>
      <c r="K146" s="50">
        <v>2457500</v>
      </c>
      <c r="L146" s="52">
        <v>2169569</v>
      </c>
      <c r="M146" s="32" t="s">
        <v>199</v>
      </c>
      <c r="N146" s="32"/>
      <c r="O146" s="32" t="s">
        <v>30</v>
      </c>
      <c r="P146" s="32" t="s">
        <v>30</v>
      </c>
      <c r="Q146" s="32" t="s">
        <v>18</v>
      </c>
      <c r="R146" s="47" t="s">
        <v>1919</v>
      </c>
      <c r="S146" s="54" t="s">
        <v>51</v>
      </c>
      <c r="T146" s="47"/>
      <c r="U146" s="32" t="s">
        <v>67</v>
      </c>
      <c r="V146" s="32" t="s">
        <v>30</v>
      </c>
      <c r="W146" s="32" t="s">
        <v>18</v>
      </c>
      <c r="X146" s="32" t="s">
        <v>18</v>
      </c>
      <c r="Y146" s="15"/>
      <c r="Z146" s="15"/>
      <c r="AA146" s="15"/>
      <c r="AB146" s="15"/>
      <c r="AC146" s="15"/>
      <c r="AD146" s="15"/>
      <c r="AE146" s="15"/>
      <c r="AF146" s="15"/>
      <c r="AG146" s="15"/>
      <c r="AH146" s="15"/>
      <c r="AI146" s="15"/>
      <c r="AJ146" s="15"/>
      <c r="AK146" s="32"/>
      <c r="AL146" s="32"/>
      <c r="AM146" s="32"/>
      <c r="AN146" s="32"/>
      <c r="AR146" s="14"/>
    </row>
    <row r="147" spans="1:44" ht="18" customHeight="1" x14ac:dyDescent="0.25">
      <c r="A147" s="43">
        <v>37398</v>
      </c>
      <c r="B147" s="43">
        <v>84977</v>
      </c>
      <c r="C147" s="45" t="s">
        <v>1794</v>
      </c>
      <c r="D147" s="47" t="s">
        <v>1796</v>
      </c>
      <c r="E147" s="47" t="s">
        <v>1994</v>
      </c>
      <c r="F147" s="32" t="s">
        <v>1</v>
      </c>
      <c r="G147" s="32" t="s">
        <v>1669</v>
      </c>
      <c r="H147" s="33">
        <v>38991</v>
      </c>
      <c r="I147" s="33">
        <v>40268</v>
      </c>
      <c r="J147" s="32" t="s">
        <v>1795</v>
      </c>
      <c r="K147" s="50">
        <v>3576924</v>
      </c>
      <c r="L147" s="52">
        <v>2823800</v>
      </c>
      <c r="M147" s="32" t="s">
        <v>199</v>
      </c>
      <c r="N147" s="32"/>
      <c r="O147" s="32" t="s">
        <v>18</v>
      </c>
      <c r="P147" s="32" t="s">
        <v>30</v>
      </c>
      <c r="Q147" s="32" t="s">
        <v>18</v>
      </c>
      <c r="R147" s="47" t="s">
        <v>1995</v>
      </c>
      <c r="S147" s="54" t="s">
        <v>96</v>
      </c>
      <c r="T147" s="47"/>
      <c r="U147" s="32" t="s">
        <v>67</v>
      </c>
      <c r="V147" s="32" t="s">
        <v>18</v>
      </c>
      <c r="W147" s="32" t="s">
        <v>18</v>
      </c>
      <c r="X147" s="32" t="s">
        <v>18</v>
      </c>
      <c r="Y147" s="15"/>
      <c r="Z147" s="15"/>
      <c r="AA147" s="15"/>
      <c r="AB147" s="15"/>
      <c r="AC147" s="15"/>
      <c r="AD147" s="15"/>
      <c r="AE147" s="15"/>
      <c r="AF147" s="15"/>
      <c r="AG147" s="15"/>
      <c r="AH147" s="15"/>
      <c r="AI147" s="15"/>
      <c r="AJ147" s="15"/>
      <c r="AK147" s="32"/>
      <c r="AL147" s="32"/>
      <c r="AM147" s="32"/>
      <c r="AN147" s="32"/>
      <c r="AR147" s="14"/>
    </row>
    <row r="148" spans="1:44" ht="18" customHeight="1" x14ac:dyDescent="0.25">
      <c r="A148" s="43">
        <v>37530</v>
      </c>
      <c r="B148" s="43">
        <v>84996</v>
      </c>
      <c r="C148" s="45" t="s">
        <v>1850</v>
      </c>
      <c r="D148" s="47" t="s">
        <v>1851</v>
      </c>
      <c r="E148" s="47" t="s">
        <v>2025</v>
      </c>
      <c r="F148" s="32" t="s">
        <v>1</v>
      </c>
      <c r="G148" s="32" t="s">
        <v>1669</v>
      </c>
      <c r="H148" s="33">
        <v>39022</v>
      </c>
      <c r="I148" s="33">
        <v>40117</v>
      </c>
      <c r="J148" s="32" t="s">
        <v>16</v>
      </c>
      <c r="K148" s="50">
        <v>3334736</v>
      </c>
      <c r="L148" s="52">
        <v>2364909</v>
      </c>
      <c r="M148" s="32" t="s">
        <v>199</v>
      </c>
      <c r="N148" s="32"/>
      <c r="O148" s="32" t="s">
        <v>18</v>
      </c>
      <c r="P148" s="32" t="s">
        <v>18</v>
      </c>
      <c r="Q148" s="32" t="s">
        <v>30</v>
      </c>
      <c r="R148" s="47"/>
      <c r="S148" s="54" t="s">
        <v>31</v>
      </c>
      <c r="T148" s="47"/>
      <c r="U148" s="32" t="s">
        <v>67</v>
      </c>
      <c r="V148" s="32" t="s">
        <v>18</v>
      </c>
      <c r="W148" s="32" t="s">
        <v>18</v>
      </c>
      <c r="X148" s="32" t="s">
        <v>18</v>
      </c>
      <c r="Y148" s="15"/>
      <c r="Z148" s="15"/>
      <c r="AA148" s="15"/>
      <c r="AB148" s="15"/>
      <c r="AC148" s="15"/>
      <c r="AD148" s="15"/>
      <c r="AE148" s="15"/>
      <c r="AF148" s="15"/>
      <c r="AG148" s="15"/>
      <c r="AH148" s="15"/>
      <c r="AI148" s="15"/>
      <c r="AJ148" s="15"/>
      <c r="AK148" s="32"/>
      <c r="AL148" s="32"/>
      <c r="AM148" s="32"/>
      <c r="AN148" s="32"/>
      <c r="AR148" s="14"/>
    </row>
    <row r="149" spans="1:44" ht="18" customHeight="1" x14ac:dyDescent="0.25">
      <c r="A149" s="43">
        <v>37541</v>
      </c>
      <c r="B149" s="43">
        <v>84998</v>
      </c>
      <c r="C149" s="45" t="s">
        <v>1897</v>
      </c>
      <c r="D149" s="47" t="s">
        <v>1898</v>
      </c>
      <c r="E149" s="47" t="s">
        <v>1998</v>
      </c>
      <c r="F149" s="32" t="s">
        <v>1</v>
      </c>
      <c r="G149" s="32" t="s">
        <v>1669</v>
      </c>
      <c r="H149" s="33">
        <v>39083</v>
      </c>
      <c r="I149" s="33">
        <v>40268</v>
      </c>
      <c r="J149" s="32" t="s">
        <v>39</v>
      </c>
      <c r="K149" s="50">
        <v>3468342</v>
      </c>
      <c r="L149" s="52">
        <v>2499746</v>
      </c>
      <c r="M149" s="32" t="s">
        <v>377</v>
      </c>
      <c r="N149" s="32"/>
      <c r="O149" s="32" t="s">
        <v>30</v>
      </c>
      <c r="P149" s="32" t="s">
        <v>18</v>
      </c>
      <c r="Q149" s="32" t="s">
        <v>18</v>
      </c>
      <c r="R149" s="47" t="s">
        <v>1999</v>
      </c>
      <c r="S149" s="54" t="s">
        <v>322</v>
      </c>
      <c r="T149" s="47"/>
      <c r="U149" s="32" t="s">
        <v>67</v>
      </c>
      <c r="V149" s="32" t="s">
        <v>18</v>
      </c>
      <c r="W149" s="32" t="s">
        <v>30</v>
      </c>
      <c r="X149" s="32" t="s">
        <v>18</v>
      </c>
      <c r="Y149" s="15"/>
      <c r="Z149" s="15"/>
      <c r="AA149" s="15"/>
      <c r="AB149" s="15"/>
      <c r="AC149" s="15"/>
      <c r="AD149" s="15"/>
      <c r="AE149" s="15"/>
      <c r="AF149" s="15"/>
      <c r="AG149" s="15"/>
      <c r="AH149" s="15"/>
      <c r="AI149" s="15"/>
      <c r="AJ149" s="15"/>
      <c r="AK149" s="32"/>
      <c r="AL149" s="32"/>
      <c r="AM149" s="32"/>
      <c r="AN149" s="32"/>
      <c r="AR149" s="14"/>
    </row>
    <row r="150" spans="1:44" ht="18" customHeight="1" x14ac:dyDescent="0.25">
      <c r="A150" s="43">
        <v>37555</v>
      </c>
      <c r="B150" s="43">
        <v>85003</v>
      </c>
      <c r="C150" s="45" t="s">
        <v>1789</v>
      </c>
      <c r="D150" s="47" t="s">
        <v>1790</v>
      </c>
      <c r="E150" s="47" t="s">
        <v>1791</v>
      </c>
      <c r="F150" s="32" t="s">
        <v>1</v>
      </c>
      <c r="G150" s="32" t="s">
        <v>1669</v>
      </c>
      <c r="H150" s="33">
        <v>39083</v>
      </c>
      <c r="I150" s="33">
        <v>40543</v>
      </c>
      <c r="J150" s="32" t="s">
        <v>68</v>
      </c>
      <c r="K150" s="50">
        <v>4092804</v>
      </c>
      <c r="L150" s="52">
        <v>2500000</v>
      </c>
      <c r="M150" s="32" t="s">
        <v>199</v>
      </c>
      <c r="N150" s="32"/>
      <c r="O150" s="32" t="s">
        <v>18</v>
      </c>
      <c r="P150" s="32" t="s">
        <v>30</v>
      </c>
      <c r="Q150" s="32" t="s">
        <v>30</v>
      </c>
      <c r="R150" s="47" t="s">
        <v>1917</v>
      </c>
      <c r="S150" s="54" t="s">
        <v>42</v>
      </c>
      <c r="T150" s="47"/>
      <c r="U150" s="32" t="s">
        <v>67</v>
      </c>
      <c r="V150" s="32" t="s">
        <v>30</v>
      </c>
      <c r="W150" s="32" t="s">
        <v>18</v>
      </c>
      <c r="X150" s="32" t="s">
        <v>30</v>
      </c>
      <c r="Y150" s="15"/>
      <c r="Z150" s="15"/>
      <c r="AA150" s="15"/>
      <c r="AB150" s="15"/>
      <c r="AC150" s="15"/>
      <c r="AD150" s="15"/>
      <c r="AE150" s="15"/>
      <c r="AF150" s="15"/>
      <c r="AG150" s="15"/>
      <c r="AH150" s="15"/>
      <c r="AI150" s="15"/>
      <c r="AJ150" s="15"/>
      <c r="AK150" s="32"/>
      <c r="AL150" s="32"/>
      <c r="AM150" s="32"/>
      <c r="AN150" s="32"/>
      <c r="AR150" s="14"/>
    </row>
    <row r="151" spans="1:44" ht="18" customHeight="1" x14ac:dyDescent="0.25">
      <c r="A151" s="43">
        <v>37632</v>
      </c>
      <c r="B151" s="43">
        <v>85015</v>
      </c>
      <c r="C151" s="45" t="s">
        <v>1823</v>
      </c>
      <c r="D151" s="47" t="s">
        <v>1824</v>
      </c>
      <c r="E151" s="47" t="s">
        <v>1996</v>
      </c>
      <c r="F151" s="32" t="s">
        <v>1</v>
      </c>
      <c r="G151" s="32" t="s">
        <v>1669</v>
      </c>
      <c r="H151" s="33">
        <v>39083</v>
      </c>
      <c r="I151" s="33">
        <v>40268</v>
      </c>
      <c r="J151" s="32" t="s">
        <v>59</v>
      </c>
      <c r="K151" s="50">
        <v>2363000</v>
      </c>
      <c r="L151" s="52">
        <v>1899000</v>
      </c>
      <c r="M151" s="32" t="s">
        <v>199</v>
      </c>
      <c r="N151" s="32"/>
      <c r="O151" s="32" t="s">
        <v>30</v>
      </c>
      <c r="P151" s="32" t="s">
        <v>18</v>
      </c>
      <c r="Q151" s="32" t="s">
        <v>18</v>
      </c>
      <c r="R151" s="47"/>
      <c r="S151" s="54" t="s">
        <v>322</v>
      </c>
      <c r="T151" s="47"/>
      <c r="U151" s="32" t="s">
        <v>67</v>
      </c>
      <c r="V151" s="32" t="s">
        <v>18</v>
      </c>
      <c r="W151" s="32" t="s">
        <v>30</v>
      </c>
      <c r="X151" s="32" t="s">
        <v>18</v>
      </c>
      <c r="Y151" s="15"/>
      <c r="Z151" s="15"/>
      <c r="AA151" s="15"/>
      <c r="AB151" s="15"/>
      <c r="AC151" s="15"/>
      <c r="AD151" s="15"/>
      <c r="AE151" s="15"/>
      <c r="AF151" s="15"/>
      <c r="AG151" s="15"/>
      <c r="AH151" s="15"/>
      <c r="AI151" s="15"/>
      <c r="AJ151" s="15"/>
      <c r="AK151" s="32"/>
      <c r="AL151" s="32"/>
      <c r="AM151" s="32"/>
      <c r="AN151" s="32"/>
      <c r="AR151" s="14"/>
    </row>
    <row r="152" spans="1:44" ht="18" customHeight="1" x14ac:dyDescent="0.25">
      <c r="A152" s="43">
        <v>37661</v>
      </c>
      <c r="B152" s="43">
        <v>85020</v>
      </c>
      <c r="C152" s="45" t="s">
        <v>1893</v>
      </c>
      <c r="D152" s="47" t="s">
        <v>1894</v>
      </c>
      <c r="E152" s="47" t="s">
        <v>1943</v>
      </c>
      <c r="F152" s="32" t="s">
        <v>1</v>
      </c>
      <c r="G152" s="32" t="s">
        <v>1669</v>
      </c>
      <c r="H152" s="33">
        <v>39022</v>
      </c>
      <c r="I152" s="33">
        <v>40298</v>
      </c>
      <c r="J152" s="32" t="s">
        <v>319</v>
      </c>
      <c r="K152" s="50">
        <v>4161953</v>
      </c>
      <c r="L152" s="52">
        <v>2793722</v>
      </c>
      <c r="M152" s="32" t="s">
        <v>377</v>
      </c>
      <c r="N152" s="32"/>
      <c r="O152" s="32" t="s">
        <v>18</v>
      </c>
      <c r="P152" s="32" t="s">
        <v>30</v>
      </c>
      <c r="Q152" s="32" t="s">
        <v>18</v>
      </c>
      <c r="R152" s="47"/>
      <c r="S152" s="54" t="s">
        <v>42</v>
      </c>
      <c r="T152" s="47"/>
      <c r="U152" s="32" t="s">
        <v>67</v>
      </c>
      <c r="V152" s="32" t="s">
        <v>30</v>
      </c>
      <c r="W152" s="32" t="s">
        <v>30</v>
      </c>
      <c r="X152" s="32" t="s">
        <v>18</v>
      </c>
      <c r="Y152" s="15"/>
      <c r="Z152" s="15"/>
      <c r="AA152" s="15"/>
      <c r="AB152" s="15"/>
      <c r="AC152" s="15"/>
      <c r="AD152" s="15"/>
      <c r="AE152" s="15"/>
      <c r="AF152" s="15"/>
      <c r="AG152" s="15"/>
      <c r="AH152" s="15"/>
      <c r="AI152" s="15"/>
      <c r="AJ152" s="15"/>
      <c r="AK152" s="32"/>
      <c r="AL152" s="32"/>
      <c r="AM152" s="32"/>
      <c r="AN152" s="32"/>
      <c r="AR152" s="14"/>
    </row>
    <row r="153" spans="1:44" ht="18" customHeight="1" x14ac:dyDescent="0.25">
      <c r="A153" s="43">
        <v>37686</v>
      </c>
      <c r="B153" s="43">
        <v>85025</v>
      </c>
      <c r="C153" s="45" t="s">
        <v>1825</v>
      </c>
      <c r="D153" s="47" t="s">
        <v>1826</v>
      </c>
      <c r="E153" s="47" t="s">
        <v>2003</v>
      </c>
      <c r="F153" s="32" t="s">
        <v>1</v>
      </c>
      <c r="G153" s="32" t="s">
        <v>1669</v>
      </c>
      <c r="H153" s="33">
        <v>38991</v>
      </c>
      <c r="I153" s="33">
        <v>40086</v>
      </c>
      <c r="J153" s="32" t="s">
        <v>1708</v>
      </c>
      <c r="K153" s="50">
        <v>2495010</v>
      </c>
      <c r="L153" s="52">
        <v>2069000</v>
      </c>
      <c r="M153" s="32" t="s">
        <v>199</v>
      </c>
      <c r="N153" s="32" t="s">
        <v>3110</v>
      </c>
      <c r="O153" s="32" t="s">
        <v>30</v>
      </c>
      <c r="P153" s="32" t="s">
        <v>18</v>
      </c>
      <c r="Q153" s="32" t="s">
        <v>18</v>
      </c>
      <c r="R153" s="47"/>
      <c r="S153" s="54" t="s">
        <v>322</v>
      </c>
      <c r="T153" s="47" t="s">
        <v>2004</v>
      </c>
      <c r="U153" s="32" t="s">
        <v>67</v>
      </c>
      <c r="V153" s="32" t="s">
        <v>18</v>
      </c>
      <c r="W153" s="32" t="s">
        <v>30</v>
      </c>
      <c r="X153" s="32" t="s">
        <v>30</v>
      </c>
      <c r="Y153" s="32"/>
      <c r="Z153" s="32"/>
      <c r="AA153" s="32"/>
      <c r="AB153" s="32"/>
      <c r="AC153" s="32"/>
      <c r="AD153" s="32"/>
      <c r="AE153" s="32"/>
      <c r="AF153" s="32"/>
      <c r="AG153" s="32"/>
      <c r="AH153" s="32"/>
      <c r="AI153" s="32"/>
      <c r="AJ153" s="32"/>
      <c r="AK153" s="32"/>
      <c r="AL153" s="32"/>
      <c r="AM153" s="32"/>
      <c r="AN153" s="32"/>
      <c r="AR153" s="14"/>
    </row>
    <row r="154" spans="1:44" ht="18" customHeight="1" x14ac:dyDescent="0.25">
      <c r="A154" s="43">
        <v>37702</v>
      </c>
      <c r="B154" s="43">
        <v>85029</v>
      </c>
      <c r="C154" s="45" t="s">
        <v>1668</v>
      </c>
      <c r="D154" s="47" t="s">
        <v>1671</v>
      </c>
      <c r="E154" s="47" t="s">
        <v>1958</v>
      </c>
      <c r="F154" s="32" t="s">
        <v>1</v>
      </c>
      <c r="G154" s="32" t="s">
        <v>1669</v>
      </c>
      <c r="H154" s="33">
        <v>38991</v>
      </c>
      <c r="I154" s="33">
        <v>40543</v>
      </c>
      <c r="J154" s="32" t="s">
        <v>1670</v>
      </c>
      <c r="K154" s="50">
        <v>4327500</v>
      </c>
      <c r="L154" s="52">
        <v>2370155</v>
      </c>
      <c r="M154" s="32" t="s">
        <v>9</v>
      </c>
      <c r="N154" s="32"/>
      <c r="O154" s="32" t="s">
        <v>30</v>
      </c>
      <c r="P154" s="32" t="s">
        <v>18</v>
      </c>
      <c r="Q154" s="32" t="s">
        <v>18</v>
      </c>
      <c r="R154" s="47" t="s">
        <v>1959</v>
      </c>
      <c r="S154" s="54" t="s">
        <v>322</v>
      </c>
      <c r="T154" s="47"/>
      <c r="U154" s="32" t="s">
        <v>67</v>
      </c>
      <c r="V154" s="32" t="s">
        <v>18</v>
      </c>
      <c r="W154" s="32" t="s">
        <v>30</v>
      </c>
      <c r="X154" s="32" t="s">
        <v>30</v>
      </c>
      <c r="Y154" s="15"/>
      <c r="Z154" s="15"/>
      <c r="AA154" s="15"/>
      <c r="AB154" s="15"/>
      <c r="AC154" s="15"/>
      <c r="AD154" s="15"/>
      <c r="AE154" s="15"/>
      <c r="AF154" s="15"/>
      <c r="AG154" s="15"/>
      <c r="AH154" s="15"/>
      <c r="AI154" s="15"/>
      <c r="AJ154" s="15"/>
      <c r="AK154" s="32"/>
      <c r="AL154" s="32"/>
      <c r="AM154" s="32"/>
      <c r="AN154" s="32"/>
      <c r="AR154" s="14"/>
    </row>
    <row r="155" spans="1:44" ht="18" customHeight="1" x14ac:dyDescent="0.25">
      <c r="A155" s="43">
        <v>37719</v>
      </c>
      <c r="B155" s="43">
        <v>85031</v>
      </c>
      <c r="C155" s="45" t="s">
        <v>1697</v>
      </c>
      <c r="D155" s="47" t="s">
        <v>1698</v>
      </c>
      <c r="E155" s="47" t="s">
        <v>1972</v>
      </c>
      <c r="F155" s="32" t="s">
        <v>1</v>
      </c>
      <c r="G155" s="32" t="s">
        <v>1669</v>
      </c>
      <c r="H155" s="33">
        <v>39083</v>
      </c>
      <c r="I155" s="33">
        <v>40178</v>
      </c>
      <c r="J155" s="32" t="s">
        <v>93</v>
      </c>
      <c r="K155" s="50">
        <v>3549649</v>
      </c>
      <c r="L155" s="52">
        <v>2797521</v>
      </c>
      <c r="M155" s="32" t="s">
        <v>9</v>
      </c>
      <c r="N155" s="32"/>
      <c r="O155" s="32" t="s">
        <v>30</v>
      </c>
      <c r="P155" s="32" t="s">
        <v>18</v>
      </c>
      <c r="Q155" s="32" t="s">
        <v>30</v>
      </c>
      <c r="R155" s="47" t="s">
        <v>1973</v>
      </c>
      <c r="S155" s="54" t="s">
        <v>322</v>
      </c>
      <c r="T155" s="47"/>
      <c r="U155" s="32" t="s">
        <v>67</v>
      </c>
      <c r="V155" s="32" t="s">
        <v>18</v>
      </c>
      <c r="W155" s="32" t="s">
        <v>30</v>
      </c>
      <c r="X155" s="32" t="s">
        <v>18</v>
      </c>
      <c r="Y155" s="15"/>
      <c r="Z155" s="15"/>
      <c r="AA155" s="15"/>
      <c r="AB155" s="15"/>
      <c r="AC155" s="15"/>
      <c r="AD155" s="15"/>
      <c r="AE155" s="15"/>
      <c r="AF155" s="15"/>
      <c r="AG155" s="15"/>
      <c r="AH155" s="15"/>
      <c r="AI155" s="15"/>
      <c r="AJ155" s="15"/>
      <c r="AK155" s="32"/>
      <c r="AL155" s="32"/>
      <c r="AM155" s="32"/>
      <c r="AN155" s="32"/>
      <c r="AR155" s="14"/>
    </row>
    <row r="156" spans="1:44" ht="18" customHeight="1" x14ac:dyDescent="0.25">
      <c r="A156" s="43">
        <v>37953</v>
      </c>
      <c r="B156" s="43">
        <v>85055</v>
      </c>
      <c r="C156" s="45" t="s">
        <v>1701</v>
      </c>
      <c r="D156" s="47" t="s">
        <v>1702</v>
      </c>
      <c r="E156" s="47" t="s">
        <v>1920</v>
      </c>
      <c r="F156" s="32" t="s">
        <v>1</v>
      </c>
      <c r="G156" s="32" t="s">
        <v>1669</v>
      </c>
      <c r="H156" s="33">
        <v>39083</v>
      </c>
      <c r="I156" s="33">
        <v>40359</v>
      </c>
      <c r="J156" s="32" t="s">
        <v>119</v>
      </c>
      <c r="K156" s="50">
        <v>8477124</v>
      </c>
      <c r="L156" s="52">
        <v>2499999</v>
      </c>
      <c r="M156" s="32" t="s">
        <v>9</v>
      </c>
      <c r="N156" s="32"/>
      <c r="O156" s="32" t="s">
        <v>18</v>
      </c>
      <c r="P156" s="32" t="s">
        <v>30</v>
      </c>
      <c r="Q156" s="32" t="s">
        <v>30</v>
      </c>
      <c r="R156" s="47"/>
      <c r="S156" s="54" t="s">
        <v>42</v>
      </c>
      <c r="T156" s="47" t="s">
        <v>1921</v>
      </c>
      <c r="U156" s="32" t="s">
        <v>67</v>
      </c>
      <c r="V156" s="32" t="s">
        <v>30</v>
      </c>
      <c r="W156" s="32" t="s">
        <v>30</v>
      </c>
      <c r="X156" s="32" t="s">
        <v>18</v>
      </c>
      <c r="Y156" s="15"/>
      <c r="Z156" s="15"/>
      <c r="AA156" s="15"/>
      <c r="AB156" s="15"/>
      <c r="AC156" s="15"/>
      <c r="AD156" s="15"/>
      <c r="AE156" s="15"/>
      <c r="AF156" s="15"/>
      <c r="AG156" s="15"/>
      <c r="AH156" s="15"/>
      <c r="AI156" s="15"/>
      <c r="AJ156" s="15"/>
      <c r="AK156" s="32"/>
      <c r="AL156" s="32"/>
      <c r="AM156" s="32"/>
      <c r="AN156" s="32"/>
      <c r="AR156" s="14"/>
    </row>
    <row r="157" spans="1:44" ht="18" customHeight="1" x14ac:dyDescent="0.25">
      <c r="A157" s="43">
        <v>42415</v>
      </c>
      <c r="B157" s="43">
        <v>85085</v>
      </c>
      <c r="C157" s="45" t="s">
        <v>1771</v>
      </c>
      <c r="D157" s="47" t="s">
        <v>1772</v>
      </c>
      <c r="E157" s="47" t="s">
        <v>1773</v>
      </c>
      <c r="F157" s="32" t="s">
        <v>1</v>
      </c>
      <c r="G157" s="32" t="s">
        <v>1675</v>
      </c>
      <c r="H157" s="33">
        <v>38961</v>
      </c>
      <c r="I157" s="33">
        <v>40421</v>
      </c>
      <c r="J157" s="32" t="s">
        <v>1708</v>
      </c>
      <c r="K157" s="50">
        <v>406037</v>
      </c>
      <c r="L157" s="52">
        <v>406037</v>
      </c>
      <c r="M157" s="32" t="s">
        <v>199</v>
      </c>
      <c r="N157" s="32"/>
      <c r="O157" s="32" t="s">
        <v>18</v>
      </c>
      <c r="P157" s="32" t="s">
        <v>30</v>
      </c>
      <c r="Q157" s="32" t="s">
        <v>18</v>
      </c>
      <c r="R157" s="47" t="s">
        <v>2042</v>
      </c>
      <c r="S157" s="54" t="s">
        <v>20</v>
      </c>
      <c r="T157" s="47" t="s">
        <v>2043</v>
      </c>
      <c r="U157" s="32" t="s">
        <v>67</v>
      </c>
      <c r="V157" s="32" t="s">
        <v>30</v>
      </c>
      <c r="W157" s="32" t="s">
        <v>18</v>
      </c>
      <c r="X157" s="32" t="s">
        <v>18</v>
      </c>
      <c r="Y157" s="15"/>
      <c r="Z157" s="15"/>
      <c r="AA157" s="15"/>
      <c r="AB157" s="15"/>
      <c r="AC157" s="15"/>
      <c r="AD157" s="15"/>
      <c r="AE157" s="15"/>
      <c r="AF157" s="15"/>
      <c r="AG157" s="15"/>
      <c r="AH157" s="15"/>
      <c r="AI157" s="15"/>
      <c r="AJ157" s="15"/>
      <c r="AK157" s="32"/>
      <c r="AL157" s="32"/>
      <c r="AM157" s="32"/>
      <c r="AN157" s="32"/>
      <c r="AR157" s="14"/>
    </row>
    <row r="158" spans="1:44" ht="18" customHeight="1" x14ac:dyDescent="0.25">
      <c r="A158" s="43">
        <v>42685</v>
      </c>
      <c r="B158" s="43">
        <v>85117</v>
      </c>
      <c r="C158" s="45" t="s">
        <v>1899</v>
      </c>
      <c r="D158" s="47" t="s">
        <v>1900</v>
      </c>
      <c r="E158" s="47" t="s">
        <v>1901</v>
      </c>
      <c r="F158" s="32" t="s">
        <v>1</v>
      </c>
      <c r="G158" s="32" t="s">
        <v>1675</v>
      </c>
      <c r="H158" s="33">
        <v>38991</v>
      </c>
      <c r="I158" s="33">
        <v>40451</v>
      </c>
      <c r="J158" s="32" t="s">
        <v>1708</v>
      </c>
      <c r="K158" s="50">
        <v>615420</v>
      </c>
      <c r="L158" s="52">
        <v>615420</v>
      </c>
      <c r="M158" s="32" t="s">
        <v>377</v>
      </c>
      <c r="N158" s="32"/>
      <c r="O158" s="32" t="s">
        <v>18</v>
      </c>
      <c r="P158" s="32" t="s">
        <v>18</v>
      </c>
      <c r="Q158" s="32" t="s">
        <v>30</v>
      </c>
      <c r="R158" s="47" t="s">
        <v>2024</v>
      </c>
      <c r="S158" s="54" t="s">
        <v>96</v>
      </c>
      <c r="T158" s="47"/>
      <c r="U158" s="32" t="s">
        <v>67</v>
      </c>
      <c r="V158" s="32" t="s">
        <v>18</v>
      </c>
      <c r="W158" s="32" t="s">
        <v>18</v>
      </c>
      <c r="X158" s="32" t="s">
        <v>18</v>
      </c>
      <c r="Y158" s="15"/>
      <c r="Z158" s="15"/>
      <c r="AA158" s="15"/>
      <c r="AB158" s="15"/>
      <c r="AC158" s="15"/>
      <c r="AD158" s="15"/>
      <c r="AE158" s="15"/>
      <c r="AF158" s="15"/>
      <c r="AG158" s="15"/>
      <c r="AH158" s="15"/>
      <c r="AI158" s="15"/>
      <c r="AJ158" s="15"/>
      <c r="AK158" s="32"/>
      <c r="AL158" s="32"/>
      <c r="AM158" s="32"/>
      <c r="AN158" s="32"/>
      <c r="AR158" s="14"/>
    </row>
    <row r="159" spans="1:44" ht="18" customHeight="1" x14ac:dyDescent="0.25">
      <c r="A159" s="43">
        <v>43309</v>
      </c>
      <c r="B159" s="43">
        <v>85162</v>
      </c>
      <c r="C159" s="45" t="s">
        <v>1685</v>
      </c>
      <c r="D159" s="47" t="s">
        <v>1687</v>
      </c>
      <c r="E159" s="47" t="s">
        <v>2009</v>
      </c>
      <c r="F159" s="32" t="s">
        <v>1</v>
      </c>
      <c r="G159" s="32" t="s">
        <v>1686</v>
      </c>
      <c r="H159" s="33">
        <v>39083</v>
      </c>
      <c r="I159" s="33">
        <v>40178</v>
      </c>
      <c r="J159" s="32" t="s">
        <v>68</v>
      </c>
      <c r="K159" s="50">
        <v>2410993</v>
      </c>
      <c r="L159" s="52">
        <v>1599989</v>
      </c>
      <c r="M159" s="32" t="s">
        <v>9</v>
      </c>
      <c r="N159" s="32"/>
      <c r="O159" s="32" t="s">
        <v>18</v>
      </c>
      <c r="P159" s="32" t="s">
        <v>18</v>
      </c>
      <c r="Q159" s="32" t="s">
        <v>30</v>
      </c>
      <c r="R159" s="47"/>
      <c r="S159" s="54" t="s">
        <v>96</v>
      </c>
      <c r="T159" s="47"/>
      <c r="U159" s="32" t="s">
        <v>67</v>
      </c>
      <c r="V159" s="32" t="s">
        <v>30</v>
      </c>
      <c r="W159" s="32" t="s">
        <v>18</v>
      </c>
      <c r="X159" s="32" t="s">
        <v>18</v>
      </c>
      <c r="Y159" s="15"/>
      <c r="Z159" s="15"/>
      <c r="AA159" s="15"/>
      <c r="AB159" s="15"/>
      <c r="AC159" s="15"/>
      <c r="AD159" s="15"/>
      <c r="AE159" s="15"/>
      <c r="AF159" s="15"/>
      <c r="AG159" s="15"/>
      <c r="AH159" s="15"/>
      <c r="AI159" s="15"/>
      <c r="AJ159" s="15"/>
      <c r="AK159" s="32"/>
      <c r="AL159" s="32"/>
      <c r="AM159" s="32"/>
      <c r="AN159" s="32"/>
      <c r="AR159" s="14"/>
    </row>
    <row r="160" spans="1:44" ht="18" customHeight="1" x14ac:dyDescent="0.25">
      <c r="A160" s="43">
        <v>37642</v>
      </c>
      <c r="B160" s="43">
        <v>86299</v>
      </c>
      <c r="C160" s="45" t="s">
        <v>1765</v>
      </c>
      <c r="D160" s="47" t="s">
        <v>1766</v>
      </c>
      <c r="E160" s="47" t="s">
        <v>1924</v>
      </c>
      <c r="F160" s="32" t="s">
        <v>1</v>
      </c>
      <c r="G160" s="32" t="s">
        <v>1669</v>
      </c>
      <c r="H160" s="33">
        <v>39142</v>
      </c>
      <c r="I160" s="33">
        <v>40421</v>
      </c>
      <c r="J160" s="32" t="s">
        <v>143</v>
      </c>
      <c r="K160" s="50">
        <v>5958440</v>
      </c>
      <c r="L160" s="52">
        <v>3635200</v>
      </c>
      <c r="M160" s="32" t="s">
        <v>199</v>
      </c>
      <c r="N160" s="32"/>
      <c r="O160" s="32" t="s">
        <v>18</v>
      </c>
      <c r="P160" s="32" t="s">
        <v>18</v>
      </c>
      <c r="Q160" s="32" t="s">
        <v>30</v>
      </c>
      <c r="R160" s="47"/>
      <c r="S160" s="54" t="s">
        <v>42</v>
      </c>
      <c r="T160" s="47"/>
      <c r="U160" s="32" t="s">
        <v>67</v>
      </c>
      <c r="V160" s="32" t="s">
        <v>30</v>
      </c>
      <c r="W160" s="32" t="s">
        <v>18</v>
      </c>
      <c r="X160" s="32" t="s">
        <v>18</v>
      </c>
      <c r="Y160" s="15"/>
      <c r="Z160" s="15"/>
      <c r="AA160" s="15"/>
      <c r="AB160" s="15"/>
      <c r="AC160" s="15"/>
      <c r="AD160" s="15"/>
      <c r="AE160" s="15"/>
      <c r="AF160" s="15"/>
      <c r="AG160" s="15"/>
      <c r="AH160" s="15"/>
      <c r="AI160" s="15"/>
      <c r="AJ160" s="15"/>
      <c r="AK160" s="32"/>
      <c r="AL160" s="32"/>
      <c r="AM160" s="32"/>
      <c r="AN160" s="32"/>
      <c r="AR160" s="14"/>
    </row>
    <row r="161" spans="1:44" ht="18" customHeight="1" x14ac:dyDescent="0.25">
      <c r="A161" s="43">
        <v>37670</v>
      </c>
      <c r="B161" s="43">
        <v>86302</v>
      </c>
      <c r="C161" s="45" t="s">
        <v>1718</v>
      </c>
      <c r="D161" s="47" t="s">
        <v>1719</v>
      </c>
      <c r="E161" s="47" t="s">
        <v>2080</v>
      </c>
      <c r="F161" s="32" t="s">
        <v>1</v>
      </c>
      <c r="G161" s="32" t="s">
        <v>1669</v>
      </c>
      <c r="H161" s="33">
        <v>39083</v>
      </c>
      <c r="I161" s="33">
        <v>40359</v>
      </c>
      <c r="J161" s="32" t="s">
        <v>103</v>
      </c>
      <c r="K161" s="50">
        <v>786564</v>
      </c>
      <c r="L161" s="52">
        <v>621002</v>
      </c>
      <c r="M161" s="32" t="s">
        <v>9</v>
      </c>
      <c r="N161" s="32"/>
      <c r="O161" s="32" t="s">
        <v>18</v>
      </c>
      <c r="P161" s="32" t="s">
        <v>30</v>
      </c>
      <c r="Q161" s="32" t="s">
        <v>18</v>
      </c>
      <c r="R161" s="47" t="s">
        <v>2081</v>
      </c>
      <c r="S161" s="54"/>
      <c r="T161" s="47"/>
      <c r="U161" s="32" t="s">
        <v>67</v>
      </c>
      <c r="V161" s="32" t="s">
        <v>30</v>
      </c>
      <c r="W161" s="32" t="s">
        <v>18</v>
      </c>
      <c r="X161" s="32" t="s">
        <v>30</v>
      </c>
      <c r="Y161" s="15"/>
      <c r="Z161" s="15"/>
      <c r="AA161" s="15"/>
      <c r="AB161" s="15"/>
      <c r="AC161" s="15"/>
      <c r="AD161" s="15"/>
      <c r="AE161" s="15"/>
      <c r="AF161" s="15"/>
      <c r="AG161" s="15"/>
      <c r="AH161" s="15"/>
      <c r="AI161" s="15"/>
      <c r="AJ161" s="15"/>
      <c r="AK161" s="32"/>
      <c r="AL161" s="32"/>
      <c r="AM161" s="32"/>
      <c r="AN161" s="32"/>
      <c r="AR161" s="14"/>
    </row>
    <row r="162" spans="1:44" ht="18" customHeight="1" x14ac:dyDescent="0.25">
      <c r="A162" s="43">
        <v>37730</v>
      </c>
      <c r="B162" s="43">
        <v>86305</v>
      </c>
      <c r="C162" s="45" t="s">
        <v>1799</v>
      </c>
      <c r="D162" s="47" t="s">
        <v>1800</v>
      </c>
      <c r="E162" s="47" t="s">
        <v>1928</v>
      </c>
      <c r="F162" s="32" t="s">
        <v>1</v>
      </c>
      <c r="G162" s="32" t="s">
        <v>1669</v>
      </c>
      <c r="H162" s="33">
        <v>39142</v>
      </c>
      <c r="I162" s="33">
        <v>40421</v>
      </c>
      <c r="J162" s="32" t="s">
        <v>16</v>
      </c>
      <c r="K162" s="50">
        <v>4370033</v>
      </c>
      <c r="L162" s="52">
        <v>2985102</v>
      </c>
      <c r="M162" s="32" t="s">
        <v>199</v>
      </c>
      <c r="N162" s="32"/>
      <c r="O162" s="32" t="s">
        <v>18</v>
      </c>
      <c r="P162" s="32" t="s">
        <v>30</v>
      </c>
      <c r="Q162" s="32" t="s">
        <v>30</v>
      </c>
      <c r="R162" s="47" t="s">
        <v>1929</v>
      </c>
      <c r="S162" s="54" t="s">
        <v>42</v>
      </c>
      <c r="T162" s="47"/>
      <c r="U162" s="32" t="s">
        <v>67</v>
      </c>
      <c r="V162" s="32" t="s">
        <v>30</v>
      </c>
      <c r="W162" s="32" t="s">
        <v>18</v>
      </c>
      <c r="X162" s="32" t="s">
        <v>18</v>
      </c>
      <c r="Y162" s="15"/>
      <c r="Z162" s="15"/>
      <c r="AA162" s="15"/>
      <c r="AB162" s="15"/>
      <c r="AC162" s="15"/>
      <c r="AD162" s="15"/>
      <c r="AE162" s="15"/>
      <c r="AF162" s="15"/>
      <c r="AG162" s="15"/>
      <c r="AH162" s="15"/>
      <c r="AI162" s="15"/>
      <c r="AJ162" s="15"/>
      <c r="AK162" s="32"/>
      <c r="AL162" s="32"/>
      <c r="AM162" s="32"/>
      <c r="AN162" s="32"/>
      <c r="AR162" s="14"/>
    </row>
    <row r="163" spans="1:44" ht="18" customHeight="1" x14ac:dyDescent="0.25">
      <c r="A163" s="43">
        <v>37766</v>
      </c>
      <c r="B163" s="43">
        <v>86309</v>
      </c>
      <c r="C163" s="45" t="s">
        <v>1697</v>
      </c>
      <c r="D163" s="47" t="s">
        <v>1727</v>
      </c>
      <c r="E163" s="47" t="s">
        <v>1951</v>
      </c>
      <c r="F163" s="32" t="s">
        <v>1</v>
      </c>
      <c r="G163" s="32" t="s">
        <v>1669</v>
      </c>
      <c r="H163" s="33">
        <v>39661</v>
      </c>
      <c r="I163" s="33">
        <v>40755</v>
      </c>
      <c r="J163" s="32" t="s">
        <v>39</v>
      </c>
      <c r="K163" s="50">
        <v>4222219</v>
      </c>
      <c r="L163" s="52">
        <v>2587000</v>
      </c>
      <c r="M163" s="32" t="s">
        <v>9</v>
      </c>
      <c r="N163" s="32"/>
      <c r="O163" s="32" t="s">
        <v>18</v>
      </c>
      <c r="P163" s="32" t="s">
        <v>30</v>
      </c>
      <c r="Q163" s="32" t="s">
        <v>18</v>
      </c>
      <c r="R163" s="47" t="s">
        <v>1952</v>
      </c>
      <c r="S163" s="54" t="s">
        <v>322</v>
      </c>
      <c r="T163" s="47"/>
      <c r="U163" s="32" t="s">
        <v>67</v>
      </c>
      <c r="V163" s="32" t="s">
        <v>18</v>
      </c>
      <c r="W163" s="32" t="s">
        <v>30</v>
      </c>
      <c r="X163" s="32" t="s">
        <v>18</v>
      </c>
      <c r="Y163" s="15"/>
      <c r="Z163" s="15"/>
      <c r="AA163" s="15"/>
      <c r="AB163" s="15"/>
      <c r="AC163" s="15"/>
      <c r="AD163" s="15"/>
      <c r="AE163" s="15"/>
      <c r="AF163" s="15"/>
      <c r="AG163" s="15"/>
      <c r="AH163" s="15"/>
      <c r="AI163" s="15"/>
      <c r="AJ163" s="15"/>
      <c r="AK163" s="32"/>
      <c r="AL163" s="32"/>
      <c r="AM163" s="32"/>
      <c r="AN163" s="32"/>
      <c r="AR163" s="14"/>
    </row>
    <row r="164" spans="1:44" ht="18" customHeight="1" x14ac:dyDescent="0.25">
      <c r="A164" s="43">
        <v>516415</v>
      </c>
      <c r="B164" s="43">
        <v>87515</v>
      </c>
      <c r="C164" s="45" t="s">
        <v>1869</v>
      </c>
      <c r="D164" s="47" t="s">
        <v>1870</v>
      </c>
      <c r="E164" s="47" t="s">
        <v>2062</v>
      </c>
      <c r="F164" s="32" t="s">
        <v>1</v>
      </c>
      <c r="G164" s="32" t="s">
        <v>1735</v>
      </c>
      <c r="H164" s="33">
        <v>38719</v>
      </c>
      <c r="I164" s="33">
        <v>39995</v>
      </c>
      <c r="J164" s="32" t="s">
        <v>16</v>
      </c>
      <c r="K164" s="50">
        <v>2961060</v>
      </c>
      <c r="L164" s="52">
        <v>2014562</v>
      </c>
      <c r="M164" s="32" t="s">
        <v>199</v>
      </c>
      <c r="N164" s="32"/>
      <c r="O164" s="32" t="s">
        <v>18</v>
      </c>
      <c r="P164" s="32" t="s">
        <v>18</v>
      </c>
      <c r="Q164" s="32" t="s">
        <v>18</v>
      </c>
      <c r="R164" s="47" t="s">
        <v>2063</v>
      </c>
      <c r="S164" s="54" t="s">
        <v>184</v>
      </c>
      <c r="T164" s="47"/>
      <c r="U164" s="32" t="s">
        <v>67</v>
      </c>
      <c r="V164" s="32" t="s">
        <v>18</v>
      </c>
      <c r="W164" s="32" t="s">
        <v>30</v>
      </c>
      <c r="X164" s="32" t="s">
        <v>18</v>
      </c>
      <c r="Y164" s="15">
        <v>9</v>
      </c>
      <c r="Z164" s="15">
        <v>330</v>
      </c>
      <c r="AA164" s="15">
        <v>9</v>
      </c>
      <c r="AB164" s="15">
        <v>330</v>
      </c>
      <c r="AC164" s="15"/>
      <c r="AD164" s="15"/>
      <c r="AE164" s="15"/>
      <c r="AF164" s="15"/>
      <c r="AG164" s="15"/>
      <c r="AH164" s="15"/>
      <c r="AI164" s="15"/>
      <c r="AJ164" s="15"/>
      <c r="AK164" s="32"/>
      <c r="AL164" s="32"/>
      <c r="AM164" s="32"/>
      <c r="AN164" s="32"/>
      <c r="AR164" s="14"/>
    </row>
    <row r="165" spans="1:44" ht="18" customHeight="1" x14ac:dyDescent="0.25">
      <c r="A165" s="43">
        <v>503465</v>
      </c>
      <c r="B165" s="43">
        <v>90043</v>
      </c>
      <c r="C165" s="45" t="s">
        <v>1811</v>
      </c>
      <c r="D165" s="47" t="s">
        <v>1812</v>
      </c>
      <c r="E165" s="47" t="s">
        <v>2017</v>
      </c>
      <c r="F165" s="32" t="s">
        <v>1</v>
      </c>
      <c r="G165" s="32" t="s">
        <v>1669</v>
      </c>
      <c r="H165" s="33">
        <v>38139</v>
      </c>
      <c r="I165" s="33">
        <v>39964</v>
      </c>
      <c r="J165" s="32" t="s">
        <v>143</v>
      </c>
      <c r="K165" s="50">
        <v>6667663</v>
      </c>
      <c r="L165" s="52">
        <v>6050000</v>
      </c>
      <c r="M165" s="32" t="s">
        <v>199</v>
      </c>
      <c r="N165" s="32"/>
      <c r="O165" s="32" t="s">
        <v>18</v>
      </c>
      <c r="P165" s="32" t="s">
        <v>18</v>
      </c>
      <c r="Q165" s="32" t="s">
        <v>30</v>
      </c>
      <c r="R165" s="47" t="s">
        <v>2018</v>
      </c>
      <c r="S165" s="54" t="s">
        <v>96</v>
      </c>
      <c r="T165" s="47"/>
      <c r="U165" s="32" t="s">
        <v>67</v>
      </c>
      <c r="V165" s="32" t="s">
        <v>30</v>
      </c>
      <c r="W165" s="32" t="s">
        <v>30</v>
      </c>
      <c r="X165" s="32" t="s">
        <v>18</v>
      </c>
      <c r="Y165" s="15">
        <v>49</v>
      </c>
      <c r="Z165" s="15">
        <v>3141</v>
      </c>
      <c r="AA165" s="15">
        <v>49</v>
      </c>
      <c r="AB165" s="15">
        <v>3141</v>
      </c>
      <c r="AC165" s="15"/>
      <c r="AD165" s="15"/>
      <c r="AE165" s="15"/>
      <c r="AF165" s="15"/>
      <c r="AG165" s="15"/>
      <c r="AH165" s="15"/>
      <c r="AI165" s="15"/>
      <c r="AJ165" s="15"/>
      <c r="AK165" s="32"/>
      <c r="AL165" s="32"/>
      <c r="AM165" s="32"/>
      <c r="AN165" s="32"/>
      <c r="AR165" s="14"/>
    </row>
    <row r="166" spans="1:44" ht="18" customHeight="1" x14ac:dyDescent="0.25">
      <c r="A166" s="43">
        <v>37950</v>
      </c>
      <c r="B166" s="43">
        <v>100542</v>
      </c>
      <c r="C166" s="45" t="s">
        <v>1677</v>
      </c>
      <c r="D166" s="47" t="s">
        <v>1678</v>
      </c>
      <c r="E166" s="47" t="s">
        <v>1904</v>
      </c>
      <c r="F166" s="32" t="s">
        <v>1</v>
      </c>
      <c r="G166" s="32" t="s">
        <v>1669</v>
      </c>
      <c r="H166" s="33">
        <v>39173</v>
      </c>
      <c r="I166" s="33">
        <v>40451</v>
      </c>
      <c r="J166" s="32" t="s">
        <v>59</v>
      </c>
      <c r="K166" s="50">
        <v>4098830</v>
      </c>
      <c r="L166" s="52">
        <v>3000000</v>
      </c>
      <c r="M166" s="32" t="s">
        <v>9</v>
      </c>
      <c r="N166" s="32"/>
      <c r="O166" s="32" t="s">
        <v>18</v>
      </c>
      <c r="P166" s="32" t="s">
        <v>30</v>
      </c>
      <c r="Q166" s="32" t="s">
        <v>18</v>
      </c>
      <c r="R166" s="47"/>
      <c r="S166" s="54" t="s">
        <v>42</v>
      </c>
      <c r="T166" s="55" t="s">
        <v>1905</v>
      </c>
      <c r="U166" s="32" t="s">
        <v>67</v>
      </c>
      <c r="V166" s="32" t="s">
        <v>30</v>
      </c>
      <c r="W166" s="32" t="s">
        <v>18</v>
      </c>
      <c r="X166" s="32" t="s">
        <v>18</v>
      </c>
      <c r="Y166" s="15"/>
      <c r="Z166" s="15"/>
      <c r="AA166" s="15"/>
      <c r="AB166" s="15"/>
      <c r="AC166" s="15"/>
      <c r="AD166" s="15"/>
      <c r="AE166" s="15"/>
      <c r="AF166" s="15"/>
      <c r="AG166" s="15"/>
      <c r="AH166" s="15"/>
      <c r="AI166" s="15"/>
      <c r="AJ166" s="15"/>
      <c r="AK166" s="32"/>
      <c r="AL166" s="32"/>
      <c r="AM166" s="32"/>
      <c r="AN166" s="32"/>
      <c r="AR166" s="14"/>
    </row>
    <row r="167" spans="1:44" ht="18" customHeight="1" x14ac:dyDescent="0.25">
      <c r="A167" s="43">
        <v>37831</v>
      </c>
      <c r="B167" s="43">
        <v>102757</v>
      </c>
      <c r="C167" s="45" t="s">
        <v>1672</v>
      </c>
      <c r="D167" s="47" t="s">
        <v>1673</v>
      </c>
      <c r="E167" s="47" t="s">
        <v>1955</v>
      </c>
      <c r="F167" s="32" t="s">
        <v>1</v>
      </c>
      <c r="G167" s="32" t="s">
        <v>1669</v>
      </c>
      <c r="H167" s="33">
        <v>39083</v>
      </c>
      <c r="I167" s="33">
        <v>40359</v>
      </c>
      <c r="J167" s="32" t="s">
        <v>28</v>
      </c>
      <c r="K167" s="50">
        <v>3044229</v>
      </c>
      <c r="L167" s="52">
        <v>2374689</v>
      </c>
      <c r="M167" s="32" t="s">
        <v>9</v>
      </c>
      <c r="N167" s="32"/>
      <c r="O167" s="32" t="s">
        <v>30</v>
      </c>
      <c r="P167" s="32" t="s">
        <v>18</v>
      </c>
      <c r="Q167" s="32" t="s">
        <v>18</v>
      </c>
      <c r="R167" s="47" t="s">
        <v>1956</v>
      </c>
      <c r="S167" s="54" t="s">
        <v>51</v>
      </c>
      <c r="T167" s="47"/>
      <c r="U167" s="32" t="s">
        <v>67</v>
      </c>
      <c r="V167" s="32" t="s">
        <v>18</v>
      </c>
      <c r="W167" s="32" t="s">
        <v>18</v>
      </c>
      <c r="X167" s="32" t="s">
        <v>18</v>
      </c>
      <c r="Y167" s="15"/>
      <c r="Z167" s="15"/>
      <c r="AA167" s="15"/>
      <c r="AB167" s="15"/>
      <c r="AC167" s="15"/>
      <c r="AD167" s="15"/>
      <c r="AE167" s="15"/>
      <c r="AF167" s="15"/>
      <c r="AG167" s="15"/>
      <c r="AH167" s="15"/>
      <c r="AI167" s="15"/>
      <c r="AJ167" s="15"/>
      <c r="AK167" s="32"/>
      <c r="AL167" s="32"/>
      <c r="AM167" s="32"/>
      <c r="AN167" s="32"/>
      <c r="AR167" s="14"/>
    </row>
    <row r="168" spans="1:44" ht="18" customHeight="1" x14ac:dyDescent="0.25">
      <c r="A168" s="43">
        <v>213153</v>
      </c>
      <c r="B168" s="43">
        <v>85756</v>
      </c>
      <c r="C168" s="45" t="s">
        <v>1002</v>
      </c>
      <c r="D168" s="47" t="s">
        <v>1003</v>
      </c>
      <c r="E168" s="47" t="s">
        <v>2288</v>
      </c>
      <c r="F168" s="32" t="s">
        <v>2</v>
      </c>
      <c r="G168" s="32" t="s">
        <v>477</v>
      </c>
      <c r="H168" s="33">
        <v>39448</v>
      </c>
      <c r="I168" s="33">
        <v>40359</v>
      </c>
      <c r="J168" s="32" t="s">
        <v>437</v>
      </c>
      <c r="K168" s="50">
        <v>2705060.4</v>
      </c>
      <c r="L168" s="52">
        <v>2049997</v>
      </c>
      <c r="M168" s="32" t="s">
        <v>199</v>
      </c>
      <c r="N168" s="32"/>
      <c r="O168" s="32" t="s">
        <v>18</v>
      </c>
      <c r="P168" s="32" t="s">
        <v>30</v>
      </c>
      <c r="Q168" s="32" t="s">
        <v>30</v>
      </c>
      <c r="R168" s="47" t="s">
        <v>67</v>
      </c>
      <c r="S168" s="54" t="s">
        <v>42</v>
      </c>
      <c r="T168" s="47" t="s">
        <v>2912</v>
      </c>
      <c r="U168" s="32">
        <v>0</v>
      </c>
      <c r="V168" s="32" t="s">
        <v>30</v>
      </c>
      <c r="W168" s="32" t="s">
        <v>30</v>
      </c>
      <c r="X168" s="32" t="s">
        <v>18</v>
      </c>
      <c r="Y168" s="15">
        <v>3</v>
      </c>
      <c r="Z168" s="15">
        <v>47</v>
      </c>
      <c r="AA168" s="15">
        <v>3</v>
      </c>
      <c r="AB168" s="15">
        <v>47</v>
      </c>
      <c r="AC168" s="15"/>
      <c r="AD168" s="15"/>
      <c r="AE168" s="15"/>
      <c r="AF168" s="15"/>
      <c r="AG168" s="15"/>
      <c r="AH168" s="15"/>
      <c r="AI168" s="15"/>
      <c r="AJ168" s="15"/>
      <c r="AK168" s="32" t="s">
        <v>1004</v>
      </c>
      <c r="AL168" s="47" t="s">
        <v>2287</v>
      </c>
      <c r="AM168" s="63" t="s">
        <v>2171</v>
      </c>
      <c r="AN168" s="32" t="s">
        <v>1004</v>
      </c>
      <c r="AR168" s="14"/>
    </row>
    <row r="169" spans="1:44" ht="18" customHeight="1" x14ac:dyDescent="0.25">
      <c r="A169" s="43">
        <v>224328</v>
      </c>
      <c r="B169" s="43">
        <v>86634</v>
      </c>
      <c r="C169" s="45" t="s">
        <v>1559</v>
      </c>
      <c r="D169" s="47" t="s">
        <v>1560</v>
      </c>
      <c r="E169" s="47" t="s">
        <v>2237</v>
      </c>
      <c r="F169" s="32" t="s">
        <v>2</v>
      </c>
      <c r="G169" s="32" t="s">
        <v>946</v>
      </c>
      <c r="H169" s="33">
        <v>39600</v>
      </c>
      <c r="I169" s="33">
        <v>40877</v>
      </c>
      <c r="J169" s="32" t="s">
        <v>450</v>
      </c>
      <c r="K169" s="50">
        <v>3908233</v>
      </c>
      <c r="L169" s="52">
        <v>2891526</v>
      </c>
      <c r="M169" s="32" t="s">
        <v>9</v>
      </c>
      <c r="N169" s="32"/>
      <c r="O169" s="32" t="s">
        <v>18</v>
      </c>
      <c r="P169" s="32" t="s">
        <v>18</v>
      </c>
      <c r="Q169" s="32" t="s">
        <v>30</v>
      </c>
      <c r="R169" s="47" t="s">
        <v>67</v>
      </c>
      <c r="S169" s="54" t="s">
        <v>96</v>
      </c>
      <c r="T169" s="47" t="s">
        <v>2871</v>
      </c>
      <c r="U169" s="32">
        <v>0</v>
      </c>
      <c r="V169" s="32" t="s">
        <v>18</v>
      </c>
      <c r="W169" s="32" t="s">
        <v>18</v>
      </c>
      <c r="X169" s="32" t="s">
        <v>18</v>
      </c>
      <c r="Y169" s="15">
        <v>60</v>
      </c>
      <c r="Z169" s="15">
        <v>3327</v>
      </c>
      <c r="AA169" s="15">
        <v>56</v>
      </c>
      <c r="AB169" s="15">
        <v>3211</v>
      </c>
      <c r="AC169" s="15">
        <v>1</v>
      </c>
      <c r="AD169" s="15">
        <v>8</v>
      </c>
      <c r="AE169" s="15">
        <v>2</v>
      </c>
      <c r="AF169" s="15">
        <v>88</v>
      </c>
      <c r="AG169" s="15">
        <v>1</v>
      </c>
      <c r="AH169" s="15">
        <v>20</v>
      </c>
      <c r="AI169" s="15"/>
      <c r="AJ169" s="15"/>
      <c r="AK169" s="32" t="s">
        <v>532</v>
      </c>
      <c r="AL169" s="47" t="s">
        <v>2210</v>
      </c>
      <c r="AM169" s="63" t="s">
        <v>2113</v>
      </c>
      <c r="AN169" s="32" t="s">
        <v>1561</v>
      </c>
      <c r="AR169" s="14"/>
    </row>
    <row r="170" spans="1:44" ht="18" customHeight="1" x14ac:dyDescent="0.25">
      <c r="A170" s="43">
        <v>201792</v>
      </c>
      <c r="B170" s="43">
        <v>86695</v>
      </c>
      <c r="C170" s="45" t="s">
        <v>994</v>
      </c>
      <c r="D170" s="47" t="s">
        <v>995</v>
      </c>
      <c r="E170" s="47" t="s">
        <v>2188</v>
      </c>
      <c r="F170" s="32" t="s">
        <v>2</v>
      </c>
      <c r="G170" s="32" t="s">
        <v>474</v>
      </c>
      <c r="H170" s="33">
        <v>39508</v>
      </c>
      <c r="I170" s="33">
        <v>41152</v>
      </c>
      <c r="J170" s="32" t="s">
        <v>437</v>
      </c>
      <c r="K170" s="50">
        <v>5839676</v>
      </c>
      <c r="L170" s="52">
        <v>4512141</v>
      </c>
      <c r="M170" s="32" t="s">
        <v>199</v>
      </c>
      <c r="N170" s="32"/>
      <c r="O170" s="32" t="s">
        <v>30</v>
      </c>
      <c r="P170" s="32" t="s">
        <v>18</v>
      </c>
      <c r="Q170" s="32" t="s">
        <v>18</v>
      </c>
      <c r="R170" s="47" t="s">
        <v>67</v>
      </c>
      <c r="S170" s="54" t="s">
        <v>96</v>
      </c>
      <c r="T170" s="47" t="s">
        <v>2839</v>
      </c>
      <c r="U170" s="32">
        <v>3</v>
      </c>
      <c r="V170" s="32" t="s">
        <v>30</v>
      </c>
      <c r="W170" s="32" t="s">
        <v>18</v>
      </c>
      <c r="X170" s="32" t="s">
        <v>18</v>
      </c>
      <c r="Y170" s="15">
        <v>89</v>
      </c>
      <c r="Z170" s="15">
        <v>3830</v>
      </c>
      <c r="AA170" s="15">
        <v>71</v>
      </c>
      <c r="AB170" s="15">
        <v>3790</v>
      </c>
      <c r="AC170" s="15">
        <v>15</v>
      </c>
      <c r="AD170" s="15">
        <v>18</v>
      </c>
      <c r="AE170" s="15">
        <v>1</v>
      </c>
      <c r="AF170" s="15">
        <v>22</v>
      </c>
      <c r="AG170" s="15">
        <v>2</v>
      </c>
      <c r="AH170" s="15">
        <v>0</v>
      </c>
      <c r="AI170" s="15"/>
      <c r="AJ170" s="15"/>
      <c r="AK170" s="32" t="s">
        <v>996</v>
      </c>
      <c r="AL170" s="47"/>
      <c r="AM170" s="63" t="s">
        <v>2116</v>
      </c>
      <c r="AN170" s="32" t="s">
        <v>951</v>
      </c>
      <c r="AR170" s="14"/>
    </row>
    <row r="171" spans="1:44" ht="18" customHeight="1" x14ac:dyDescent="0.25">
      <c r="A171" s="43">
        <v>201837</v>
      </c>
      <c r="B171" s="43">
        <v>86696</v>
      </c>
      <c r="C171" s="45" t="s">
        <v>1613</v>
      </c>
      <c r="D171" s="47" t="s">
        <v>1614</v>
      </c>
      <c r="E171" s="47" t="s">
        <v>2192</v>
      </c>
      <c r="F171" s="32" t="s">
        <v>2</v>
      </c>
      <c r="G171" s="32" t="s">
        <v>474</v>
      </c>
      <c r="H171" s="33">
        <v>39600</v>
      </c>
      <c r="I171" s="33">
        <v>41060</v>
      </c>
      <c r="J171" s="32" t="s">
        <v>445</v>
      </c>
      <c r="K171" s="50">
        <v>5542587.2000000002</v>
      </c>
      <c r="L171" s="52">
        <v>4197774</v>
      </c>
      <c r="M171" s="32" t="s">
        <v>199</v>
      </c>
      <c r="N171" s="32"/>
      <c r="O171" s="32" t="s">
        <v>18</v>
      </c>
      <c r="P171" s="32" t="s">
        <v>18</v>
      </c>
      <c r="Q171" s="32" t="s">
        <v>30</v>
      </c>
      <c r="R171" s="47" t="s">
        <v>2841</v>
      </c>
      <c r="S171" s="54" t="s">
        <v>42</v>
      </c>
      <c r="T171" s="47" t="s">
        <v>67</v>
      </c>
      <c r="U171" s="32">
        <v>10</v>
      </c>
      <c r="V171" s="32" t="s">
        <v>30</v>
      </c>
      <c r="W171" s="32" t="s">
        <v>18</v>
      </c>
      <c r="X171" s="32" t="s">
        <v>18</v>
      </c>
      <c r="Y171" s="15">
        <v>40</v>
      </c>
      <c r="Z171" s="15">
        <v>1386</v>
      </c>
      <c r="AA171" s="15">
        <v>38</v>
      </c>
      <c r="AB171" s="15">
        <v>1241</v>
      </c>
      <c r="AC171" s="15"/>
      <c r="AD171" s="15"/>
      <c r="AE171" s="15"/>
      <c r="AF171" s="15"/>
      <c r="AG171" s="15">
        <v>2</v>
      </c>
      <c r="AH171" s="15">
        <v>145</v>
      </c>
      <c r="AI171" s="15"/>
      <c r="AJ171" s="15"/>
      <c r="AK171" s="32" t="s">
        <v>1615</v>
      </c>
      <c r="AL171" s="47"/>
      <c r="AM171" s="63" t="s">
        <v>2116</v>
      </c>
      <c r="AN171" s="32" t="s">
        <v>951</v>
      </c>
      <c r="AR171" s="14"/>
    </row>
    <row r="172" spans="1:44" ht="18" customHeight="1" x14ac:dyDescent="0.25">
      <c r="A172" s="43">
        <v>218071</v>
      </c>
      <c r="B172" s="43">
        <v>86711</v>
      </c>
      <c r="C172" s="45" t="s">
        <v>1659</v>
      </c>
      <c r="D172" s="47" t="s">
        <v>1660</v>
      </c>
      <c r="E172" s="47" t="s">
        <v>2333</v>
      </c>
      <c r="F172" s="32" t="s">
        <v>2</v>
      </c>
      <c r="G172" s="32" t="s">
        <v>478</v>
      </c>
      <c r="H172" s="33">
        <v>39508</v>
      </c>
      <c r="I172" s="33">
        <v>40968</v>
      </c>
      <c r="J172" s="32" t="s">
        <v>469</v>
      </c>
      <c r="K172" s="50">
        <v>1499773</v>
      </c>
      <c r="L172" s="52">
        <v>1499773</v>
      </c>
      <c r="M172" s="32" t="s">
        <v>377</v>
      </c>
      <c r="N172" s="32"/>
      <c r="O172" s="32" t="s">
        <v>18</v>
      </c>
      <c r="P172" s="32" t="s">
        <v>30</v>
      </c>
      <c r="Q172" s="32" t="s">
        <v>18</v>
      </c>
      <c r="R172" s="47" t="s">
        <v>67</v>
      </c>
      <c r="S172" s="54" t="s">
        <v>51</v>
      </c>
      <c r="T172" s="47" t="s">
        <v>2942</v>
      </c>
      <c r="U172" s="32">
        <v>6</v>
      </c>
      <c r="V172" s="32" t="s">
        <v>18</v>
      </c>
      <c r="W172" s="32" t="s">
        <v>18</v>
      </c>
      <c r="X172" s="32" t="s">
        <v>18</v>
      </c>
      <c r="Y172" s="15">
        <v>10</v>
      </c>
      <c r="Z172" s="15">
        <v>1884</v>
      </c>
      <c r="AA172" s="15">
        <v>10</v>
      </c>
      <c r="AB172" s="15">
        <v>1884</v>
      </c>
      <c r="AC172" s="15"/>
      <c r="AD172" s="15"/>
      <c r="AE172" s="15"/>
      <c r="AF172" s="15"/>
      <c r="AG172" s="15"/>
      <c r="AH172" s="15"/>
      <c r="AI172" s="15"/>
      <c r="AJ172" s="15"/>
      <c r="AK172" s="32" t="s">
        <v>1620</v>
      </c>
      <c r="AL172" s="47" t="s">
        <v>2217</v>
      </c>
      <c r="AM172" s="63" t="s">
        <v>2180</v>
      </c>
      <c r="AN172" s="32" t="s">
        <v>923</v>
      </c>
      <c r="AR172" s="14"/>
    </row>
    <row r="173" spans="1:44" ht="18" customHeight="1" x14ac:dyDescent="0.25">
      <c r="A173" s="43">
        <v>201600</v>
      </c>
      <c r="B173" s="43">
        <v>86762</v>
      </c>
      <c r="C173" s="45" t="s">
        <v>944</v>
      </c>
      <c r="D173" s="47" t="s">
        <v>945</v>
      </c>
      <c r="E173" s="47" t="s">
        <v>2233</v>
      </c>
      <c r="F173" s="32" t="s">
        <v>2</v>
      </c>
      <c r="G173" s="32" t="s">
        <v>474</v>
      </c>
      <c r="H173" s="33">
        <v>39479</v>
      </c>
      <c r="I173" s="33">
        <v>40663</v>
      </c>
      <c r="J173" s="32" t="s">
        <v>442</v>
      </c>
      <c r="K173" s="50">
        <v>4138676.19</v>
      </c>
      <c r="L173" s="52">
        <v>2970372</v>
      </c>
      <c r="M173" s="32" t="s">
        <v>9</v>
      </c>
      <c r="N173" s="32"/>
      <c r="O173" s="32" t="s">
        <v>30</v>
      </c>
      <c r="P173" s="32" t="s">
        <v>18</v>
      </c>
      <c r="Q173" s="32" t="s">
        <v>18</v>
      </c>
      <c r="R173" s="47" t="s">
        <v>67</v>
      </c>
      <c r="S173" s="54" t="s">
        <v>31</v>
      </c>
      <c r="T173" s="47" t="s">
        <v>2868</v>
      </c>
      <c r="U173" s="32">
        <v>5</v>
      </c>
      <c r="V173" s="32" t="s">
        <v>18</v>
      </c>
      <c r="W173" s="32" t="s">
        <v>18</v>
      </c>
      <c r="X173" s="32" t="s">
        <v>18</v>
      </c>
      <c r="Y173" s="15">
        <v>44</v>
      </c>
      <c r="Z173" s="15">
        <v>1876</v>
      </c>
      <c r="AA173" s="15">
        <v>44</v>
      </c>
      <c r="AB173" s="15">
        <v>1876</v>
      </c>
      <c r="AC173" s="15"/>
      <c r="AD173" s="15"/>
      <c r="AE173" s="15"/>
      <c r="AF173" s="15"/>
      <c r="AG173" s="15"/>
      <c r="AH173" s="15"/>
      <c r="AI173" s="15"/>
      <c r="AJ173" s="15"/>
      <c r="AK173" s="32" t="s">
        <v>498</v>
      </c>
      <c r="AL173" s="47" t="s">
        <v>2210</v>
      </c>
      <c r="AM173" s="63" t="s">
        <v>2116</v>
      </c>
      <c r="AN173" s="32" t="s">
        <v>951</v>
      </c>
      <c r="AR173" s="14"/>
    </row>
    <row r="174" spans="1:44" ht="18" customHeight="1" x14ac:dyDescent="0.25">
      <c r="A174" s="43">
        <v>202088</v>
      </c>
      <c r="B174" s="43">
        <v>86778</v>
      </c>
      <c r="C174" s="45" t="s">
        <v>895</v>
      </c>
      <c r="D174" s="47" t="s">
        <v>896</v>
      </c>
      <c r="E174" s="47" t="s">
        <v>2124</v>
      </c>
      <c r="F174" s="32" t="s">
        <v>2</v>
      </c>
      <c r="G174" s="32" t="s">
        <v>474</v>
      </c>
      <c r="H174" s="33">
        <v>39479</v>
      </c>
      <c r="I174" s="33">
        <v>41121</v>
      </c>
      <c r="J174" s="32" t="s">
        <v>441</v>
      </c>
      <c r="K174" s="50">
        <v>14640209.199999999</v>
      </c>
      <c r="L174" s="52">
        <v>11025000</v>
      </c>
      <c r="M174" s="32" t="s">
        <v>9</v>
      </c>
      <c r="N174" s="32"/>
      <c r="O174" s="32" t="s">
        <v>30</v>
      </c>
      <c r="P174" s="32" t="s">
        <v>18</v>
      </c>
      <c r="Q174" s="32" t="s">
        <v>18</v>
      </c>
      <c r="R174" s="47" t="s">
        <v>67</v>
      </c>
      <c r="S174" s="54" t="s">
        <v>31</v>
      </c>
      <c r="T174" s="47" t="s">
        <v>67</v>
      </c>
      <c r="U174" s="32">
        <v>1</v>
      </c>
      <c r="V174" s="32" t="s">
        <v>18</v>
      </c>
      <c r="W174" s="32" t="s">
        <v>18</v>
      </c>
      <c r="X174" s="32" t="s">
        <v>18</v>
      </c>
      <c r="Y174" s="15">
        <v>76</v>
      </c>
      <c r="Z174" s="15">
        <v>2666</v>
      </c>
      <c r="AA174" s="15">
        <v>76</v>
      </c>
      <c r="AB174" s="15">
        <v>2666</v>
      </c>
      <c r="AC174" s="15"/>
      <c r="AD174" s="15"/>
      <c r="AE174" s="15"/>
      <c r="AF174" s="15"/>
      <c r="AG174" s="15"/>
      <c r="AH174" s="15"/>
      <c r="AI174" s="15"/>
      <c r="AJ174" s="15"/>
      <c r="AK174" s="32" t="s">
        <v>503</v>
      </c>
      <c r="AL174" s="47" t="s">
        <v>2377</v>
      </c>
      <c r="AM174" s="63" t="s">
        <v>2116</v>
      </c>
      <c r="AN174" s="32" t="s">
        <v>951</v>
      </c>
      <c r="AR174" s="14"/>
    </row>
    <row r="175" spans="1:44" ht="18" customHeight="1" x14ac:dyDescent="0.25">
      <c r="A175" s="43">
        <v>224594</v>
      </c>
      <c r="B175" s="43">
        <v>87022</v>
      </c>
      <c r="C175" s="45" t="s">
        <v>1585</v>
      </c>
      <c r="D175" s="47" t="s">
        <v>1586</v>
      </c>
      <c r="E175" s="47" t="s">
        <v>2266</v>
      </c>
      <c r="F175" s="32" t="s">
        <v>2</v>
      </c>
      <c r="G175" s="32" t="s">
        <v>946</v>
      </c>
      <c r="H175" s="33">
        <v>39600</v>
      </c>
      <c r="I175" s="33">
        <v>40816</v>
      </c>
      <c r="J175" s="32" t="s">
        <v>443</v>
      </c>
      <c r="K175" s="50">
        <v>3893507</v>
      </c>
      <c r="L175" s="52">
        <v>2459941</v>
      </c>
      <c r="M175" s="32" t="s">
        <v>199</v>
      </c>
      <c r="N175" s="32" t="s">
        <v>3110</v>
      </c>
      <c r="O175" s="32" t="s">
        <v>18</v>
      </c>
      <c r="P175" s="32" t="s">
        <v>30</v>
      </c>
      <c r="Q175" s="32" t="s">
        <v>30</v>
      </c>
      <c r="R175" s="47" t="s">
        <v>67</v>
      </c>
      <c r="S175" s="54" t="s">
        <v>322</v>
      </c>
      <c r="T175" s="47" t="s">
        <v>2893</v>
      </c>
      <c r="U175" s="32">
        <v>0</v>
      </c>
      <c r="V175" s="32" t="s">
        <v>30</v>
      </c>
      <c r="W175" s="32" t="s">
        <v>30</v>
      </c>
      <c r="X175" s="32" t="s">
        <v>18</v>
      </c>
      <c r="Y175" s="32">
        <v>15</v>
      </c>
      <c r="Z175" s="32">
        <v>222</v>
      </c>
      <c r="AA175" s="32">
        <v>10</v>
      </c>
      <c r="AB175" s="32">
        <v>155</v>
      </c>
      <c r="AC175" s="32">
        <v>5</v>
      </c>
      <c r="AD175" s="32">
        <v>67</v>
      </c>
      <c r="AE175" s="32"/>
      <c r="AF175" s="32"/>
      <c r="AG175" s="32"/>
      <c r="AH175" s="32"/>
      <c r="AI175" s="32"/>
      <c r="AJ175" s="32"/>
      <c r="AK175" s="32" t="s">
        <v>1587</v>
      </c>
      <c r="AL175" s="47" t="s">
        <v>2265</v>
      </c>
      <c r="AM175" s="63" t="s">
        <v>2113</v>
      </c>
      <c r="AN175" s="32" t="s">
        <v>1561</v>
      </c>
      <c r="AR175" s="14"/>
    </row>
    <row r="176" spans="1:44" ht="18" customHeight="1" x14ac:dyDescent="0.25">
      <c r="A176" s="43">
        <v>201651</v>
      </c>
      <c r="B176" s="43">
        <v>87568</v>
      </c>
      <c r="C176" s="45" t="s">
        <v>967</v>
      </c>
      <c r="D176" s="47" t="s">
        <v>968</v>
      </c>
      <c r="E176" s="47" t="s">
        <v>2187</v>
      </c>
      <c r="F176" s="32" t="s">
        <v>2</v>
      </c>
      <c r="G176" s="32" t="s">
        <v>474</v>
      </c>
      <c r="H176" s="33">
        <v>39539</v>
      </c>
      <c r="I176" s="33">
        <v>40816</v>
      </c>
      <c r="J176" s="32" t="s">
        <v>437</v>
      </c>
      <c r="K176" s="50">
        <v>7333956</v>
      </c>
      <c r="L176" s="52">
        <v>4940000</v>
      </c>
      <c r="M176" s="32" t="s">
        <v>199</v>
      </c>
      <c r="N176" s="32"/>
      <c r="O176" s="32" t="s">
        <v>30</v>
      </c>
      <c r="P176" s="32" t="s">
        <v>18</v>
      </c>
      <c r="Q176" s="32" t="s">
        <v>18</v>
      </c>
      <c r="R176" s="47" t="s">
        <v>67</v>
      </c>
      <c r="S176" s="54" t="s">
        <v>42</v>
      </c>
      <c r="T176" s="47" t="s">
        <v>2838</v>
      </c>
      <c r="U176" s="32">
        <v>6</v>
      </c>
      <c r="V176" s="32" t="s">
        <v>30</v>
      </c>
      <c r="W176" s="32" t="s">
        <v>18</v>
      </c>
      <c r="X176" s="32" t="s">
        <v>30</v>
      </c>
      <c r="Y176" s="15">
        <v>31</v>
      </c>
      <c r="Z176" s="15">
        <v>1423</v>
      </c>
      <c r="AA176" s="15">
        <v>22</v>
      </c>
      <c r="AB176" s="15">
        <v>1423</v>
      </c>
      <c r="AC176" s="15">
        <v>9</v>
      </c>
      <c r="AD176" s="15">
        <v>0</v>
      </c>
      <c r="AE176" s="15"/>
      <c r="AF176" s="15"/>
      <c r="AG176" s="15"/>
      <c r="AH176" s="15"/>
      <c r="AI176" s="15"/>
      <c r="AJ176" s="15"/>
      <c r="AK176" s="32" t="s">
        <v>969</v>
      </c>
      <c r="AL176" s="47" t="s">
        <v>2186</v>
      </c>
      <c r="AM176" s="63" t="s">
        <v>2116</v>
      </c>
      <c r="AN176" s="32" t="s">
        <v>951</v>
      </c>
      <c r="AR176" s="14"/>
    </row>
    <row r="177" spans="1:44" ht="18" customHeight="1" x14ac:dyDescent="0.25">
      <c r="A177" s="43">
        <v>201667</v>
      </c>
      <c r="B177" s="43">
        <v>87612</v>
      </c>
      <c r="C177" s="45" t="s">
        <v>1423</v>
      </c>
      <c r="D177" s="47" t="s">
        <v>1424</v>
      </c>
      <c r="E177" s="47" t="s">
        <v>2317</v>
      </c>
      <c r="F177" s="32" t="s">
        <v>2</v>
      </c>
      <c r="G177" s="32" t="s">
        <v>483</v>
      </c>
      <c r="H177" s="33">
        <v>39692</v>
      </c>
      <c r="I177" s="33">
        <v>41882</v>
      </c>
      <c r="J177" s="32" t="s">
        <v>450</v>
      </c>
      <c r="K177" s="50">
        <v>1622360</v>
      </c>
      <c r="L177" s="52">
        <v>1622360</v>
      </c>
      <c r="M177" s="32" t="s">
        <v>199</v>
      </c>
      <c r="N177" s="32"/>
      <c r="O177" s="32" t="s">
        <v>30</v>
      </c>
      <c r="P177" s="32" t="s">
        <v>18</v>
      </c>
      <c r="Q177" s="32" t="s">
        <v>18</v>
      </c>
      <c r="R177" s="47" t="s">
        <v>67</v>
      </c>
      <c r="S177" s="54" t="s">
        <v>322</v>
      </c>
      <c r="T177" s="47" t="s">
        <v>2931</v>
      </c>
      <c r="U177" s="32">
        <v>0</v>
      </c>
      <c r="V177" s="32" t="s">
        <v>18</v>
      </c>
      <c r="W177" s="32" t="s">
        <v>30</v>
      </c>
      <c r="X177" s="32" t="s">
        <v>18</v>
      </c>
      <c r="Y177" s="15">
        <v>1</v>
      </c>
      <c r="Z177" s="15">
        <v>0</v>
      </c>
      <c r="AA177" s="15"/>
      <c r="AB177" s="15"/>
      <c r="AC177" s="15">
        <v>1</v>
      </c>
      <c r="AD177" s="15">
        <v>0</v>
      </c>
      <c r="AE177" s="15"/>
      <c r="AF177" s="15"/>
      <c r="AG177" s="15"/>
      <c r="AH177" s="15"/>
      <c r="AI177" s="15"/>
      <c r="AJ177" s="15"/>
      <c r="AK177" s="32" t="s">
        <v>1390</v>
      </c>
      <c r="AL177" s="47" t="s">
        <v>2310</v>
      </c>
      <c r="AM177" s="63" t="s">
        <v>2110</v>
      </c>
      <c r="AN177" s="32" t="s">
        <v>1397</v>
      </c>
      <c r="AR177" s="14"/>
    </row>
    <row r="178" spans="1:44" ht="18" customHeight="1" x14ac:dyDescent="0.25">
      <c r="A178" s="43">
        <v>224538</v>
      </c>
      <c r="B178" s="43">
        <v>87708</v>
      </c>
      <c r="C178" s="45" t="s">
        <v>1623</v>
      </c>
      <c r="D178" s="47" t="s">
        <v>1624</v>
      </c>
      <c r="E178" s="47" t="s">
        <v>2214</v>
      </c>
      <c r="F178" s="32" t="s">
        <v>2</v>
      </c>
      <c r="G178" s="32" t="s">
        <v>946</v>
      </c>
      <c r="H178" s="33">
        <v>39692</v>
      </c>
      <c r="I178" s="33">
        <v>40968</v>
      </c>
      <c r="J178" s="32" t="s">
        <v>433</v>
      </c>
      <c r="K178" s="50">
        <v>4246965</v>
      </c>
      <c r="L178" s="52">
        <v>3099723</v>
      </c>
      <c r="M178" s="32" t="s">
        <v>199</v>
      </c>
      <c r="N178" s="32"/>
      <c r="O178" s="32" t="s">
        <v>18</v>
      </c>
      <c r="P178" s="32" t="s">
        <v>18</v>
      </c>
      <c r="Q178" s="32" t="s">
        <v>30</v>
      </c>
      <c r="R178" s="47" t="s">
        <v>2855</v>
      </c>
      <c r="S178" s="54" t="s">
        <v>42</v>
      </c>
      <c r="T178" s="47"/>
      <c r="U178" s="32">
        <v>0</v>
      </c>
      <c r="V178" s="32" t="s">
        <v>30</v>
      </c>
      <c r="W178" s="32" t="s">
        <v>18</v>
      </c>
      <c r="X178" s="32" t="s">
        <v>18</v>
      </c>
      <c r="Y178" s="15">
        <v>26</v>
      </c>
      <c r="Z178" s="15">
        <v>324</v>
      </c>
      <c r="AA178" s="15">
        <v>11</v>
      </c>
      <c r="AB178" s="15">
        <v>228</v>
      </c>
      <c r="AC178" s="15">
        <v>7</v>
      </c>
      <c r="AD178" s="15">
        <v>57</v>
      </c>
      <c r="AE178" s="15"/>
      <c r="AF178" s="15"/>
      <c r="AG178" s="15">
        <v>8</v>
      </c>
      <c r="AH178" s="15">
        <v>39</v>
      </c>
      <c r="AI178" s="15"/>
      <c r="AJ178" s="15"/>
      <c r="AK178" s="32" t="s">
        <v>1561</v>
      </c>
      <c r="AL178" s="47" t="s">
        <v>2213</v>
      </c>
      <c r="AM178" s="63" t="s">
        <v>2113</v>
      </c>
      <c r="AN178" s="32" t="s">
        <v>1561</v>
      </c>
      <c r="AR178" s="14"/>
    </row>
    <row r="179" spans="1:44" ht="18" customHeight="1" x14ac:dyDescent="0.25">
      <c r="A179" s="43">
        <v>200728</v>
      </c>
      <c r="B179" s="43">
        <v>87920</v>
      </c>
      <c r="C179" s="45" t="s">
        <v>942</v>
      </c>
      <c r="D179" s="47" t="s">
        <v>943</v>
      </c>
      <c r="E179" s="47" t="s">
        <v>2230</v>
      </c>
      <c r="F179" s="32" t="s">
        <v>2</v>
      </c>
      <c r="G179" s="32" t="s">
        <v>474</v>
      </c>
      <c r="H179" s="33">
        <v>39508</v>
      </c>
      <c r="I179" s="33">
        <v>40602</v>
      </c>
      <c r="J179" s="32" t="s">
        <v>436</v>
      </c>
      <c r="K179" s="50">
        <v>3933811</v>
      </c>
      <c r="L179" s="52">
        <v>2978242</v>
      </c>
      <c r="M179" s="32" t="s">
        <v>9</v>
      </c>
      <c r="N179" s="32"/>
      <c r="O179" s="32" t="s">
        <v>30</v>
      </c>
      <c r="P179" s="32" t="s">
        <v>30</v>
      </c>
      <c r="Q179" s="32" t="s">
        <v>30</v>
      </c>
      <c r="R179" s="47" t="s">
        <v>67</v>
      </c>
      <c r="S179" s="54" t="s">
        <v>96</v>
      </c>
      <c r="T179" s="47" t="s">
        <v>2865</v>
      </c>
      <c r="U179" s="32">
        <v>0</v>
      </c>
      <c r="V179" s="32" t="s">
        <v>18</v>
      </c>
      <c r="W179" s="32" t="s">
        <v>18</v>
      </c>
      <c r="X179" s="32" t="s">
        <v>18</v>
      </c>
      <c r="Y179" s="15">
        <v>167</v>
      </c>
      <c r="Z179" s="15">
        <v>19634</v>
      </c>
      <c r="AA179" s="15">
        <v>161</v>
      </c>
      <c r="AB179" s="15">
        <v>18024</v>
      </c>
      <c r="AC179" s="15"/>
      <c r="AD179" s="15"/>
      <c r="AE179" s="15">
        <v>6</v>
      </c>
      <c r="AF179" s="15">
        <v>1610</v>
      </c>
      <c r="AG179" s="15"/>
      <c r="AH179" s="15"/>
      <c r="AI179" s="15"/>
      <c r="AJ179" s="15"/>
      <c r="AK179" s="32" t="s">
        <v>508</v>
      </c>
      <c r="AL179" s="47" t="s">
        <v>2244</v>
      </c>
      <c r="AM179" s="63" t="s">
        <v>2116</v>
      </c>
      <c r="AN179" s="32" t="s">
        <v>951</v>
      </c>
      <c r="AR179" s="14"/>
    </row>
    <row r="180" spans="1:44" ht="18" customHeight="1" x14ac:dyDescent="0.25">
      <c r="A180" s="43">
        <v>220871</v>
      </c>
      <c r="B180" s="43">
        <v>88036</v>
      </c>
      <c r="C180" s="45" t="s">
        <v>538</v>
      </c>
      <c r="D180" s="47" t="s">
        <v>539</v>
      </c>
      <c r="E180" s="47" t="s">
        <v>2401</v>
      </c>
      <c r="F180" s="32" t="s">
        <v>2</v>
      </c>
      <c r="G180" s="32" t="s">
        <v>478</v>
      </c>
      <c r="H180" s="33">
        <v>39722</v>
      </c>
      <c r="I180" s="33">
        <v>40816</v>
      </c>
      <c r="J180" s="32" t="s">
        <v>436</v>
      </c>
      <c r="K180" s="50">
        <v>238305.36</v>
      </c>
      <c r="L180" s="52">
        <v>238305.36</v>
      </c>
      <c r="M180" s="32" t="s">
        <v>9</v>
      </c>
      <c r="N180" s="32"/>
      <c r="O180" s="32" t="s">
        <v>18</v>
      </c>
      <c r="P180" s="32" t="s">
        <v>18</v>
      </c>
      <c r="Q180" s="32" t="s">
        <v>30</v>
      </c>
      <c r="R180" s="47" t="s">
        <v>67</v>
      </c>
      <c r="S180" s="54" t="s">
        <v>31</v>
      </c>
      <c r="T180" s="47" t="s">
        <v>3006</v>
      </c>
      <c r="U180" s="32" t="s">
        <v>67</v>
      </c>
      <c r="V180" s="32" t="s">
        <v>18</v>
      </c>
      <c r="W180" s="32" t="s">
        <v>30</v>
      </c>
      <c r="X180" s="32" t="s">
        <v>18</v>
      </c>
      <c r="Y180" s="15">
        <v>1</v>
      </c>
      <c r="Z180" s="15">
        <v>40</v>
      </c>
      <c r="AA180" s="15">
        <v>1</v>
      </c>
      <c r="AB180" s="15">
        <v>40</v>
      </c>
      <c r="AC180" s="15"/>
      <c r="AD180" s="15"/>
      <c r="AE180" s="15"/>
      <c r="AF180" s="15"/>
      <c r="AG180" s="15"/>
      <c r="AH180" s="15"/>
      <c r="AI180" s="15"/>
      <c r="AJ180" s="15"/>
      <c r="AK180" s="32" t="s">
        <v>930</v>
      </c>
      <c r="AL180" s="47" t="s">
        <v>2219</v>
      </c>
      <c r="AM180" s="63" t="s">
        <v>2180</v>
      </c>
      <c r="AN180" s="32" t="s">
        <v>923</v>
      </c>
      <c r="AR180" s="14"/>
    </row>
    <row r="181" spans="1:44" ht="18" customHeight="1" x14ac:dyDescent="0.25">
      <c r="A181" s="43">
        <v>200611</v>
      </c>
      <c r="B181" s="43">
        <v>88143</v>
      </c>
      <c r="C181" s="45" t="s">
        <v>937</v>
      </c>
      <c r="D181" s="47" t="s">
        <v>938</v>
      </c>
      <c r="E181" s="47" t="s">
        <v>2225</v>
      </c>
      <c r="F181" s="32" t="s">
        <v>2</v>
      </c>
      <c r="G181" s="32" t="s">
        <v>474</v>
      </c>
      <c r="H181" s="33">
        <v>39448</v>
      </c>
      <c r="I181" s="33">
        <v>40724</v>
      </c>
      <c r="J181" s="32" t="s">
        <v>437</v>
      </c>
      <c r="K181" s="50">
        <v>4023079.8</v>
      </c>
      <c r="L181" s="52">
        <v>2998696</v>
      </c>
      <c r="M181" s="32" t="s">
        <v>9</v>
      </c>
      <c r="N181" s="32"/>
      <c r="O181" s="32" t="s">
        <v>30</v>
      </c>
      <c r="P181" s="32" t="s">
        <v>18</v>
      </c>
      <c r="Q181" s="32" t="s">
        <v>18</v>
      </c>
      <c r="R181" s="47" t="s">
        <v>67</v>
      </c>
      <c r="S181" s="54" t="s">
        <v>51</v>
      </c>
      <c r="T181" s="47" t="s">
        <v>2862</v>
      </c>
      <c r="U181" s="32">
        <v>3</v>
      </c>
      <c r="V181" s="32" t="s">
        <v>30</v>
      </c>
      <c r="W181" s="32" t="s">
        <v>18</v>
      </c>
      <c r="X181" s="32" t="s">
        <v>18</v>
      </c>
      <c r="Y181" s="15">
        <v>48</v>
      </c>
      <c r="Z181" s="15">
        <v>3663</v>
      </c>
      <c r="AA181" s="15">
        <v>47</v>
      </c>
      <c r="AB181" s="15">
        <v>3639</v>
      </c>
      <c r="AC181" s="15">
        <v>1</v>
      </c>
      <c r="AD181" s="15">
        <v>24</v>
      </c>
      <c r="AE181" s="15"/>
      <c r="AF181" s="15"/>
      <c r="AG181" s="15"/>
      <c r="AH181" s="15"/>
      <c r="AI181" s="15"/>
      <c r="AJ181" s="15"/>
      <c r="AK181" s="32" t="s">
        <v>518</v>
      </c>
      <c r="AL181" s="47" t="s">
        <v>2210</v>
      </c>
      <c r="AM181" s="63" t="s">
        <v>2116</v>
      </c>
      <c r="AN181" s="32" t="s">
        <v>951</v>
      </c>
      <c r="AR181" s="14"/>
    </row>
    <row r="182" spans="1:44" ht="18" customHeight="1" x14ac:dyDescent="0.25">
      <c r="A182" s="43">
        <v>200327</v>
      </c>
      <c r="B182" s="43">
        <v>88146</v>
      </c>
      <c r="C182" s="45" t="s">
        <v>982</v>
      </c>
      <c r="D182" s="47" t="s">
        <v>983</v>
      </c>
      <c r="E182" s="47" t="s">
        <v>2239</v>
      </c>
      <c r="F182" s="32" t="s">
        <v>2</v>
      </c>
      <c r="G182" s="32" t="s">
        <v>474</v>
      </c>
      <c r="H182" s="33">
        <v>39539</v>
      </c>
      <c r="I182" s="33">
        <v>40633</v>
      </c>
      <c r="J182" s="32" t="s">
        <v>437</v>
      </c>
      <c r="K182" s="50">
        <v>3687433.6</v>
      </c>
      <c r="L182" s="52">
        <v>2873205</v>
      </c>
      <c r="M182" s="32" t="s">
        <v>199</v>
      </c>
      <c r="N182" s="32"/>
      <c r="O182" s="32" t="s">
        <v>18</v>
      </c>
      <c r="P182" s="32" t="s">
        <v>18</v>
      </c>
      <c r="Q182" s="32" t="s">
        <v>30</v>
      </c>
      <c r="R182" s="47" t="s">
        <v>67</v>
      </c>
      <c r="S182" s="54" t="s">
        <v>42</v>
      </c>
      <c r="T182" s="47" t="s">
        <v>2872</v>
      </c>
      <c r="U182" s="32">
        <v>0</v>
      </c>
      <c r="V182" s="32" t="s">
        <v>30</v>
      </c>
      <c r="W182" s="32" t="s">
        <v>67</v>
      </c>
      <c r="X182" s="32" t="s">
        <v>18</v>
      </c>
      <c r="Y182" s="15">
        <v>31</v>
      </c>
      <c r="Z182" s="15">
        <v>5456</v>
      </c>
      <c r="AA182" s="15">
        <v>28</v>
      </c>
      <c r="AB182" s="15">
        <v>5306</v>
      </c>
      <c r="AC182" s="15"/>
      <c r="AD182" s="15"/>
      <c r="AE182" s="15">
        <v>3</v>
      </c>
      <c r="AF182" s="15">
        <v>150</v>
      </c>
      <c r="AG182" s="15"/>
      <c r="AH182" s="15"/>
      <c r="AI182" s="15"/>
      <c r="AJ182" s="15"/>
      <c r="AK182" s="32" t="s">
        <v>984</v>
      </c>
      <c r="AL182" s="47" t="s">
        <v>2238</v>
      </c>
      <c r="AM182" s="63" t="s">
        <v>2116</v>
      </c>
      <c r="AN182" s="32" t="s">
        <v>951</v>
      </c>
      <c r="AR182" s="14"/>
    </row>
    <row r="183" spans="1:44" ht="18" customHeight="1" x14ac:dyDescent="0.25">
      <c r="A183" s="43">
        <v>200873</v>
      </c>
      <c r="B183" s="43">
        <v>88154</v>
      </c>
      <c r="C183" s="45" t="s">
        <v>931</v>
      </c>
      <c r="D183" s="47" t="s">
        <v>932</v>
      </c>
      <c r="E183" s="47" t="s">
        <v>2222</v>
      </c>
      <c r="F183" s="32" t="s">
        <v>2</v>
      </c>
      <c r="G183" s="32" t="s">
        <v>474</v>
      </c>
      <c r="H183" s="33">
        <v>39479</v>
      </c>
      <c r="I183" s="33">
        <v>40755</v>
      </c>
      <c r="J183" s="32" t="s">
        <v>444</v>
      </c>
      <c r="K183" s="50">
        <v>7996767</v>
      </c>
      <c r="L183" s="52">
        <v>3000000</v>
      </c>
      <c r="M183" s="32" t="s">
        <v>9</v>
      </c>
      <c r="N183" s="32"/>
      <c r="O183" s="32" t="s">
        <v>30</v>
      </c>
      <c r="P183" s="32" t="s">
        <v>18</v>
      </c>
      <c r="Q183" s="32" t="s">
        <v>18</v>
      </c>
      <c r="R183" s="47" t="s">
        <v>67</v>
      </c>
      <c r="S183" s="54" t="s">
        <v>31</v>
      </c>
      <c r="T183" s="47" t="s">
        <v>2861</v>
      </c>
      <c r="U183" s="32">
        <v>0</v>
      </c>
      <c r="V183" s="32" t="s">
        <v>18</v>
      </c>
      <c r="W183" s="32" t="s">
        <v>18</v>
      </c>
      <c r="X183" s="32" t="s">
        <v>18</v>
      </c>
      <c r="Y183" s="15">
        <v>25</v>
      </c>
      <c r="Z183" s="15">
        <v>1437</v>
      </c>
      <c r="AA183" s="15">
        <v>25</v>
      </c>
      <c r="AB183" s="15">
        <v>1437</v>
      </c>
      <c r="AC183" s="15"/>
      <c r="AD183" s="15"/>
      <c r="AE183" s="15"/>
      <c r="AF183" s="15"/>
      <c r="AG183" s="15"/>
      <c r="AH183" s="15"/>
      <c r="AI183" s="15"/>
      <c r="AJ183" s="15"/>
      <c r="AK183" s="32" t="s">
        <v>537</v>
      </c>
      <c r="AL183" s="47" t="s">
        <v>2210</v>
      </c>
      <c r="AM183" s="63" t="s">
        <v>2116</v>
      </c>
      <c r="AN183" s="32" t="s">
        <v>951</v>
      </c>
      <c r="AR183" s="14"/>
    </row>
    <row r="184" spans="1:44" ht="18" customHeight="1" x14ac:dyDescent="0.25">
      <c r="A184" s="43">
        <v>201159</v>
      </c>
      <c r="B184" s="43">
        <v>88170</v>
      </c>
      <c r="C184" s="45" t="s">
        <v>934</v>
      </c>
      <c r="D184" s="47" t="s">
        <v>935</v>
      </c>
      <c r="E184" s="47" t="s">
        <v>2224</v>
      </c>
      <c r="F184" s="32" t="s">
        <v>2</v>
      </c>
      <c r="G184" s="32" t="s">
        <v>474</v>
      </c>
      <c r="H184" s="33">
        <v>39479</v>
      </c>
      <c r="I184" s="33">
        <v>41486</v>
      </c>
      <c r="J184" s="32" t="s">
        <v>450</v>
      </c>
      <c r="K184" s="50">
        <v>3928486.2</v>
      </c>
      <c r="L184" s="52">
        <v>2998712</v>
      </c>
      <c r="M184" s="32" t="s">
        <v>9</v>
      </c>
      <c r="N184" s="32"/>
      <c r="O184" s="32" t="s">
        <v>30</v>
      </c>
      <c r="P184" s="32" t="s">
        <v>18</v>
      </c>
      <c r="Q184" s="32" t="s">
        <v>18</v>
      </c>
      <c r="R184" s="47" t="s">
        <v>67</v>
      </c>
      <c r="S184" s="54" t="s">
        <v>51</v>
      </c>
      <c r="T184" s="47" t="s">
        <v>67</v>
      </c>
      <c r="U184" s="32">
        <v>1</v>
      </c>
      <c r="V184" s="32" t="s">
        <v>18</v>
      </c>
      <c r="W184" s="32" t="s">
        <v>18</v>
      </c>
      <c r="X184" s="32" t="s">
        <v>18</v>
      </c>
      <c r="Y184" s="15">
        <v>107</v>
      </c>
      <c r="Z184" s="15">
        <v>4275</v>
      </c>
      <c r="AA184" s="15">
        <v>100</v>
      </c>
      <c r="AB184" s="15">
        <v>4060</v>
      </c>
      <c r="AC184" s="15"/>
      <c r="AD184" s="15"/>
      <c r="AE184" s="15">
        <v>6</v>
      </c>
      <c r="AF184" s="15">
        <v>215</v>
      </c>
      <c r="AG184" s="15">
        <v>1</v>
      </c>
      <c r="AH184" s="15">
        <v>0</v>
      </c>
      <c r="AI184" s="15"/>
      <c r="AJ184" s="15"/>
      <c r="AK184" s="32" t="s">
        <v>532</v>
      </c>
      <c r="AL184" s="47" t="s">
        <v>2210</v>
      </c>
      <c r="AM184" s="63" t="s">
        <v>2116</v>
      </c>
      <c r="AN184" s="32" t="s">
        <v>951</v>
      </c>
      <c r="AR184" s="14"/>
    </row>
    <row r="185" spans="1:44" ht="18" customHeight="1" x14ac:dyDescent="0.25">
      <c r="A185" s="43">
        <v>201381</v>
      </c>
      <c r="B185" s="43">
        <v>88179</v>
      </c>
      <c r="C185" s="45" t="s">
        <v>988</v>
      </c>
      <c r="D185" s="47" t="s">
        <v>989</v>
      </c>
      <c r="E185" s="47" t="s">
        <v>2240</v>
      </c>
      <c r="F185" s="32" t="s">
        <v>2</v>
      </c>
      <c r="G185" s="32" t="s">
        <v>474</v>
      </c>
      <c r="H185" s="33">
        <v>39448</v>
      </c>
      <c r="I185" s="33">
        <v>40633</v>
      </c>
      <c r="J185" s="32" t="s">
        <v>439</v>
      </c>
      <c r="K185" s="50">
        <v>3847340.2</v>
      </c>
      <c r="L185" s="52">
        <v>2848153</v>
      </c>
      <c r="M185" s="32" t="s">
        <v>199</v>
      </c>
      <c r="N185" s="32"/>
      <c r="O185" s="32" t="s">
        <v>18</v>
      </c>
      <c r="P185" s="32" t="s">
        <v>30</v>
      </c>
      <c r="Q185" s="32" t="s">
        <v>18</v>
      </c>
      <c r="R185" s="47" t="s">
        <v>2873</v>
      </c>
      <c r="S185" s="54" t="s">
        <v>42</v>
      </c>
      <c r="T185" s="47" t="s">
        <v>2872</v>
      </c>
      <c r="U185" s="32">
        <v>1</v>
      </c>
      <c r="V185" s="32" t="s">
        <v>30</v>
      </c>
      <c r="W185" s="32" t="s">
        <v>18</v>
      </c>
      <c r="X185" s="32" t="s">
        <v>30</v>
      </c>
      <c r="Y185" s="15">
        <v>9</v>
      </c>
      <c r="Z185" s="15">
        <v>435</v>
      </c>
      <c r="AA185" s="15">
        <v>8</v>
      </c>
      <c r="AB185" s="15">
        <v>435</v>
      </c>
      <c r="AC185" s="15">
        <v>1</v>
      </c>
      <c r="AD185" s="15">
        <v>0</v>
      </c>
      <c r="AE185" s="15"/>
      <c r="AF185" s="15"/>
      <c r="AG185" s="15"/>
      <c r="AH185" s="15"/>
      <c r="AI185" s="15"/>
      <c r="AJ185" s="15"/>
      <c r="AK185" s="32" t="s">
        <v>990</v>
      </c>
      <c r="AL185" s="47"/>
      <c r="AM185" s="63" t="s">
        <v>2116</v>
      </c>
      <c r="AN185" s="32" t="s">
        <v>951</v>
      </c>
      <c r="AR185" s="14"/>
    </row>
    <row r="186" spans="1:44" ht="18" customHeight="1" x14ac:dyDescent="0.25">
      <c r="A186" s="43">
        <v>201438</v>
      </c>
      <c r="B186" s="43">
        <v>88184</v>
      </c>
      <c r="C186" s="45" t="s">
        <v>1018</v>
      </c>
      <c r="D186" s="47" t="s">
        <v>1019</v>
      </c>
      <c r="E186" s="47" t="s">
        <v>2229</v>
      </c>
      <c r="F186" s="32" t="s">
        <v>2</v>
      </c>
      <c r="G186" s="32" t="s">
        <v>474</v>
      </c>
      <c r="H186" s="33">
        <v>39479</v>
      </c>
      <c r="I186" s="33">
        <v>41121</v>
      </c>
      <c r="J186" s="32" t="s">
        <v>450</v>
      </c>
      <c r="K186" s="50">
        <v>3971688.64</v>
      </c>
      <c r="L186" s="52">
        <v>2986216</v>
      </c>
      <c r="M186" s="32" t="s">
        <v>377</v>
      </c>
      <c r="N186" s="32"/>
      <c r="O186" s="32" t="s">
        <v>30</v>
      </c>
      <c r="P186" s="32" t="s">
        <v>18</v>
      </c>
      <c r="Q186" s="32" t="s">
        <v>18</v>
      </c>
      <c r="R186" s="47" t="s">
        <v>67</v>
      </c>
      <c r="S186" s="54" t="s">
        <v>31</v>
      </c>
      <c r="T186" s="47" t="s">
        <v>2864</v>
      </c>
      <c r="U186" s="32">
        <v>1</v>
      </c>
      <c r="V186" s="32" t="s">
        <v>18</v>
      </c>
      <c r="W186" s="32" t="s">
        <v>30</v>
      </c>
      <c r="X186" s="32" t="s">
        <v>30</v>
      </c>
      <c r="Y186" s="15">
        <v>39</v>
      </c>
      <c r="Z186" s="15">
        <v>3499</v>
      </c>
      <c r="AA186" s="15">
        <v>39</v>
      </c>
      <c r="AB186" s="15">
        <v>3499</v>
      </c>
      <c r="AC186" s="15"/>
      <c r="AD186" s="15"/>
      <c r="AE186" s="15"/>
      <c r="AF186" s="15"/>
      <c r="AG186" s="15"/>
      <c r="AH186" s="15"/>
      <c r="AI186" s="15"/>
      <c r="AJ186" s="15"/>
      <c r="AK186" s="32" t="s">
        <v>1020</v>
      </c>
      <c r="AL186" s="47" t="s">
        <v>2228</v>
      </c>
      <c r="AM186" s="63" t="s">
        <v>2116</v>
      </c>
      <c r="AN186" s="32" t="s">
        <v>951</v>
      </c>
      <c r="AR186" s="14"/>
    </row>
    <row r="187" spans="1:44" ht="18" customHeight="1" x14ac:dyDescent="0.25">
      <c r="A187" s="43">
        <v>202059</v>
      </c>
      <c r="B187" s="43">
        <v>88204</v>
      </c>
      <c r="C187" s="45" t="s">
        <v>1021</v>
      </c>
      <c r="D187" s="47" t="s">
        <v>1022</v>
      </c>
      <c r="E187" s="47" t="s">
        <v>2243</v>
      </c>
      <c r="F187" s="32" t="s">
        <v>2</v>
      </c>
      <c r="G187" s="32" t="s">
        <v>474</v>
      </c>
      <c r="H187" s="33">
        <v>39448</v>
      </c>
      <c r="I187" s="33">
        <v>41274</v>
      </c>
      <c r="J187" s="32" t="s">
        <v>469</v>
      </c>
      <c r="K187" s="50">
        <v>4045219</v>
      </c>
      <c r="L187" s="52">
        <v>2709577</v>
      </c>
      <c r="M187" s="32" t="s">
        <v>377</v>
      </c>
      <c r="N187" s="32"/>
      <c r="O187" s="32" t="s">
        <v>18</v>
      </c>
      <c r="P187" s="32" t="s">
        <v>30</v>
      </c>
      <c r="Q187" s="32" t="s">
        <v>18</v>
      </c>
      <c r="R187" s="47" t="s">
        <v>67</v>
      </c>
      <c r="S187" s="54" t="s">
        <v>51</v>
      </c>
      <c r="T187" s="47" t="s">
        <v>2875</v>
      </c>
      <c r="U187" s="32">
        <v>3</v>
      </c>
      <c r="V187" s="32" t="s">
        <v>30</v>
      </c>
      <c r="W187" s="32" t="s">
        <v>18</v>
      </c>
      <c r="X187" s="32" t="s">
        <v>30</v>
      </c>
      <c r="Y187" s="15">
        <v>31</v>
      </c>
      <c r="Z187" s="15">
        <v>1583</v>
      </c>
      <c r="AA187" s="15">
        <v>29</v>
      </c>
      <c r="AB187" s="15">
        <v>1583</v>
      </c>
      <c r="AC187" s="15">
        <v>1</v>
      </c>
      <c r="AD187" s="15">
        <v>0</v>
      </c>
      <c r="AE187" s="15"/>
      <c r="AF187" s="15"/>
      <c r="AG187" s="15">
        <v>1</v>
      </c>
      <c r="AH187" s="15">
        <v>0</v>
      </c>
      <c r="AI187" s="15"/>
      <c r="AJ187" s="15"/>
      <c r="AK187" s="32" t="s">
        <v>984</v>
      </c>
      <c r="AL187" s="47" t="s">
        <v>2238</v>
      </c>
      <c r="AM187" s="63" t="s">
        <v>2116</v>
      </c>
      <c r="AN187" s="32" t="s">
        <v>951</v>
      </c>
      <c r="AR187" s="14"/>
    </row>
    <row r="188" spans="1:44" ht="18" customHeight="1" x14ac:dyDescent="0.25">
      <c r="A188" s="43">
        <v>218129</v>
      </c>
      <c r="B188" s="43">
        <v>88296</v>
      </c>
      <c r="C188" s="45" t="s">
        <v>1618</v>
      </c>
      <c r="D188" s="47" t="s">
        <v>1619</v>
      </c>
      <c r="E188" s="47" t="s">
        <v>2372</v>
      </c>
      <c r="F188" s="32" t="s">
        <v>2</v>
      </c>
      <c r="G188" s="32" t="s">
        <v>478</v>
      </c>
      <c r="H188" s="33">
        <v>39630</v>
      </c>
      <c r="I188" s="33">
        <v>41090</v>
      </c>
      <c r="J188" s="32" t="s">
        <v>439</v>
      </c>
      <c r="K188" s="50">
        <v>731042</v>
      </c>
      <c r="L188" s="52">
        <v>731042</v>
      </c>
      <c r="M188" s="32" t="s">
        <v>199</v>
      </c>
      <c r="N188" s="32"/>
      <c r="O188" s="32" t="s">
        <v>18</v>
      </c>
      <c r="P188" s="32" t="s">
        <v>30</v>
      </c>
      <c r="Q188" s="32" t="s">
        <v>30</v>
      </c>
      <c r="R188" s="47" t="s">
        <v>2972</v>
      </c>
      <c r="S188" s="54" t="s">
        <v>96</v>
      </c>
      <c r="T188" s="47" t="s">
        <v>2973</v>
      </c>
      <c r="U188" s="32">
        <v>0</v>
      </c>
      <c r="V188" s="32" t="s">
        <v>30</v>
      </c>
      <c r="W188" s="32" t="s">
        <v>30</v>
      </c>
      <c r="X188" s="32" t="s">
        <v>18</v>
      </c>
      <c r="Y188" s="15">
        <v>22</v>
      </c>
      <c r="Z188" s="15">
        <v>1776</v>
      </c>
      <c r="AA188" s="15">
        <v>22</v>
      </c>
      <c r="AB188" s="15">
        <v>1776</v>
      </c>
      <c r="AC188" s="15"/>
      <c r="AD188" s="15"/>
      <c r="AE188" s="15"/>
      <c r="AF188" s="15"/>
      <c r="AG188" s="15"/>
      <c r="AH188" s="15"/>
      <c r="AI188" s="15"/>
      <c r="AJ188" s="15"/>
      <c r="AK188" s="32" t="s">
        <v>1620</v>
      </c>
      <c r="AL188" s="47" t="s">
        <v>2217</v>
      </c>
      <c r="AM188" s="63" t="s">
        <v>2180</v>
      </c>
      <c r="AN188" s="32" t="s">
        <v>923</v>
      </c>
      <c r="AR188" s="14"/>
    </row>
    <row r="189" spans="1:44" ht="18" customHeight="1" x14ac:dyDescent="0.25">
      <c r="A189" s="43">
        <v>211696</v>
      </c>
      <c r="B189" s="43">
        <v>88395</v>
      </c>
      <c r="C189" s="45" t="s">
        <v>913</v>
      </c>
      <c r="D189" s="47" t="s">
        <v>2167</v>
      </c>
      <c r="E189" s="47" t="s">
        <v>2168</v>
      </c>
      <c r="F189" s="32" t="s">
        <v>2</v>
      </c>
      <c r="G189" s="32" t="s">
        <v>914</v>
      </c>
      <c r="H189" s="33">
        <v>39661</v>
      </c>
      <c r="I189" s="33">
        <v>42094</v>
      </c>
      <c r="J189" s="32" t="s">
        <v>437</v>
      </c>
      <c r="K189" s="50">
        <v>7995577.3399999999</v>
      </c>
      <c r="L189" s="52">
        <v>5899843</v>
      </c>
      <c r="M189" s="32" t="s">
        <v>9</v>
      </c>
      <c r="N189" s="32"/>
      <c r="O189" s="32" t="s">
        <v>30</v>
      </c>
      <c r="P189" s="32" t="s">
        <v>18</v>
      </c>
      <c r="Q189" s="32" t="s">
        <v>18</v>
      </c>
      <c r="R189" s="47" t="s">
        <v>67</v>
      </c>
      <c r="S189" s="54" t="s">
        <v>129</v>
      </c>
      <c r="T189" s="47" t="s">
        <v>2829</v>
      </c>
      <c r="U189" s="32">
        <v>6</v>
      </c>
      <c r="V189" s="32" t="s">
        <v>18</v>
      </c>
      <c r="W189" s="32" t="s">
        <v>30</v>
      </c>
      <c r="X189" s="32" t="s">
        <v>30</v>
      </c>
      <c r="Y189" s="15">
        <v>87</v>
      </c>
      <c r="Z189" s="15">
        <v>2275</v>
      </c>
      <c r="AA189" s="15">
        <v>85</v>
      </c>
      <c r="AB189" s="15">
        <v>2198</v>
      </c>
      <c r="AC189" s="15">
        <v>2</v>
      </c>
      <c r="AD189" s="15">
        <v>77</v>
      </c>
      <c r="AE189" s="15"/>
      <c r="AF189" s="15"/>
      <c r="AG189" s="15"/>
      <c r="AH189" s="15"/>
      <c r="AI189" s="15"/>
      <c r="AJ189" s="15"/>
      <c r="AK189" s="32" t="s">
        <v>537</v>
      </c>
      <c r="AL189" s="47" t="s">
        <v>2210</v>
      </c>
      <c r="AM189" s="63" t="s">
        <v>2165</v>
      </c>
      <c r="AN189" s="32" t="s">
        <v>915</v>
      </c>
      <c r="AR189" s="14"/>
    </row>
    <row r="190" spans="1:44" ht="18" customHeight="1" x14ac:dyDescent="0.25">
      <c r="A190" s="43">
        <v>223276</v>
      </c>
      <c r="B190" s="43">
        <v>88493</v>
      </c>
      <c r="C190" s="45" t="s">
        <v>926</v>
      </c>
      <c r="D190" s="47" t="s">
        <v>927</v>
      </c>
      <c r="E190" s="47" t="s">
        <v>2202</v>
      </c>
      <c r="F190" s="32" t="s">
        <v>2</v>
      </c>
      <c r="G190" s="32" t="s">
        <v>474</v>
      </c>
      <c r="H190" s="33">
        <v>39722</v>
      </c>
      <c r="I190" s="33">
        <v>40908</v>
      </c>
      <c r="J190" s="32" t="s">
        <v>440</v>
      </c>
      <c r="K190" s="50">
        <v>5082027.4800000004</v>
      </c>
      <c r="L190" s="52">
        <v>3573842</v>
      </c>
      <c r="M190" s="32" t="s">
        <v>9</v>
      </c>
      <c r="N190" s="32"/>
      <c r="O190" s="32" t="s">
        <v>30</v>
      </c>
      <c r="P190" s="32" t="s">
        <v>18</v>
      </c>
      <c r="Q190" s="32" t="s">
        <v>30</v>
      </c>
      <c r="R190" s="47" t="s">
        <v>67</v>
      </c>
      <c r="S190" s="54" t="s">
        <v>51</v>
      </c>
      <c r="T190" s="47" t="s">
        <v>67</v>
      </c>
      <c r="U190" s="32">
        <v>0</v>
      </c>
      <c r="V190" s="32" t="s">
        <v>18</v>
      </c>
      <c r="W190" s="32" t="s">
        <v>18</v>
      </c>
      <c r="X190" s="32" t="s">
        <v>18</v>
      </c>
      <c r="Y190" s="15">
        <v>51</v>
      </c>
      <c r="Z190" s="15">
        <v>3171</v>
      </c>
      <c r="AA190" s="15">
        <v>48</v>
      </c>
      <c r="AB190" s="15">
        <v>3167</v>
      </c>
      <c r="AC190" s="15"/>
      <c r="AD190" s="15"/>
      <c r="AE190" s="15">
        <v>2</v>
      </c>
      <c r="AF190" s="15">
        <v>0</v>
      </c>
      <c r="AG190" s="15">
        <v>1</v>
      </c>
      <c r="AH190" s="15">
        <v>4</v>
      </c>
      <c r="AI190" s="15"/>
      <c r="AJ190" s="15"/>
      <c r="AK190" s="32" t="s">
        <v>510</v>
      </c>
      <c r="AL190" s="47" t="s">
        <v>2273</v>
      </c>
      <c r="AM190" s="63" t="s">
        <v>2116</v>
      </c>
      <c r="AN190" s="32" t="s">
        <v>951</v>
      </c>
      <c r="AR190" s="14"/>
    </row>
    <row r="191" spans="1:44" ht="18" customHeight="1" x14ac:dyDescent="0.25">
      <c r="A191" s="43">
        <v>232997</v>
      </c>
      <c r="B191" s="43">
        <v>89111</v>
      </c>
      <c r="C191" s="45" t="s">
        <v>1413</v>
      </c>
      <c r="D191" s="47" t="s">
        <v>1414</v>
      </c>
      <c r="E191" s="47" t="s">
        <v>2277</v>
      </c>
      <c r="F191" s="32" t="s">
        <v>2</v>
      </c>
      <c r="G191" s="32" t="s">
        <v>483</v>
      </c>
      <c r="H191" s="33">
        <v>39814</v>
      </c>
      <c r="I191" s="33">
        <v>41820</v>
      </c>
      <c r="J191" s="32" t="s">
        <v>444</v>
      </c>
      <c r="K191" s="50">
        <v>2428965.73</v>
      </c>
      <c r="L191" s="52">
        <v>2300000</v>
      </c>
      <c r="M191" s="32" t="s">
        <v>199</v>
      </c>
      <c r="N191" s="32"/>
      <c r="O191" s="32" t="s">
        <v>18</v>
      </c>
      <c r="P191" s="32" t="s">
        <v>30</v>
      </c>
      <c r="Q191" s="32" t="s">
        <v>18</v>
      </c>
      <c r="R191" s="47" t="s">
        <v>67</v>
      </c>
      <c r="S191" s="54" t="s">
        <v>51</v>
      </c>
      <c r="T191" s="47" t="s">
        <v>67</v>
      </c>
      <c r="U191" s="32">
        <v>0</v>
      </c>
      <c r="V191" s="32" t="s">
        <v>18</v>
      </c>
      <c r="W191" s="32" t="s">
        <v>18</v>
      </c>
      <c r="X191" s="32" t="s">
        <v>18</v>
      </c>
      <c r="Y191" s="15">
        <v>247</v>
      </c>
      <c r="Z191" s="15">
        <v>8434</v>
      </c>
      <c r="AA191" s="15">
        <v>244</v>
      </c>
      <c r="AB191" s="15">
        <v>8434</v>
      </c>
      <c r="AC191" s="15">
        <v>1</v>
      </c>
      <c r="AD191" s="15">
        <v>0</v>
      </c>
      <c r="AE191" s="15">
        <v>2</v>
      </c>
      <c r="AF191" s="15">
        <v>0</v>
      </c>
      <c r="AG191" s="15"/>
      <c r="AH191" s="15"/>
      <c r="AI191" s="15"/>
      <c r="AJ191" s="15"/>
      <c r="AK191" s="32" t="s">
        <v>1415</v>
      </c>
      <c r="AL191" s="47" t="s">
        <v>2253</v>
      </c>
      <c r="AM191" s="63" t="s">
        <v>2110</v>
      </c>
      <c r="AN191" s="32" t="s">
        <v>1397</v>
      </c>
      <c r="AR191" s="14"/>
    </row>
    <row r="192" spans="1:44" ht="18" customHeight="1" x14ac:dyDescent="0.25">
      <c r="A192" s="43">
        <v>212043</v>
      </c>
      <c r="B192" s="43">
        <v>89306</v>
      </c>
      <c r="C192" s="45" t="s">
        <v>898</v>
      </c>
      <c r="D192" s="47" t="s">
        <v>900</v>
      </c>
      <c r="E192" s="47" t="s">
        <v>2127</v>
      </c>
      <c r="F192" s="32" t="s">
        <v>2</v>
      </c>
      <c r="G192" s="32" t="s">
        <v>899</v>
      </c>
      <c r="H192" s="33">
        <v>39692</v>
      </c>
      <c r="I192" s="33">
        <v>41517</v>
      </c>
      <c r="J192" s="32" t="s">
        <v>436</v>
      </c>
      <c r="K192" s="50">
        <v>14365090</v>
      </c>
      <c r="L192" s="52">
        <v>10921350</v>
      </c>
      <c r="M192" s="32" t="s">
        <v>9</v>
      </c>
      <c r="N192" s="32"/>
      <c r="O192" s="32" t="s">
        <v>30</v>
      </c>
      <c r="P192" s="32" t="s">
        <v>30</v>
      </c>
      <c r="Q192" s="32" t="s">
        <v>18</v>
      </c>
      <c r="R192" s="47" t="s">
        <v>67</v>
      </c>
      <c r="S192" s="54" t="s">
        <v>322</v>
      </c>
      <c r="T192" s="47" t="s">
        <v>2812</v>
      </c>
      <c r="U192" s="32">
        <v>4</v>
      </c>
      <c r="V192" s="32" t="s">
        <v>30</v>
      </c>
      <c r="W192" s="32" t="s">
        <v>30</v>
      </c>
      <c r="X192" s="32" t="s">
        <v>18</v>
      </c>
      <c r="Y192" s="15">
        <v>86</v>
      </c>
      <c r="Z192" s="15">
        <v>3644</v>
      </c>
      <c r="AA192" s="15">
        <v>84</v>
      </c>
      <c r="AB192" s="15">
        <v>3633</v>
      </c>
      <c r="AC192" s="15">
        <v>2</v>
      </c>
      <c r="AD192" s="15">
        <v>11</v>
      </c>
      <c r="AE192" s="15"/>
      <c r="AF192" s="15"/>
      <c r="AG192" s="15"/>
      <c r="AH192" s="15"/>
      <c r="AI192" s="15"/>
      <c r="AJ192" s="15"/>
      <c r="AK192" s="32" t="s">
        <v>510</v>
      </c>
      <c r="AL192" s="47" t="s">
        <v>2273</v>
      </c>
      <c r="AM192" s="63" t="s">
        <v>2125</v>
      </c>
      <c r="AN192" s="32" t="s">
        <v>949</v>
      </c>
      <c r="AR192" s="14"/>
    </row>
    <row r="193" spans="1:44" ht="18" customHeight="1" x14ac:dyDescent="0.25">
      <c r="A193" s="43">
        <v>226756</v>
      </c>
      <c r="B193" s="43">
        <v>89394</v>
      </c>
      <c r="C193" s="45" t="s">
        <v>1653</v>
      </c>
      <c r="D193" s="47" t="s">
        <v>1654</v>
      </c>
      <c r="E193" s="47" t="s">
        <v>2208</v>
      </c>
      <c r="F193" s="32" t="s">
        <v>2</v>
      </c>
      <c r="G193" s="32" t="s">
        <v>1621</v>
      </c>
      <c r="H193" s="33">
        <v>39873</v>
      </c>
      <c r="I193" s="33">
        <v>41333</v>
      </c>
      <c r="J193" s="32" t="s">
        <v>512</v>
      </c>
      <c r="K193" s="50">
        <v>4858423</v>
      </c>
      <c r="L193" s="52">
        <v>3500000</v>
      </c>
      <c r="M193" s="32" t="s">
        <v>199</v>
      </c>
      <c r="N193" s="32" t="s">
        <v>3110</v>
      </c>
      <c r="O193" s="32" t="s">
        <v>18</v>
      </c>
      <c r="P193" s="32" t="s">
        <v>30</v>
      </c>
      <c r="Q193" s="32" t="s">
        <v>18</v>
      </c>
      <c r="R193" s="47" t="s">
        <v>2850</v>
      </c>
      <c r="S193" s="54" t="s">
        <v>129</v>
      </c>
      <c r="T193" s="47" t="s">
        <v>2851</v>
      </c>
      <c r="U193" s="32">
        <v>0</v>
      </c>
      <c r="V193" s="32" t="s">
        <v>18</v>
      </c>
      <c r="W193" s="32" t="s">
        <v>18</v>
      </c>
      <c r="X193" s="32" t="s">
        <v>18</v>
      </c>
      <c r="Y193" s="32">
        <v>76</v>
      </c>
      <c r="Z193" s="32">
        <v>2131</v>
      </c>
      <c r="AA193" s="32">
        <v>75</v>
      </c>
      <c r="AB193" s="32">
        <v>2131</v>
      </c>
      <c r="AC193" s="32"/>
      <c r="AD193" s="32"/>
      <c r="AE193" s="32"/>
      <c r="AF193" s="32"/>
      <c r="AG193" s="32">
        <v>1</v>
      </c>
      <c r="AH193" s="32">
        <v>0</v>
      </c>
      <c r="AI193" s="32"/>
      <c r="AJ193" s="32"/>
      <c r="AK193" s="32" t="s">
        <v>1655</v>
      </c>
      <c r="AL193" s="47" t="s">
        <v>2207</v>
      </c>
      <c r="AM193" s="63" t="s">
        <v>2206</v>
      </c>
      <c r="AN193" s="32" t="s">
        <v>1622</v>
      </c>
      <c r="AR193" s="14"/>
    </row>
    <row r="194" spans="1:44" ht="18" customHeight="1" x14ac:dyDescent="0.25">
      <c r="A194" s="43">
        <v>222916</v>
      </c>
      <c r="B194" s="43">
        <v>89406</v>
      </c>
      <c r="C194" s="45" t="s">
        <v>1549</v>
      </c>
      <c r="D194" s="47" t="s">
        <v>1550</v>
      </c>
      <c r="E194" s="47" t="s">
        <v>2137</v>
      </c>
      <c r="F194" s="32" t="s">
        <v>2</v>
      </c>
      <c r="G194" s="32" t="s">
        <v>474</v>
      </c>
      <c r="H194" s="33">
        <v>39722</v>
      </c>
      <c r="I194" s="33">
        <v>41364</v>
      </c>
      <c r="J194" s="32" t="s">
        <v>437</v>
      </c>
      <c r="K194" s="50">
        <v>13823601</v>
      </c>
      <c r="L194" s="52">
        <v>8981796</v>
      </c>
      <c r="M194" s="32" t="s">
        <v>9</v>
      </c>
      <c r="N194" s="32"/>
      <c r="O194" s="32" t="s">
        <v>30</v>
      </c>
      <c r="P194" s="32" t="s">
        <v>18</v>
      </c>
      <c r="Q194" s="32" t="s">
        <v>18</v>
      </c>
      <c r="R194" s="47" t="s">
        <v>67</v>
      </c>
      <c r="S194" s="54" t="s">
        <v>42</v>
      </c>
      <c r="T194" s="47" t="s">
        <v>67</v>
      </c>
      <c r="U194" s="32">
        <v>7</v>
      </c>
      <c r="V194" s="32" t="s">
        <v>30</v>
      </c>
      <c r="W194" s="32" t="s">
        <v>18</v>
      </c>
      <c r="X194" s="32" t="s">
        <v>18</v>
      </c>
      <c r="Y194" s="15">
        <v>59</v>
      </c>
      <c r="Z194" s="15">
        <v>2314</v>
      </c>
      <c r="AA194" s="15">
        <v>56</v>
      </c>
      <c r="AB194" s="15">
        <v>2311</v>
      </c>
      <c r="AC194" s="15"/>
      <c r="AD194" s="15"/>
      <c r="AE194" s="15">
        <v>1</v>
      </c>
      <c r="AF194" s="15">
        <v>3</v>
      </c>
      <c r="AG194" s="15">
        <v>2</v>
      </c>
      <c r="AH194" s="15">
        <v>0</v>
      </c>
      <c r="AI194" s="15"/>
      <c r="AJ194" s="15"/>
      <c r="AK194" s="32" t="s">
        <v>509</v>
      </c>
      <c r="AL194" s="47" t="s">
        <v>2244</v>
      </c>
      <c r="AM194" s="63" t="s">
        <v>2116</v>
      </c>
      <c r="AN194" s="32" t="s">
        <v>951</v>
      </c>
      <c r="AR194" s="14"/>
    </row>
    <row r="195" spans="1:44" ht="18" customHeight="1" x14ac:dyDescent="0.25">
      <c r="A195" s="43">
        <v>213631</v>
      </c>
      <c r="B195" s="43">
        <v>89650</v>
      </c>
      <c r="C195" s="45" t="s">
        <v>1012</v>
      </c>
      <c r="D195" s="47" t="s">
        <v>1013</v>
      </c>
      <c r="E195" s="47" t="s">
        <v>2140</v>
      </c>
      <c r="F195" s="32" t="s">
        <v>2</v>
      </c>
      <c r="G195" s="32" t="s">
        <v>899</v>
      </c>
      <c r="H195" s="33">
        <v>39692</v>
      </c>
      <c r="I195" s="33">
        <v>41152</v>
      </c>
      <c r="J195" s="32" t="s">
        <v>438</v>
      </c>
      <c r="K195" s="50">
        <v>11556307.550000001</v>
      </c>
      <c r="L195" s="52">
        <v>8408483</v>
      </c>
      <c r="M195" s="32" t="s">
        <v>199</v>
      </c>
      <c r="N195" s="32"/>
      <c r="O195" s="32" t="s">
        <v>30</v>
      </c>
      <c r="P195" s="32" t="s">
        <v>30</v>
      </c>
      <c r="Q195" s="32" t="s">
        <v>18</v>
      </c>
      <c r="R195" s="47" t="s">
        <v>67</v>
      </c>
      <c r="S195" s="54" t="s">
        <v>322</v>
      </c>
      <c r="T195" s="47" t="s">
        <v>2818</v>
      </c>
      <c r="U195" s="32">
        <v>4</v>
      </c>
      <c r="V195" s="32" t="s">
        <v>18</v>
      </c>
      <c r="W195" s="32" t="s">
        <v>30</v>
      </c>
      <c r="X195" s="32" t="s">
        <v>18</v>
      </c>
      <c r="Y195" s="15">
        <v>55</v>
      </c>
      <c r="Z195" s="15">
        <v>4145</v>
      </c>
      <c r="AA195" s="15">
        <v>51</v>
      </c>
      <c r="AB195" s="15">
        <v>4140</v>
      </c>
      <c r="AC195" s="15">
        <v>2</v>
      </c>
      <c r="AD195" s="15">
        <v>0</v>
      </c>
      <c r="AE195" s="15">
        <v>1</v>
      </c>
      <c r="AF195" s="15">
        <v>5</v>
      </c>
      <c r="AG195" s="15">
        <v>1</v>
      </c>
      <c r="AH195" s="15">
        <v>0</v>
      </c>
      <c r="AI195" s="15"/>
      <c r="AJ195" s="15"/>
      <c r="AK195" s="32" t="s">
        <v>901</v>
      </c>
      <c r="AL195" s="47" t="s">
        <v>2126</v>
      </c>
      <c r="AM195" s="63" t="s">
        <v>2125</v>
      </c>
      <c r="AN195" s="32" t="s">
        <v>949</v>
      </c>
      <c r="AR195" s="14"/>
    </row>
    <row r="196" spans="1:44" ht="18" customHeight="1" x14ac:dyDescent="0.25">
      <c r="A196" s="43">
        <v>223388</v>
      </c>
      <c r="B196" s="43">
        <v>89722</v>
      </c>
      <c r="C196" s="45" t="s">
        <v>908</v>
      </c>
      <c r="D196" s="47" t="s">
        <v>909</v>
      </c>
      <c r="E196" s="47" t="s">
        <v>2153</v>
      </c>
      <c r="F196" s="32" t="s">
        <v>2</v>
      </c>
      <c r="G196" s="32" t="s">
        <v>474</v>
      </c>
      <c r="H196" s="33">
        <v>39845</v>
      </c>
      <c r="I196" s="33">
        <v>40999</v>
      </c>
      <c r="J196" s="32" t="s">
        <v>443</v>
      </c>
      <c r="K196" s="50">
        <v>10332037.6</v>
      </c>
      <c r="L196" s="52">
        <v>5999980</v>
      </c>
      <c r="M196" s="32" t="s">
        <v>9</v>
      </c>
      <c r="N196" s="32"/>
      <c r="O196" s="32" t="s">
        <v>30</v>
      </c>
      <c r="P196" s="32" t="s">
        <v>18</v>
      </c>
      <c r="Q196" s="32" t="s">
        <v>18</v>
      </c>
      <c r="R196" s="47" t="s">
        <v>67</v>
      </c>
      <c r="S196" s="54" t="s">
        <v>322</v>
      </c>
      <c r="T196" s="47" t="s">
        <v>2821</v>
      </c>
      <c r="U196" s="32">
        <v>0</v>
      </c>
      <c r="V196" s="32" t="s">
        <v>18</v>
      </c>
      <c r="W196" s="32" t="s">
        <v>30</v>
      </c>
      <c r="X196" s="32" t="s">
        <v>30</v>
      </c>
      <c r="Y196" s="15">
        <v>37</v>
      </c>
      <c r="Z196" s="15">
        <v>2514</v>
      </c>
      <c r="AA196" s="15">
        <v>35</v>
      </c>
      <c r="AB196" s="15">
        <v>2466</v>
      </c>
      <c r="AC196" s="15"/>
      <c r="AD196" s="15"/>
      <c r="AE196" s="15">
        <v>2</v>
      </c>
      <c r="AF196" s="15">
        <v>48</v>
      </c>
      <c r="AG196" s="15"/>
      <c r="AH196" s="15"/>
      <c r="AI196" s="15"/>
      <c r="AJ196" s="15"/>
      <c r="AK196" s="32" t="s">
        <v>519</v>
      </c>
      <c r="AL196" s="47" t="s">
        <v>2210</v>
      </c>
      <c r="AM196" s="63" t="s">
        <v>2116</v>
      </c>
      <c r="AN196" s="32" t="s">
        <v>951</v>
      </c>
      <c r="AR196" s="14"/>
    </row>
    <row r="197" spans="1:44" ht="18" customHeight="1" x14ac:dyDescent="0.25">
      <c r="A197" s="43">
        <v>223524</v>
      </c>
      <c r="B197" s="43">
        <v>89724</v>
      </c>
      <c r="C197" s="45" t="s">
        <v>916</v>
      </c>
      <c r="D197" s="47" t="s">
        <v>917</v>
      </c>
      <c r="E197" s="47" t="s">
        <v>2179</v>
      </c>
      <c r="F197" s="32" t="s">
        <v>2</v>
      </c>
      <c r="G197" s="32" t="s">
        <v>474</v>
      </c>
      <c r="H197" s="33">
        <v>39783</v>
      </c>
      <c r="I197" s="33">
        <v>41243</v>
      </c>
      <c r="J197" s="32" t="s">
        <v>439</v>
      </c>
      <c r="K197" s="50">
        <v>6767728.3099999996</v>
      </c>
      <c r="L197" s="52">
        <v>5199445</v>
      </c>
      <c r="M197" s="32" t="s">
        <v>9</v>
      </c>
      <c r="N197" s="32"/>
      <c r="O197" s="32" t="s">
        <v>30</v>
      </c>
      <c r="P197" s="32" t="s">
        <v>18</v>
      </c>
      <c r="Q197" s="32" t="s">
        <v>18</v>
      </c>
      <c r="R197" s="47" t="s">
        <v>2834</v>
      </c>
      <c r="S197" s="54" t="s">
        <v>51</v>
      </c>
      <c r="T197" s="47"/>
      <c r="U197" s="32">
        <v>3</v>
      </c>
      <c r="V197" s="32" t="s">
        <v>18</v>
      </c>
      <c r="W197" s="32" t="s">
        <v>18</v>
      </c>
      <c r="X197" s="32" t="s">
        <v>30</v>
      </c>
      <c r="Y197" s="15">
        <v>128</v>
      </c>
      <c r="Z197" s="15">
        <v>9906</v>
      </c>
      <c r="AA197" s="15">
        <v>122</v>
      </c>
      <c r="AB197" s="15">
        <v>9751</v>
      </c>
      <c r="AC197" s="15"/>
      <c r="AD197" s="15"/>
      <c r="AE197" s="15">
        <v>5</v>
      </c>
      <c r="AF197" s="15">
        <v>155</v>
      </c>
      <c r="AG197" s="15">
        <v>1</v>
      </c>
      <c r="AH197" s="15">
        <v>0</v>
      </c>
      <c r="AI197" s="15"/>
      <c r="AJ197" s="15"/>
      <c r="AK197" s="32" t="s">
        <v>499</v>
      </c>
      <c r="AL197" s="47" t="s">
        <v>2244</v>
      </c>
      <c r="AM197" s="63" t="s">
        <v>2116</v>
      </c>
      <c r="AN197" s="32" t="s">
        <v>951</v>
      </c>
      <c r="AR197" s="14"/>
    </row>
    <row r="198" spans="1:44" ht="18" customHeight="1" x14ac:dyDescent="0.25">
      <c r="A198" s="43">
        <v>232959</v>
      </c>
      <c r="B198" s="43">
        <v>89776</v>
      </c>
      <c r="C198" s="45" t="s">
        <v>1473</v>
      </c>
      <c r="D198" s="47" t="s">
        <v>1474</v>
      </c>
      <c r="E198" s="47" t="s">
        <v>2298</v>
      </c>
      <c r="F198" s="32" t="s">
        <v>2</v>
      </c>
      <c r="G198" s="32" t="s">
        <v>483</v>
      </c>
      <c r="H198" s="33">
        <v>39845</v>
      </c>
      <c r="I198" s="33">
        <v>41670</v>
      </c>
      <c r="J198" s="32" t="s">
        <v>512</v>
      </c>
      <c r="K198" s="50">
        <v>2000000</v>
      </c>
      <c r="L198" s="52">
        <v>2000000</v>
      </c>
      <c r="M198" s="32" t="s">
        <v>199</v>
      </c>
      <c r="N198" s="32"/>
      <c r="O198" s="32" t="s">
        <v>30</v>
      </c>
      <c r="P198" s="32" t="s">
        <v>18</v>
      </c>
      <c r="Q198" s="32" t="s">
        <v>18</v>
      </c>
      <c r="R198" s="47" t="s">
        <v>2917</v>
      </c>
      <c r="S198" s="54" t="s">
        <v>322</v>
      </c>
      <c r="T198" s="47" t="s">
        <v>2918</v>
      </c>
      <c r="U198" s="32">
        <v>0</v>
      </c>
      <c r="V198" s="32" t="s">
        <v>18</v>
      </c>
      <c r="W198" s="32" t="s">
        <v>30</v>
      </c>
      <c r="X198" s="32" t="s">
        <v>18</v>
      </c>
      <c r="Y198" s="15">
        <v>38</v>
      </c>
      <c r="Z198" s="15">
        <v>757</v>
      </c>
      <c r="AA198" s="15">
        <v>37</v>
      </c>
      <c r="AB198" s="15">
        <v>757</v>
      </c>
      <c r="AC198" s="15"/>
      <c r="AD198" s="15"/>
      <c r="AE198" s="15"/>
      <c r="AF198" s="15"/>
      <c r="AG198" s="15">
        <v>1</v>
      </c>
      <c r="AH198" s="15">
        <v>0</v>
      </c>
      <c r="AI198" s="15"/>
      <c r="AJ198" s="15"/>
      <c r="AK198" s="32" t="s">
        <v>1415</v>
      </c>
      <c r="AL198" s="47" t="s">
        <v>2253</v>
      </c>
      <c r="AM198" s="63" t="s">
        <v>2110</v>
      </c>
      <c r="AN198" s="32" t="s">
        <v>1397</v>
      </c>
      <c r="AR198" s="14"/>
    </row>
    <row r="199" spans="1:44" ht="18" customHeight="1" x14ac:dyDescent="0.25">
      <c r="A199" s="43">
        <v>214547</v>
      </c>
      <c r="B199" s="43">
        <v>89920</v>
      </c>
      <c r="C199" s="45" t="s">
        <v>947</v>
      </c>
      <c r="D199" s="47" t="s">
        <v>948</v>
      </c>
      <c r="E199" s="47" t="s">
        <v>2259</v>
      </c>
      <c r="F199" s="32" t="s">
        <v>2</v>
      </c>
      <c r="G199" s="32" t="s">
        <v>899</v>
      </c>
      <c r="H199" s="33">
        <v>39845</v>
      </c>
      <c r="I199" s="33">
        <v>40939</v>
      </c>
      <c r="J199" s="32" t="s">
        <v>448</v>
      </c>
      <c r="K199" s="50">
        <v>4823050.42</v>
      </c>
      <c r="L199" s="52">
        <v>2498000</v>
      </c>
      <c r="M199" s="32" t="s">
        <v>9</v>
      </c>
      <c r="N199" s="32"/>
      <c r="O199" s="32" t="s">
        <v>30</v>
      </c>
      <c r="P199" s="32" t="s">
        <v>18</v>
      </c>
      <c r="Q199" s="32" t="s">
        <v>18</v>
      </c>
      <c r="R199" s="47" t="s">
        <v>2886</v>
      </c>
      <c r="S199" s="54" t="s">
        <v>51</v>
      </c>
      <c r="T199" s="47" t="s">
        <v>2887</v>
      </c>
      <c r="U199" s="32">
        <v>0</v>
      </c>
      <c r="V199" s="32" t="s">
        <v>18</v>
      </c>
      <c r="W199" s="32" t="s">
        <v>18</v>
      </c>
      <c r="X199" s="32" t="s">
        <v>18</v>
      </c>
      <c r="Y199" s="15">
        <v>62</v>
      </c>
      <c r="Z199" s="15">
        <v>5821</v>
      </c>
      <c r="AA199" s="15">
        <v>61</v>
      </c>
      <c r="AB199" s="15">
        <v>5821</v>
      </c>
      <c r="AC199" s="15">
        <v>1</v>
      </c>
      <c r="AD199" s="15">
        <v>0</v>
      </c>
      <c r="AE199" s="15"/>
      <c r="AF199" s="15"/>
      <c r="AG199" s="15"/>
      <c r="AH199" s="15"/>
      <c r="AI199" s="15"/>
      <c r="AJ199" s="15"/>
      <c r="AK199" s="32" t="s">
        <v>955</v>
      </c>
      <c r="AL199" s="47" t="s">
        <v>2217</v>
      </c>
      <c r="AM199" s="63" t="s">
        <v>2125</v>
      </c>
      <c r="AN199" s="32" t="s">
        <v>949</v>
      </c>
      <c r="AR199" s="14"/>
    </row>
    <row r="200" spans="1:44" ht="18" customHeight="1" x14ac:dyDescent="0.25">
      <c r="A200" s="43">
        <v>232989</v>
      </c>
      <c r="B200" s="43">
        <v>90076</v>
      </c>
      <c r="C200" s="45" t="s">
        <v>1506</v>
      </c>
      <c r="D200" s="47" t="s">
        <v>1507</v>
      </c>
      <c r="E200" s="47" t="s">
        <v>2284</v>
      </c>
      <c r="F200" s="32" t="s">
        <v>2</v>
      </c>
      <c r="G200" s="32" t="s">
        <v>483</v>
      </c>
      <c r="H200" s="33">
        <v>39873</v>
      </c>
      <c r="I200" s="33">
        <v>41698</v>
      </c>
      <c r="J200" s="32" t="s">
        <v>445</v>
      </c>
      <c r="K200" s="50">
        <v>2200000</v>
      </c>
      <c r="L200" s="52">
        <v>2200000</v>
      </c>
      <c r="M200" s="32" t="s">
        <v>377</v>
      </c>
      <c r="N200" s="32"/>
      <c r="O200" s="32" t="s">
        <v>30</v>
      </c>
      <c r="P200" s="32" t="s">
        <v>18</v>
      </c>
      <c r="Q200" s="32" t="s">
        <v>18</v>
      </c>
      <c r="R200" s="47" t="s">
        <v>2909</v>
      </c>
      <c r="S200" s="54" t="s">
        <v>31</v>
      </c>
      <c r="T200" s="47" t="s">
        <v>67</v>
      </c>
      <c r="U200" s="32">
        <v>0</v>
      </c>
      <c r="V200" s="32" t="s">
        <v>18</v>
      </c>
      <c r="W200" s="32" t="s">
        <v>18</v>
      </c>
      <c r="X200" s="32" t="s">
        <v>18</v>
      </c>
      <c r="Y200" s="15">
        <v>28</v>
      </c>
      <c r="Z200" s="15">
        <v>4705</v>
      </c>
      <c r="AA200" s="15">
        <v>27</v>
      </c>
      <c r="AB200" s="15">
        <v>4685</v>
      </c>
      <c r="AC200" s="15"/>
      <c r="AD200" s="15"/>
      <c r="AE200" s="15"/>
      <c r="AF200" s="15"/>
      <c r="AG200" s="15">
        <v>1</v>
      </c>
      <c r="AH200" s="15">
        <v>20</v>
      </c>
      <c r="AI200" s="15"/>
      <c r="AJ200" s="15"/>
      <c r="AK200" s="32" t="s">
        <v>1508</v>
      </c>
      <c r="AL200" s="47" t="s">
        <v>2283</v>
      </c>
      <c r="AM200" s="63" t="s">
        <v>2110</v>
      </c>
      <c r="AN200" s="32" t="s">
        <v>1397</v>
      </c>
      <c r="AR200" s="14"/>
    </row>
    <row r="201" spans="1:44" ht="18" customHeight="1" x14ac:dyDescent="0.25">
      <c r="A201" s="43">
        <v>230232</v>
      </c>
      <c r="B201" s="43">
        <v>90828</v>
      </c>
      <c r="C201" s="45" t="s">
        <v>1501</v>
      </c>
      <c r="D201" s="47" t="s">
        <v>1503</v>
      </c>
      <c r="E201" s="47" t="s">
        <v>2403</v>
      </c>
      <c r="F201" s="32" t="s">
        <v>2</v>
      </c>
      <c r="G201" s="32" t="s">
        <v>478</v>
      </c>
      <c r="H201" s="33">
        <v>39873</v>
      </c>
      <c r="I201" s="33">
        <v>41333</v>
      </c>
      <c r="J201" s="32" t="s">
        <v>1502</v>
      </c>
      <c r="K201" s="50">
        <v>237600</v>
      </c>
      <c r="L201" s="52">
        <v>237600</v>
      </c>
      <c r="M201" s="32" t="s">
        <v>199</v>
      </c>
      <c r="N201" s="32"/>
      <c r="O201" s="32" t="s">
        <v>30</v>
      </c>
      <c r="P201" s="32" t="s">
        <v>18</v>
      </c>
      <c r="Q201" s="32" t="s">
        <v>18</v>
      </c>
      <c r="R201" s="47" t="s">
        <v>2886</v>
      </c>
      <c r="S201" s="54" t="s">
        <v>20</v>
      </c>
      <c r="T201" s="47" t="s">
        <v>3008</v>
      </c>
      <c r="U201" s="32">
        <v>0</v>
      </c>
      <c r="V201" s="32" t="s">
        <v>18</v>
      </c>
      <c r="W201" s="32" t="s">
        <v>18</v>
      </c>
      <c r="X201" s="32" t="s">
        <v>18</v>
      </c>
      <c r="Y201" s="15">
        <v>64</v>
      </c>
      <c r="Z201" s="15">
        <v>1062</v>
      </c>
      <c r="AA201" s="15">
        <v>63</v>
      </c>
      <c r="AB201" s="15">
        <v>1030</v>
      </c>
      <c r="AC201" s="15"/>
      <c r="AD201" s="15"/>
      <c r="AE201" s="15">
        <v>1</v>
      </c>
      <c r="AF201" s="15">
        <v>32</v>
      </c>
      <c r="AG201" s="15"/>
      <c r="AH201" s="15"/>
      <c r="AI201" s="15"/>
      <c r="AJ201" s="15"/>
      <c r="AK201" s="32" t="s">
        <v>517</v>
      </c>
      <c r="AL201" s="47" t="s">
        <v>2377</v>
      </c>
      <c r="AM201" s="63" t="s">
        <v>2180</v>
      </c>
      <c r="AN201" s="32" t="s">
        <v>923</v>
      </c>
      <c r="AR201" s="14"/>
    </row>
    <row r="202" spans="1:44" ht="18" customHeight="1" x14ac:dyDescent="0.25">
      <c r="A202" s="43">
        <v>222741</v>
      </c>
      <c r="B202" s="43">
        <v>91061</v>
      </c>
      <c r="C202" s="45" t="s">
        <v>964</v>
      </c>
      <c r="D202" s="47" t="s">
        <v>965</v>
      </c>
      <c r="E202" s="47" t="s">
        <v>2118</v>
      </c>
      <c r="F202" s="32" t="s">
        <v>2</v>
      </c>
      <c r="G202" s="32" t="s">
        <v>474</v>
      </c>
      <c r="H202" s="33">
        <v>39845</v>
      </c>
      <c r="I202" s="33">
        <v>41851</v>
      </c>
      <c r="J202" s="32" t="s">
        <v>444</v>
      </c>
      <c r="K202" s="50">
        <v>16038623.199999999</v>
      </c>
      <c r="L202" s="52">
        <v>11998300</v>
      </c>
      <c r="M202" s="32" t="s">
        <v>199</v>
      </c>
      <c r="N202" s="32"/>
      <c r="O202" s="32" t="s">
        <v>30</v>
      </c>
      <c r="P202" s="32" t="s">
        <v>18</v>
      </c>
      <c r="Q202" s="32" t="s">
        <v>18</v>
      </c>
      <c r="R202" s="47" t="s">
        <v>67</v>
      </c>
      <c r="S202" s="54" t="s">
        <v>51</v>
      </c>
      <c r="T202" s="47" t="s">
        <v>67</v>
      </c>
      <c r="U202" s="32">
        <v>7</v>
      </c>
      <c r="V202" s="32" t="s">
        <v>30</v>
      </c>
      <c r="W202" s="32" t="s">
        <v>18</v>
      </c>
      <c r="X202" s="32" t="s">
        <v>18</v>
      </c>
      <c r="Y202" s="15">
        <v>541</v>
      </c>
      <c r="Z202" s="15">
        <v>41374</v>
      </c>
      <c r="AA202" s="15">
        <v>525</v>
      </c>
      <c r="AB202" s="15">
        <v>38108</v>
      </c>
      <c r="AC202" s="15">
        <v>4</v>
      </c>
      <c r="AD202" s="15">
        <v>113</v>
      </c>
      <c r="AE202" s="15">
        <v>8</v>
      </c>
      <c r="AF202" s="15">
        <v>3067</v>
      </c>
      <c r="AG202" s="15">
        <v>4</v>
      </c>
      <c r="AH202" s="15">
        <v>86</v>
      </c>
      <c r="AI202" s="15"/>
      <c r="AJ202" s="15"/>
      <c r="AK202" s="32" t="s">
        <v>966</v>
      </c>
      <c r="AL202" s="47" t="s">
        <v>2117</v>
      </c>
      <c r="AM202" s="63" t="s">
        <v>2116</v>
      </c>
      <c r="AN202" s="32" t="s">
        <v>951</v>
      </c>
      <c r="AR202" s="14"/>
    </row>
    <row r="203" spans="1:44" ht="18" customHeight="1" x14ac:dyDescent="0.25">
      <c r="A203" s="43">
        <v>221462</v>
      </c>
      <c r="B203" s="43">
        <v>91129</v>
      </c>
      <c r="C203" s="45" t="s">
        <v>562</v>
      </c>
      <c r="D203" s="47" t="s">
        <v>2428</v>
      </c>
      <c r="E203" s="47" t="s">
        <v>2429</v>
      </c>
      <c r="F203" s="32" t="s">
        <v>2</v>
      </c>
      <c r="G203" s="32" t="s">
        <v>478</v>
      </c>
      <c r="H203" s="33">
        <v>40026</v>
      </c>
      <c r="I203" s="33">
        <v>41790</v>
      </c>
      <c r="J203" s="32" t="s">
        <v>445</v>
      </c>
      <c r="K203" s="50">
        <v>221369.89</v>
      </c>
      <c r="L203" s="52">
        <v>221369.89</v>
      </c>
      <c r="M203" s="32" t="s">
        <v>9</v>
      </c>
      <c r="N203" s="32"/>
      <c r="O203" s="32" t="s">
        <v>18</v>
      </c>
      <c r="P203" s="32" t="s">
        <v>30</v>
      </c>
      <c r="Q203" s="32" t="s">
        <v>18</v>
      </c>
      <c r="R203" s="47" t="s">
        <v>67</v>
      </c>
      <c r="S203" s="54" t="s">
        <v>42</v>
      </c>
      <c r="T203" s="47" t="s">
        <v>3035</v>
      </c>
      <c r="U203" s="32" t="s">
        <v>67</v>
      </c>
      <c r="V203" s="32" t="s">
        <v>30</v>
      </c>
      <c r="W203" s="32" t="s">
        <v>30</v>
      </c>
      <c r="X203" s="32" t="s">
        <v>18</v>
      </c>
      <c r="Y203" s="15"/>
      <c r="Z203" s="15"/>
      <c r="AA203" s="15"/>
      <c r="AB203" s="15"/>
      <c r="AC203" s="15"/>
      <c r="AD203" s="15"/>
      <c r="AE203" s="15"/>
      <c r="AF203" s="15"/>
      <c r="AG203" s="15"/>
      <c r="AH203" s="15"/>
      <c r="AI203" s="15"/>
      <c r="AJ203" s="15"/>
      <c r="AK203" s="32" t="s">
        <v>912</v>
      </c>
      <c r="AL203" s="47" t="s">
        <v>2154</v>
      </c>
      <c r="AM203" s="63" t="s">
        <v>2180</v>
      </c>
      <c r="AN203" s="32" t="s">
        <v>923</v>
      </c>
      <c r="AR203" s="14"/>
    </row>
    <row r="204" spans="1:44" ht="18" customHeight="1" x14ac:dyDescent="0.25">
      <c r="A204" s="43">
        <v>223175</v>
      </c>
      <c r="B204" s="43">
        <v>92052</v>
      </c>
      <c r="C204" s="45" t="s">
        <v>979</v>
      </c>
      <c r="D204" s="47" t="s">
        <v>980</v>
      </c>
      <c r="E204" s="47" t="s">
        <v>2122</v>
      </c>
      <c r="F204" s="32" t="s">
        <v>2</v>
      </c>
      <c r="G204" s="32" t="s">
        <v>474</v>
      </c>
      <c r="H204" s="33">
        <v>39934</v>
      </c>
      <c r="I204" s="33">
        <v>41670</v>
      </c>
      <c r="J204" s="32" t="s">
        <v>445</v>
      </c>
      <c r="K204" s="50">
        <v>16703903.199999999</v>
      </c>
      <c r="L204" s="52">
        <v>11715501</v>
      </c>
      <c r="M204" s="32" t="s">
        <v>199</v>
      </c>
      <c r="N204" s="32"/>
      <c r="O204" s="32" t="s">
        <v>18</v>
      </c>
      <c r="P204" s="32" t="s">
        <v>18</v>
      </c>
      <c r="Q204" s="32" t="s">
        <v>30</v>
      </c>
      <c r="R204" s="47" t="s">
        <v>67</v>
      </c>
      <c r="S204" s="54" t="s">
        <v>184</v>
      </c>
      <c r="T204" s="47" t="s">
        <v>2811</v>
      </c>
      <c r="U204" s="32">
        <v>0</v>
      </c>
      <c r="V204" s="32" t="s">
        <v>30</v>
      </c>
      <c r="W204" s="32" t="s">
        <v>18</v>
      </c>
      <c r="X204" s="32" t="s">
        <v>18</v>
      </c>
      <c r="Y204" s="15">
        <v>464</v>
      </c>
      <c r="Z204" s="15">
        <v>23675</v>
      </c>
      <c r="AA204" s="15">
        <v>455</v>
      </c>
      <c r="AB204" s="15">
        <v>22524</v>
      </c>
      <c r="AC204" s="15"/>
      <c r="AD204" s="15"/>
      <c r="AE204" s="15">
        <v>9</v>
      </c>
      <c r="AF204" s="15">
        <v>1151</v>
      </c>
      <c r="AG204" s="15"/>
      <c r="AH204" s="15"/>
      <c r="AI204" s="15"/>
      <c r="AJ204" s="15"/>
      <c r="AK204" s="32" t="s">
        <v>981</v>
      </c>
      <c r="AL204" s="47" t="s">
        <v>2121</v>
      </c>
      <c r="AM204" s="63" t="s">
        <v>2116</v>
      </c>
      <c r="AN204" s="32" t="s">
        <v>951</v>
      </c>
      <c r="AR204" s="14"/>
    </row>
    <row r="205" spans="1:44" ht="18" customHeight="1" x14ac:dyDescent="0.25">
      <c r="A205" s="43">
        <v>242664</v>
      </c>
      <c r="B205" s="43">
        <v>92220</v>
      </c>
      <c r="C205" s="45" t="s">
        <v>991</v>
      </c>
      <c r="D205" s="47" t="s">
        <v>992</v>
      </c>
      <c r="E205" s="47" t="s">
        <v>2325</v>
      </c>
      <c r="F205" s="32" t="s">
        <v>2</v>
      </c>
      <c r="G205" s="32" t="s">
        <v>483</v>
      </c>
      <c r="H205" s="33">
        <v>40087</v>
      </c>
      <c r="I205" s="33">
        <v>41912</v>
      </c>
      <c r="J205" s="32" t="s">
        <v>439</v>
      </c>
      <c r="K205" s="50">
        <v>1500345</v>
      </c>
      <c r="L205" s="52">
        <v>1500345</v>
      </c>
      <c r="M205" s="32" t="s">
        <v>199</v>
      </c>
      <c r="N205" s="32"/>
      <c r="O205" s="32" t="s">
        <v>18</v>
      </c>
      <c r="P205" s="32" t="s">
        <v>30</v>
      </c>
      <c r="Q205" s="32" t="s">
        <v>18</v>
      </c>
      <c r="R205" s="47" t="s">
        <v>67</v>
      </c>
      <c r="S205" s="54" t="s">
        <v>31</v>
      </c>
      <c r="T205" s="47" t="s">
        <v>67</v>
      </c>
      <c r="U205" s="32">
        <v>0</v>
      </c>
      <c r="V205" s="32" t="s">
        <v>18</v>
      </c>
      <c r="W205" s="32" t="s">
        <v>30</v>
      </c>
      <c r="X205" s="32" t="s">
        <v>18</v>
      </c>
      <c r="Y205" s="15">
        <v>12</v>
      </c>
      <c r="Z205" s="15">
        <v>1778</v>
      </c>
      <c r="AA205" s="15">
        <v>10</v>
      </c>
      <c r="AB205" s="15">
        <v>1516</v>
      </c>
      <c r="AC205" s="15"/>
      <c r="AD205" s="15"/>
      <c r="AE205" s="15">
        <v>1</v>
      </c>
      <c r="AF205" s="15">
        <v>262</v>
      </c>
      <c r="AG205" s="15">
        <v>1</v>
      </c>
      <c r="AH205" s="15">
        <v>0</v>
      </c>
      <c r="AI205" s="15"/>
      <c r="AJ205" s="15"/>
      <c r="AK205" s="32" t="s">
        <v>993</v>
      </c>
      <c r="AL205" s="47" t="s">
        <v>2324</v>
      </c>
      <c r="AM205" s="63" t="s">
        <v>2110</v>
      </c>
      <c r="AN205" s="32" t="s">
        <v>1397</v>
      </c>
      <c r="AR205" s="14"/>
    </row>
    <row r="206" spans="1:44" ht="18" customHeight="1" x14ac:dyDescent="0.25">
      <c r="A206" s="43">
        <v>240629</v>
      </c>
      <c r="B206" s="43">
        <v>92357</v>
      </c>
      <c r="C206" s="45" t="s">
        <v>1386</v>
      </c>
      <c r="D206" s="47" t="s">
        <v>1387</v>
      </c>
      <c r="E206" s="47" t="s">
        <v>2315</v>
      </c>
      <c r="F206" s="32" t="s">
        <v>2</v>
      </c>
      <c r="G206" s="32" t="s">
        <v>483</v>
      </c>
      <c r="H206" s="33">
        <v>40118</v>
      </c>
      <c r="I206" s="33">
        <v>42308</v>
      </c>
      <c r="J206" s="32" t="s">
        <v>439</v>
      </c>
      <c r="K206" s="50">
        <v>1700000</v>
      </c>
      <c r="L206" s="52">
        <v>1700000</v>
      </c>
      <c r="M206" s="32" t="s">
        <v>9</v>
      </c>
      <c r="N206" s="32"/>
      <c r="O206" s="32" t="s">
        <v>18</v>
      </c>
      <c r="P206" s="32" t="s">
        <v>18</v>
      </c>
      <c r="Q206" s="32" t="s">
        <v>18</v>
      </c>
      <c r="R206" s="47" t="s">
        <v>67</v>
      </c>
      <c r="S206" s="54" t="s">
        <v>31</v>
      </c>
      <c r="T206" s="47" t="s">
        <v>67</v>
      </c>
      <c r="U206" s="32">
        <v>0</v>
      </c>
      <c r="V206" s="32" t="s">
        <v>18</v>
      </c>
      <c r="W206" s="32" t="s">
        <v>18</v>
      </c>
      <c r="X206" s="32" t="s">
        <v>18</v>
      </c>
      <c r="Y206" s="15">
        <v>129</v>
      </c>
      <c r="Z206" s="15">
        <v>10636</v>
      </c>
      <c r="AA206" s="15">
        <v>128</v>
      </c>
      <c r="AB206" s="15">
        <v>10630</v>
      </c>
      <c r="AC206" s="15">
        <v>1</v>
      </c>
      <c r="AD206" s="15">
        <v>6</v>
      </c>
      <c r="AE206" s="15"/>
      <c r="AF206" s="15"/>
      <c r="AG206" s="15"/>
      <c r="AH206" s="15"/>
      <c r="AI206" s="15"/>
      <c r="AJ206" s="15"/>
      <c r="AK206" s="32" t="s">
        <v>506</v>
      </c>
      <c r="AL206" s="47" t="s">
        <v>2293</v>
      </c>
      <c r="AM206" s="63" t="s">
        <v>2110</v>
      </c>
      <c r="AN206" s="32" t="s">
        <v>1397</v>
      </c>
      <c r="AR206" s="14"/>
    </row>
    <row r="207" spans="1:44" ht="18" customHeight="1" x14ac:dyDescent="0.25">
      <c r="A207" s="43">
        <v>243211</v>
      </c>
      <c r="B207" s="43">
        <v>92541</v>
      </c>
      <c r="C207" s="45" t="s">
        <v>1608</v>
      </c>
      <c r="D207" s="47" t="s">
        <v>1609</v>
      </c>
      <c r="E207" s="47" t="s">
        <v>2323</v>
      </c>
      <c r="F207" s="32" t="s">
        <v>2</v>
      </c>
      <c r="G207" s="32" t="s">
        <v>483</v>
      </c>
      <c r="H207" s="33">
        <v>40210</v>
      </c>
      <c r="I207" s="33">
        <v>42035</v>
      </c>
      <c r="J207" s="32" t="s">
        <v>442</v>
      </c>
      <c r="K207" s="50">
        <v>1571364.8</v>
      </c>
      <c r="L207" s="52">
        <v>1571364.8</v>
      </c>
      <c r="M207" s="32" t="s">
        <v>199</v>
      </c>
      <c r="N207" s="32"/>
      <c r="O207" s="32" t="s">
        <v>18</v>
      </c>
      <c r="P207" s="32" t="s">
        <v>30</v>
      </c>
      <c r="Q207" s="32" t="s">
        <v>18</v>
      </c>
      <c r="R207" s="47" t="s">
        <v>2935</v>
      </c>
      <c r="S207" s="54" t="s">
        <v>31</v>
      </c>
      <c r="T207" s="47" t="s">
        <v>67</v>
      </c>
      <c r="U207" s="32">
        <v>0</v>
      </c>
      <c r="V207" s="32" t="s">
        <v>18</v>
      </c>
      <c r="W207" s="32" t="s">
        <v>18</v>
      </c>
      <c r="X207" s="32" t="s">
        <v>18</v>
      </c>
      <c r="Y207" s="15">
        <v>37</v>
      </c>
      <c r="Z207" s="15">
        <v>2324</v>
      </c>
      <c r="AA207" s="15">
        <v>36</v>
      </c>
      <c r="AB207" s="15">
        <v>2111</v>
      </c>
      <c r="AC207" s="15"/>
      <c r="AD207" s="15"/>
      <c r="AE207" s="15">
        <v>1</v>
      </c>
      <c r="AF207" s="15">
        <v>213</v>
      </c>
      <c r="AG207" s="15"/>
      <c r="AH207" s="15"/>
      <c r="AI207" s="15"/>
      <c r="AJ207" s="15"/>
      <c r="AK207" s="32" t="s">
        <v>1394</v>
      </c>
      <c r="AL207" s="47" t="s">
        <v>2322</v>
      </c>
      <c r="AM207" s="63" t="s">
        <v>2110</v>
      </c>
      <c r="AN207" s="32" t="s">
        <v>1397</v>
      </c>
      <c r="AR207" s="14"/>
    </row>
    <row r="208" spans="1:44" ht="18" customHeight="1" x14ac:dyDescent="0.25">
      <c r="A208" s="43">
        <v>238316</v>
      </c>
      <c r="B208" s="43">
        <v>92710</v>
      </c>
      <c r="C208" s="45" t="s">
        <v>1562</v>
      </c>
      <c r="D208" s="47" t="s">
        <v>1563</v>
      </c>
      <c r="E208" s="47" t="s">
        <v>2270</v>
      </c>
      <c r="F208" s="32" t="s">
        <v>2</v>
      </c>
      <c r="G208" s="32" t="s">
        <v>478</v>
      </c>
      <c r="H208" s="33">
        <v>40118</v>
      </c>
      <c r="I208" s="33">
        <v>41578</v>
      </c>
      <c r="J208" s="32" t="s">
        <v>437</v>
      </c>
      <c r="K208" s="50">
        <v>2419227</v>
      </c>
      <c r="L208" s="52">
        <v>2419227</v>
      </c>
      <c r="M208" s="32" t="s">
        <v>9</v>
      </c>
      <c r="N208" s="32"/>
      <c r="O208" s="32" t="s">
        <v>30</v>
      </c>
      <c r="P208" s="32" t="s">
        <v>30</v>
      </c>
      <c r="Q208" s="32" t="s">
        <v>18</v>
      </c>
      <c r="R208" s="47" t="s">
        <v>2898</v>
      </c>
      <c r="S208" s="54" t="s">
        <v>51</v>
      </c>
      <c r="T208" s="47" t="s">
        <v>2899</v>
      </c>
      <c r="U208" s="32">
        <v>0</v>
      </c>
      <c r="V208" s="32" t="s">
        <v>18</v>
      </c>
      <c r="W208" s="32" t="s">
        <v>18</v>
      </c>
      <c r="X208" s="32" t="s">
        <v>18</v>
      </c>
      <c r="Y208" s="15">
        <v>27</v>
      </c>
      <c r="Z208" s="15">
        <v>1069</v>
      </c>
      <c r="AA208" s="15">
        <v>26</v>
      </c>
      <c r="AB208" s="15">
        <v>1069</v>
      </c>
      <c r="AC208" s="15"/>
      <c r="AD208" s="15"/>
      <c r="AE208" s="15"/>
      <c r="AF208" s="15"/>
      <c r="AG208" s="15">
        <v>1</v>
      </c>
      <c r="AH208" s="15">
        <v>0</v>
      </c>
      <c r="AI208" s="15"/>
      <c r="AJ208" s="15"/>
      <c r="AK208" s="32" t="s">
        <v>460</v>
      </c>
      <c r="AL208" s="47" t="s">
        <v>2348</v>
      </c>
      <c r="AM208" s="63" t="s">
        <v>2180</v>
      </c>
      <c r="AN208" s="32" t="s">
        <v>923</v>
      </c>
      <c r="AR208" s="14"/>
    </row>
    <row r="209" spans="1:44" s="34" customFormat="1" ht="18" customHeight="1" x14ac:dyDescent="0.25">
      <c r="A209" s="43">
        <v>238278</v>
      </c>
      <c r="B209" s="43">
        <v>92820</v>
      </c>
      <c r="C209" s="45" t="s">
        <v>1666</v>
      </c>
      <c r="D209" s="47" t="s">
        <v>1667</v>
      </c>
      <c r="E209" s="47" t="s">
        <v>2182</v>
      </c>
      <c r="F209" s="32" t="s">
        <v>2</v>
      </c>
      <c r="G209" s="32" t="s">
        <v>478</v>
      </c>
      <c r="H209" s="33">
        <v>40087</v>
      </c>
      <c r="I209" s="33">
        <v>41547</v>
      </c>
      <c r="J209" s="32" t="s">
        <v>441</v>
      </c>
      <c r="K209" s="50">
        <v>5179226</v>
      </c>
      <c r="L209" s="52">
        <v>5179226</v>
      </c>
      <c r="M209" s="32" t="s">
        <v>377</v>
      </c>
      <c r="N209" s="32"/>
      <c r="O209" s="32" t="s">
        <v>18</v>
      </c>
      <c r="P209" s="32" t="s">
        <v>18</v>
      </c>
      <c r="Q209" s="32" t="s">
        <v>18</v>
      </c>
      <c r="R209" s="47" t="s">
        <v>67</v>
      </c>
      <c r="S209" s="54" t="s">
        <v>20</v>
      </c>
      <c r="T209" s="47" t="s">
        <v>2835</v>
      </c>
      <c r="U209" s="32">
        <v>1</v>
      </c>
      <c r="V209" s="32" t="s">
        <v>18</v>
      </c>
      <c r="W209" s="32" t="s">
        <v>18</v>
      </c>
      <c r="X209" s="32" t="s">
        <v>18</v>
      </c>
      <c r="Y209" s="15">
        <v>41</v>
      </c>
      <c r="Z209" s="15">
        <v>974</v>
      </c>
      <c r="AA209" s="15">
        <v>39</v>
      </c>
      <c r="AB209" s="15">
        <v>974</v>
      </c>
      <c r="AC209" s="15"/>
      <c r="AD209" s="15"/>
      <c r="AE209" s="15"/>
      <c r="AF209" s="15"/>
      <c r="AG209" s="15">
        <v>2</v>
      </c>
      <c r="AH209" s="15">
        <v>0</v>
      </c>
      <c r="AI209" s="15"/>
      <c r="AJ209" s="15"/>
      <c r="AK209" s="32" t="s">
        <v>1564</v>
      </c>
      <c r="AL209" s="47" t="s">
        <v>2181</v>
      </c>
      <c r="AM209" s="63" t="s">
        <v>2180</v>
      </c>
      <c r="AN209" s="32" t="s">
        <v>923</v>
      </c>
    </row>
    <row r="210" spans="1:44" s="34" customFormat="1" ht="18" customHeight="1" x14ac:dyDescent="0.25">
      <c r="A210" s="43">
        <v>242257</v>
      </c>
      <c r="B210" s="43">
        <v>93053</v>
      </c>
      <c r="C210" s="45" t="s">
        <v>928</v>
      </c>
      <c r="D210" s="47" t="s">
        <v>929</v>
      </c>
      <c r="E210" s="47" t="s">
        <v>2220</v>
      </c>
      <c r="F210" s="32" t="s">
        <v>2</v>
      </c>
      <c r="G210" s="32" t="s">
        <v>474</v>
      </c>
      <c r="H210" s="33">
        <v>40087</v>
      </c>
      <c r="I210" s="33">
        <v>41182</v>
      </c>
      <c r="J210" s="32" t="s">
        <v>437</v>
      </c>
      <c r="K210" s="50">
        <v>5678333.5999999996</v>
      </c>
      <c r="L210" s="52">
        <v>3000000</v>
      </c>
      <c r="M210" s="32" t="s">
        <v>9</v>
      </c>
      <c r="N210" s="32"/>
      <c r="O210" s="32" t="s">
        <v>30</v>
      </c>
      <c r="P210" s="32" t="s">
        <v>18</v>
      </c>
      <c r="Q210" s="32" t="s">
        <v>18</v>
      </c>
      <c r="R210" s="47" t="s">
        <v>2859</v>
      </c>
      <c r="S210" s="54" t="s">
        <v>51</v>
      </c>
      <c r="T210" s="47" t="s">
        <v>2860</v>
      </c>
      <c r="U210" s="32">
        <v>0</v>
      </c>
      <c r="V210" s="32" t="s">
        <v>30</v>
      </c>
      <c r="W210" s="32" t="s">
        <v>18</v>
      </c>
      <c r="X210" s="32" t="s">
        <v>30</v>
      </c>
      <c r="Y210" s="15">
        <v>167</v>
      </c>
      <c r="Z210" s="15">
        <v>20066</v>
      </c>
      <c r="AA210" s="15">
        <v>162</v>
      </c>
      <c r="AB210" s="15">
        <v>19980</v>
      </c>
      <c r="AC210" s="15">
        <v>2</v>
      </c>
      <c r="AD210" s="15">
        <v>0</v>
      </c>
      <c r="AE210" s="15">
        <v>3</v>
      </c>
      <c r="AF210" s="15">
        <v>86</v>
      </c>
      <c r="AG210" s="15"/>
      <c r="AH210" s="15"/>
      <c r="AI210" s="15"/>
      <c r="AJ210" s="15"/>
      <c r="AK210" s="32" t="s">
        <v>518</v>
      </c>
      <c r="AL210" s="47" t="s">
        <v>2210</v>
      </c>
      <c r="AM210" s="63" t="s">
        <v>2116</v>
      </c>
      <c r="AN210" s="32" t="s">
        <v>951</v>
      </c>
    </row>
    <row r="211" spans="1:44" ht="18" customHeight="1" x14ac:dyDescent="0.25">
      <c r="A211" s="43">
        <v>246690</v>
      </c>
      <c r="B211" s="43">
        <v>93069</v>
      </c>
      <c r="C211" s="45" t="s">
        <v>1575</v>
      </c>
      <c r="D211" s="47" t="s">
        <v>1577</v>
      </c>
      <c r="E211" s="47" t="s">
        <v>2376</v>
      </c>
      <c r="F211" s="32" t="s">
        <v>2</v>
      </c>
      <c r="G211" s="32" t="s">
        <v>1576</v>
      </c>
      <c r="H211" s="33">
        <v>40118</v>
      </c>
      <c r="I211" s="33">
        <v>41121</v>
      </c>
      <c r="J211" s="32" t="s">
        <v>436</v>
      </c>
      <c r="K211" s="50">
        <v>491677</v>
      </c>
      <c r="L211" s="52">
        <v>439982</v>
      </c>
      <c r="M211" s="32" t="s">
        <v>9</v>
      </c>
      <c r="N211" s="32"/>
      <c r="O211" s="32" t="s">
        <v>18</v>
      </c>
      <c r="P211" s="32" t="s">
        <v>18</v>
      </c>
      <c r="Q211" s="32" t="s">
        <v>30</v>
      </c>
      <c r="R211" s="47" t="s">
        <v>2977</v>
      </c>
      <c r="S211" s="54" t="s">
        <v>67</v>
      </c>
      <c r="T211" s="47" t="s">
        <v>2978</v>
      </c>
      <c r="U211" s="32">
        <v>0</v>
      </c>
      <c r="V211" s="32" t="s">
        <v>18</v>
      </c>
      <c r="W211" s="32" t="s">
        <v>18</v>
      </c>
      <c r="X211" s="32" t="s">
        <v>18</v>
      </c>
      <c r="Y211" s="15"/>
      <c r="Z211" s="15"/>
      <c r="AA211" s="15"/>
      <c r="AB211" s="15"/>
      <c r="AC211" s="15"/>
      <c r="AD211" s="15"/>
      <c r="AE211" s="15"/>
      <c r="AF211" s="15"/>
      <c r="AG211" s="15"/>
      <c r="AH211" s="15"/>
      <c r="AI211" s="15"/>
      <c r="AJ211" s="15"/>
      <c r="AK211" s="32" t="s">
        <v>1365</v>
      </c>
      <c r="AL211" s="47" t="s">
        <v>2256</v>
      </c>
      <c r="AM211" s="63" t="s">
        <v>2374</v>
      </c>
      <c r="AN211" s="32" t="s">
        <v>1578</v>
      </c>
      <c r="AR211" s="14"/>
    </row>
    <row r="212" spans="1:44" ht="18" customHeight="1" x14ac:dyDescent="0.25">
      <c r="A212" s="43">
        <v>232737</v>
      </c>
      <c r="B212" s="43">
        <v>93146</v>
      </c>
      <c r="C212" s="45" t="s">
        <v>1487</v>
      </c>
      <c r="D212" s="47" t="s">
        <v>1488</v>
      </c>
      <c r="E212" s="47" t="s">
        <v>1489</v>
      </c>
      <c r="F212" s="32" t="s">
        <v>2</v>
      </c>
      <c r="G212" s="32" t="s">
        <v>483</v>
      </c>
      <c r="H212" s="33">
        <v>40179</v>
      </c>
      <c r="I212" s="33">
        <v>42004</v>
      </c>
      <c r="J212" s="32" t="s">
        <v>439</v>
      </c>
      <c r="K212" s="50">
        <v>1500000</v>
      </c>
      <c r="L212" s="52">
        <v>1500000</v>
      </c>
      <c r="M212" s="32" t="s">
        <v>199</v>
      </c>
      <c r="N212" s="32"/>
      <c r="O212" s="32" t="s">
        <v>18</v>
      </c>
      <c r="P212" s="32" t="s">
        <v>30</v>
      </c>
      <c r="Q212" s="32" t="s">
        <v>18</v>
      </c>
      <c r="R212" s="47" t="s">
        <v>2938</v>
      </c>
      <c r="S212" s="54" t="s">
        <v>51</v>
      </c>
      <c r="T212" s="47" t="s">
        <v>2939</v>
      </c>
      <c r="U212" s="32">
        <v>0</v>
      </c>
      <c r="V212" s="32" t="s">
        <v>18</v>
      </c>
      <c r="W212" s="32" t="s">
        <v>18</v>
      </c>
      <c r="X212" s="32" t="s">
        <v>18</v>
      </c>
      <c r="Y212" s="15"/>
      <c r="Z212" s="15"/>
      <c r="AA212" s="15"/>
      <c r="AB212" s="15"/>
      <c r="AC212" s="15"/>
      <c r="AD212" s="15"/>
      <c r="AE212" s="15"/>
      <c r="AF212" s="15"/>
      <c r="AG212" s="15"/>
      <c r="AH212" s="15"/>
      <c r="AI212" s="15"/>
      <c r="AJ212" s="15"/>
      <c r="AK212" s="32" t="s">
        <v>1415</v>
      </c>
      <c r="AL212" s="47" t="s">
        <v>2253</v>
      </c>
      <c r="AM212" s="63" t="s">
        <v>2110</v>
      </c>
      <c r="AN212" s="32" t="s">
        <v>1397</v>
      </c>
      <c r="AR212" s="14"/>
    </row>
    <row r="213" spans="1:44" ht="18" customHeight="1" x14ac:dyDescent="0.25">
      <c r="A213" s="43">
        <v>242264</v>
      </c>
      <c r="B213" s="43">
        <v>93171</v>
      </c>
      <c r="C213" s="45" t="s">
        <v>918</v>
      </c>
      <c r="D213" s="47" t="s">
        <v>919</v>
      </c>
      <c r="E213" s="47" t="s">
        <v>2194</v>
      </c>
      <c r="F213" s="32" t="s">
        <v>2</v>
      </c>
      <c r="G213" s="32" t="s">
        <v>474</v>
      </c>
      <c r="H213" s="33">
        <v>40087</v>
      </c>
      <c r="I213" s="33">
        <v>41364</v>
      </c>
      <c r="J213" s="32" t="s">
        <v>437</v>
      </c>
      <c r="K213" s="50">
        <v>5281158.66</v>
      </c>
      <c r="L213" s="52">
        <v>4037064</v>
      </c>
      <c r="M213" s="32" t="s">
        <v>9</v>
      </c>
      <c r="N213" s="32"/>
      <c r="O213" s="32" t="s">
        <v>18</v>
      </c>
      <c r="P213" s="32" t="s">
        <v>18</v>
      </c>
      <c r="Q213" s="32" t="s">
        <v>30</v>
      </c>
      <c r="R213" s="47" t="s">
        <v>2842</v>
      </c>
      <c r="S213" s="54" t="s">
        <v>42</v>
      </c>
      <c r="T213" s="47"/>
      <c r="U213" s="32">
        <v>2</v>
      </c>
      <c r="V213" s="32" t="s">
        <v>30</v>
      </c>
      <c r="W213" s="32" t="s">
        <v>18</v>
      </c>
      <c r="X213" s="32" t="s">
        <v>18</v>
      </c>
      <c r="Y213" s="15">
        <v>79</v>
      </c>
      <c r="Z213" s="15">
        <v>4935</v>
      </c>
      <c r="AA213" s="15">
        <v>74</v>
      </c>
      <c r="AB213" s="15">
        <v>4919</v>
      </c>
      <c r="AC213" s="15">
        <v>4</v>
      </c>
      <c r="AD213" s="15">
        <v>16</v>
      </c>
      <c r="AE213" s="15"/>
      <c r="AF213" s="15"/>
      <c r="AG213" s="15">
        <v>1</v>
      </c>
      <c r="AH213" s="15">
        <v>0</v>
      </c>
      <c r="AI213" s="15"/>
      <c r="AJ213" s="15"/>
      <c r="AK213" s="32" t="s">
        <v>499</v>
      </c>
      <c r="AL213" s="47" t="s">
        <v>2244</v>
      </c>
      <c r="AM213" s="63" t="s">
        <v>2116</v>
      </c>
      <c r="AN213" s="32" t="s">
        <v>951</v>
      </c>
      <c r="AR213" s="14"/>
    </row>
    <row r="214" spans="1:44" ht="18" customHeight="1" x14ac:dyDescent="0.25">
      <c r="A214" s="43">
        <v>240142</v>
      </c>
      <c r="B214" s="43">
        <v>93223</v>
      </c>
      <c r="C214" s="45" t="s">
        <v>1490</v>
      </c>
      <c r="D214" s="47" t="s">
        <v>1491</v>
      </c>
      <c r="E214" s="47" t="s">
        <v>2303</v>
      </c>
      <c r="F214" s="32" t="s">
        <v>2</v>
      </c>
      <c r="G214" s="32" t="s">
        <v>483</v>
      </c>
      <c r="H214" s="33">
        <v>40179</v>
      </c>
      <c r="I214" s="33">
        <v>42004</v>
      </c>
      <c r="J214" s="32" t="s">
        <v>437</v>
      </c>
      <c r="K214" s="50">
        <v>1994000</v>
      </c>
      <c r="L214" s="52">
        <v>1994000</v>
      </c>
      <c r="M214" s="32" t="s">
        <v>199</v>
      </c>
      <c r="N214" s="32"/>
      <c r="O214" s="32" t="s">
        <v>30</v>
      </c>
      <c r="P214" s="32" t="s">
        <v>18</v>
      </c>
      <c r="Q214" s="32" t="s">
        <v>18</v>
      </c>
      <c r="R214" s="47" t="s">
        <v>2921</v>
      </c>
      <c r="S214" s="54" t="s">
        <v>42</v>
      </c>
      <c r="T214" s="47" t="s">
        <v>67</v>
      </c>
      <c r="U214" s="32">
        <v>0</v>
      </c>
      <c r="V214" s="32" t="s">
        <v>30</v>
      </c>
      <c r="W214" s="32" t="s">
        <v>30</v>
      </c>
      <c r="X214" s="32" t="s">
        <v>18</v>
      </c>
      <c r="Y214" s="15">
        <v>151</v>
      </c>
      <c r="Z214" s="15">
        <v>4185</v>
      </c>
      <c r="AA214" s="15">
        <v>142</v>
      </c>
      <c r="AB214" s="15">
        <v>4132</v>
      </c>
      <c r="AC214" s="15">
        <v>7</v>
      </c>
      <c r="AD214" s="15">
        <v>53</v>
      </c>
      <c r="AE214" s="15">
        <v>1</v>
      </c>
      <c r="AF214" s="15">
        <v>0</v>
      </c>
      <c r="AG214" s="15">
        <v>1</v>
      </c>
      <c r="AH214" s="15">
        <v>0</v>
      </c>
      <c r="AI214" s="15"/>
      <c r="AJ214" s="15"/>
      <c r="AK214" s="32" t="s">
        <v>1492</v>
      </c>
      <c r="AL214" s="47" t="s">
        <v>2302</v>
      </c>
      <c r="AM214" s="63" t="s">
        <v>2110</v>
      </c>
      <c r="AN214" s="32" t="s">
        <v>1397</v>
      </c>
      <c r="AR214" s="14"/>
    </row>
    <row r="215" spans="1:44" ht="18" customHeight="1" x14ac:dyDescent="0.25">
      <c r="A215" s="43">
        <v>242098</v>
      </c>
      <c r="B215" s="43">
        <v>93228</v>
      </c>
      <c r="C215" s="45" t="s">
        <v>473</v>
      </c>
      <c r="D215" s="47" t="s">
        <v>475</v>
      </c>
      <c r="E215" s="47" t="s">
        <v>2185</v>
      </c>
      <c r="F215" s="32" t="s">
        <v>2</v>
      </c>
      <c r="G215" s="32" t="s">
        <v>474</v>
      </c>
      <c r="H215" s="33">
        <v>40118</v>
      </c>
      <c r="I215" s="33">
        <v>41274</v>
      </c>
      <c r="J215" s="32" t="s">
        <v>445</v>
      </c>
      <c r="K215" s="50">
        <v>6475643.2000000002</v>
      </c>
      <c r="L215" s="52">
        <v>4978094.8</v>
      </c>
      <c r="M215" s="32" t="s">
        <v>9</v>
      </c>
      <c r="N215" s="32"/>
      <c r="O215" s="32" t="s">
        <v>30</v>
      </c>
      <c r="P215" s="32" t="s">
        <v>30</v>
      </c>
      <c r="Q215" s="32" t="s">
        <v>18</v>
      </c>
      <c r="R215" s="47" t="s">
        <v>67</v>
      </c>
      <c r="S215" s="54" t="s">
        <v>31</v>
      </c>
      <c r="T215" s="47" t="s">
        <v>67</v>
      </c>
      <c r="U215" s="32" t="s">
        <v>67</v>
      </c>
      <c r="V215" s="32" t="s">
        <v>18</v>
      </c>
      <c r="W215" s="32" t="s">
        <v>18</v>
      </c>
      <c r="X215" s="32" t="s">
        <v>18</v>
      </c>
      <c r="Y215" s="15">
        <v>19</v>
      </c>
      <c r="Z215" s="15">
        <v>1258</v>
      </c>
      <c r="AA215" s="15">
        <v>16</v>
      </c>
      <c r="AB215" s="15">
        <v>901</v>
      </c>
      <c r="AC215" s="15"/>
      <c r="AD215" s="15"/>
      <c r="AE215" s="15">
        <v>3</v>
      </c>
      <c r="AF215" s="15">
        <v>357</v>
      </c>
      <c r="AG215" s="15"/>
      <c r="AH215" s="15"/>
      <c r="AI215" s="15"/>
      <c r="AJ215" s="15"/>
      <c r="AK215" s="32" t="s">
        <v>502</v>
      </c>
      <c r="AL215" s="47" t="s">
        <v>2244</v>
      </c>
      <c r="AM215" s="63" t="s">
        <v>2116</v>
      </c>
      <c r="AN215" s="32" t="s">
        <v>951</v>
      </c>
      <c r="AR215" s="14"/>
    </row>
    <row r="216" spans="1:44" ht="18" customHeight="1" x14ac:dyDescent="0.25">
      <c r="A216" s="43">
        <v>242276</v>
      </c>
      <c r="B216" s="43">
        <v>93427</v>
      </c>
      <c r="C216" s="45" t="s">
        <v>1630</v>
      </c>
      <c r="D216" s="47" t="s">
        <v>1631</v>
      </c>
      <c r="E216" s="47" t="s">
        <v>2321</v>
      </c>
      <c r="F216" s="32" t="s">
        <v>2</v>
      </c>
      <c r="G216" s="32" t="s">
        <v>474</v>
      </c>
      <c r="H216" s="33">
        <v>40179</v>
      </c>
      <c r="I216" s="33">
        <v>41455</v>
      </c>
      <c r="J216" s="32" t="s">
        <v>437</v>
      </c>
      <c r="K216" s="50">
        <v>2338267.2000000002</v>
      </c>
      <c r="L216" s="52">
        <v>1580100</v>
      </c>
      <c r="M216" s="32" t="s">
        <v>199</v>
      </c>
      <c r="N216" s="32"/>
      <c r="O216" s="32" t="s">
        <v>18</v>
      </c>
      <c r="P216" s="32" t="s">
        <v>30</v>
      </c>
      <c r="Q216" s="32" t="s">
        <v>18</v>
      </c>
      <c r="R216" s="47" t="s">
        <v>2934</v>
      </c>
      <c r="S216" s="54" t="s">
        <v>42</v>
      </c>
      <c r="T216" s="47"/>
      <c r="U216" s="32">
        <v>0</v>
      </c>
      <c r="V216" s="32" t="s">
        <v>30</v>
      </c>
      <c r="W216" s="32" t="s">
        <v>18</v>
      </c>
      <c r="X216" s="32" t="s">
        <v>18</v>
      </c>
      <c r="Y216" s="15">
        <v>4</v>
      </c>
      <c r="Z216" s="15">
        <v>216</v>
      </c>
      <c r="AA216" s="15">
        <v>3</v>
      </c>
      <c r="AB216" s="15">
        <v>216</v>
      </c>
      <c r="AC216" s="15"/>
      <c r="AD216" s="15"/>
      <c r="AE216" s="15"/>
      <c r="AF216" s="15"/>
      <c r="AG216" s="15">
        <v>1</v>
      </c>
      <c r="AH216" s="15">
        <v>0</v>
      </c>
      <c r="AI216" s="15"/>
      <c r="AJ216" s="15"/>
      <c r="AK216" s="32" t="s">
        <v>920</v>
      </c>
      <c r="AL216" s="47" t="s">
        <v>2193</v>
      </c>
      <c r="AM216" s="63" t="s">
        <v>2116</v>
      </c>
      <c r="AN216" s="32" t="s">
        <v>951</v>
      </c>
      <c r="AR216" s="14"/>
    </row>
    <row r="217" spans="1:44" ht="18" customHeight="1" x14ac:dyDescent="0.25">
      <c r="A217" s="43">
        <v>249898</v>
      </c>
      <c r="B217" s="43">
        <v>93932</v>
      </c>
      <c r="C217" s="45" t="s">
        <v>1538</v>
      </c>
      <c r="D217" s="47" t="s">
        <v>1539</v>
      </c>
      <c r="E217" s="47" t="s">
        <v>2286</v>
      </c>
      <c r="F217" s="32" t="s">
        <v>2</v>
      </c>
      <c r="G217" s="32" t="s">
        <v>483</v>
      </c>
      <c r="H217" s="33">
        <v>40210</v>
      </c>
      <c r="I217" s="33">
        <v>42035</v>
      </c>
      <c r="J217" s="32" t="s">
        <v>454</v>
      </c>
      <c r="K217" s="50">
        <v>2054340</v>
      </c>
      <c r="L217" s="52">
        <v>2054340</v>
      </c>
      <c r="M217" s="32" t="s">
        <v>377</v>
      </c>
      <c r="N217" s="32"/>
      <c r="O217" s="32" t="s">
        <v>18</v>
      </c>
      <c r="P217" s="32" t="s">
        <v>30</v>
      </c>
      <c r="Q217" s="32" t="s">
        <v>18</v>
      </c>
      <c r="R217" s="47" t="s">
        <v>2911</v>
      </c>
      <c r="S217" s="54" t="s">
        <v>31</v>
      </c>
      <c r="T217" s="47" t="s">
        <v>67</v>
      </c>
      <c r="U217" s="32">
        <v>0</v>
      </c>
      <c r="V217" s="32" t="s">
        <v>18</v>
      </c>
      <c r="W217" s="32" t="s">
        <v>18</v>
      </c>
      <c r="X217" s="32" t="s">
        <v>18</v>
      </c>
      <c r="Y217" s="15">
        <v>23</v>
      </c>
      <c r="Z217" s="15">
        <v>635</v>
      </c>
      <c r="AA217" s="15">
        <v>22</v>
      </c>
      <c r="AB217" s="15">
        <v>626</v>
      </c>
      <c r="AC217" s="15"/>
      <c r="AD217" s="15"/>
      <c r="AE217" s="15">
        <v>1</v>
      </c>
      <c r="AF217" s="15">
        <v>9</v>
      </c>
      <c r="AG217" s="15"/>
      <c r="AH217" s="15"/>
      <c r="AI217" s="15"/>
      <c r="AJ217" s="15"/>
      <c r="AK217" s="32" t="s">
        <v>1415</v>
      </c>
      <c r="AL217" s="47" t="s">
        <v>2253</v>
      </c>
      <c r="AM217" s="63" t="s">
        <v>2110</v>
      </c>
      <c r="AN217" s="32" t="s">
        <v>1397</v>
      </c>
      <c r="AR217" s="14"/>
    </row>
    <row r="218" spans="1:44" ht="18" customHeight="1" x14ac:dyDescent="0.25">
      <c r="A218" s="43">
        <v>243115</v>
      </c>
      <c r="B218" s="43">
        <v>94075</v>
      </c>
      <c r="C218" s="45" t="s">
        <v>1518</v>
      </c>
      <c r="D218" s="47" t="s">
        <v>1519</v>
      </c>
      <c r="E218" s="47" t="s">
        <v>2311</v>
      </c>
      <c r="F218" s="32" t="s">
        <v>2</v>
      </c>
      <c r="G218" s="32" t="s">
        <v>483</v>
      </c>
      <c r="H218" s="33">
        <v>40238</v>
      </c>
      <c r="I218" s="33">
        <v>42063</v>
      </c>
      <c r="J218" s="32" t="s">
        <v>441</v>
      </c>
      <c r="K218" s="50">
        <v>1800209</v>
      </c>
      <c r="L218" s="52">
        <v>1800209</v>
      </c>
      <c r="M218" s="32" t="s">
        <v>377</v>
      </c>
      <c r="N218" s="32"/>
      <c r="O218" s="32" t="s">
        <v>18</v>
      </c>
      <c r="P218" s="32" t="s">
        <v>30</v>
      </c>
      <c r="Q218" s="32" t="s">
        <v>30</v>
      </c>
      <c r="R218" s="47" t="s">
        <v>2927</v>
      </c>
      <c r="S218" s="54" t="s">
        <v>96</v>
      </c>
      <c r="T218" s="47" t="s">
        <v>2928</v>
      </c>
      <c r="U218" s="32">
        <v>0</v>
      </c>
      <c r="V218" s="32" t="s">
        <v>30</v>
      </c>
      <c r="W218" s="32" t="s">
        <v>30</v>
      </c>
      <c r="X218" s="32" t="s">
        <v>18</v>
      </c>
      <c r="Y218" s="15">
        <v>57</v>
      </c>
      <c r="Z218" s="15">
        <v>2954</v>
      </c>
      <c r="AA218" s="15">
        <v>53</v>
      </c>
      <c r="AB218" s="15">
        <v>2924</v>
      </c>
      <c r="AC218" s="15"/>
      <c r="AD218" s="15"/>
      <c r="AE218" s="15"/>
      <c r="AF218" s="15"/>
      <c r="AG218" s="15">
        <v>4</v>
      </c>
      <c r="AH218" s="15">
        <v>30</v>
      </c>
      <c r="AI218" s="15"/>
      <c r="AJ218" s="15"/>
      <c r="AK218" s="32" t="s">
        <v>1390</v>
      </c>
      <c r="AL218" s="47" t="s">
        <v>2310</v>
      </c>
      <c r="AM218" s="63" t="s">
        <v>2110</v>
      </c>
      <c r="AN218" s="32" t="s">
        <v>1397</v>
      </c>
      <c r="AR218" s="14"/>
    </row>
    <row r="219" spans="1:44" ht="18" customHeight="1" x14ac:dyDescent="0.25">
      <c r="A219" s="43">
        <v>222503</v>
      </c>
      <c r="B219" s="43">
        <v>94145</v>
      </c>
      <c r="C219" s="45" t="s">
        <v>952</v>
      </c>
      <c r="D219" s="47" t="s">
        <v>953</v>
      </c>
      <c r="E219" s="47" t="s">
        <v>2368</v>
      </c>
      <c r="F219" s="32" t="s">
        <v>2</v>
      </c>
      <c r="G219" s="32" t="s">
        <v>494</v>
      </c>
      <c r="H219" s="33">
        <v>39814</v>
      </c>
      <c r="I219" s="33">
        <v>40543</v>
      </c>
      <c r="J219" s="32" t="s">
        <v>450</v>
      </c>
      <c r="K219" s="50">
        <v>1139466.8</v>
      </c>
      <c r="L219" s="52">
        <v>870100</v>
      </c>
      <c r="M219" s="32" t="s">
        <v>9</v>
      </c>
      <c r="N219" s="32"/>
      <c r="O219" s="32" t="s">
        <v>30</v>
      </c>
      <c r="P219" s="32" t="s">
        <v>18</v>
      </c>
      <c r="Q219" s="32" t="s">
        <v>18</v>
      </c>
      <c r="R219" s="47" t="s">
        <v>2969</v>
      </c>
      <c r="S219" s="54" t="s">
        <v>129</v>
      </c>
      <c r="T219" s="47" t="s">
        <v>2970</v>
      </c>
      <c r="U219" s="32">
        <v>0</v>
      </c>
      <c r="V219" s="32" t="s">
        <v>18</v>
      </c>
      <c r="W219" s="32" t="s">
        <v>30</v>
      </c>
      <c r="X219" s="32" t="s">
        <v>30</v>
      </c>
      <c r="Y219" s="15">
        <v>3</v>
      </c>
      <c r="Z219" s="15">
        <v>46</v>
      </c>
      <c r="AA219" s="15">
        <v>3</v>
      </c>
      <c r="AB219" s="15">
        <v>46</v>
      </c>
      <c r="AC219" s="15"/>
      <c r="AD219" s="15"/>
      <c r="AE219" s="15"/>
      <c r="AF219" s="15"/>
      <c r="AG219" s="15"/>
      <c r="AH219" s="15"/>
      <c r="AI219" s="15"/>
      <c r="AJ219" s="15"/>
      <c r="AK219" s="32" t="s">
        <v>1564</v>
      </c>
      <c r="AL219" s="47" t="s">
        <v>2181</v>
      </c>
      <c r="AM219" s="63" t="s">
        <v>2347</v>
      </c>
      <c r="AN219" s="32" t="s">
        <v>460</v>
      </c>
      <c r="AR219" s="14"/>
    </row>
    <row r="220" spans="1:44" ht="18" customHeight="1" x14ac:dyDescent="0.25">
      <c r="A220" s="43">
        <v>249145</v>
      </c>
      <c r="B220" s="43">
        <v>94429</v>
      </c>
      <c r="C220" s="45" t="s">
        <v>1646</v>
      </c>
      <c r="D220" s="47" t="s">
        <v>1647</v>
      </c>
      <c r="E220" s="47" t="s">
        <v>2269</v>
      </c>
      <c r="F220" s="32" t="s">
        <v>2</v>
      </c>
      <c r="G220" s="32" t="s">
        <v>483</v>
      </c>
      <c r="H220" s="33">
        <v>40330</v>
      </c>
      <c r="I220" s="33">
        <v>42155</v>
      </c>
      <c r="J220" s="32" t="s">
        <v>439</v>
      </c>
      <c r="K220" s="50">
        <v>2449091.4</v>
      </c>
      <c r="L220" s="52">
        <v>2449091.4</v>
      </c>
      <c r="M220" s="32" t="s">
        <v>199</v>
      </c>
      <c r="N220" s="32"/>
      <c r="O220" s="32" t="s">
        <v>18</v>
      </c>
      <c r="P220" s="32" t="s">
        <v>30</v>
      </c>
      <c r="Q220" s="32" t="s">
        <v>18</v>
      </c>
      <c r="R220" s="47" t="s">
        <v>2896</v>
      </c>
      <c r="S220" s="54" t="s">
        <v>51</v>
      </c>
      <c r="T220" s="47" t="s">
        <v>2897</v>
      </c>
      <c r="U220" s="32">
        <v>0</v>
      </c>
      <c r="V220" s="32" t="s">
        <v>18</v>
      </c>
      <c r="W220" s="32" t="s">
        <v>18</v>
      </c>
      <c r="X220" s="32" t="s">
        <v>18</v>
      </c>
      <c r="Y220" s="15">
        <v>18</v>
      </c>
      <c r="Z220" s="15">
        <v>1534</v>
      </c>
      <c r="AA220" s="15">
        <v>17</v>
      </c>
      <c r="AB220" s="15">
        <v>1534</v>
      </c>
      <c r="AC220" s="15">
        <v>1</v>
      </c>
      <c r="AD220" s="15">
        <v>0</v>
      </c>
      <c r="AE220" s="15"/>
      <c r="AF220" s="15"/>
      <c r="AG220" s="15"/>
      <c r="AH220" s="15"/>
      <c r="AI220" s="15"/>
      <c r="AJ220" s="15"/>
      <c r="AK220" s="32" t="s">
        <v>1648</v>
      </c>
      <c r="AL220" s="47" t="s">
        <v>2268</v>
      </c>
      <c r="AM220" s="63" t="s">
        <v>2110</v>
      </c>
      <c r="AN220" s="32" t="s">
        <v>1397</v>
      </c>
      <c r="AR220" s="14"/>
    </row>
    <row r="221" spans="1:44" ht="18" customHeight="1" x14ac:dyDescent="0.25">
      <c r="A221" s="43">
        <v>242006</v>
      </c>
      <c r="B221" s="43">
        <v>94691</v>
      </c>
      <c r="C221" s="45" t="s">
        <v>1625</v>
      </c>
      <c r="D221" s="47" t="s">
        <v>1626</v>
      </c>
      <c r="E221" s="47" t="s">
        <v>2129</v>
      </c>
      <c r="F221" s="32" t="s">
        <v>2</v>
      </c>
      <c r="G221" s="32" t="s">
        <v>474</v>
      </c>
      <c r="H221" s="33">
        <v>40360</v>
      </c>
      <c r="I221" s="33">
        <v>42004</v>
      </c>
      <c r="J221" s="32" t="s">
        <v>439</v>
      </c>
      <c r="K221" s="50">
        <v>13875833.15</v>
      </c>
      <c r="L221" s="52">
        <v>10499999</v>
      </c>
      <c r="M221" s="32" t="s">
        <v>199</v>
      </c>
      <c r="N221" s="32"/>
      <c r="O221" s="32" t="s">
        <v>18</v>
      </c>
      <c r="P221" s="32" t="s">
        <v>30</v>
      </c>
      <c r="Q221" s="32" t="s">
        <v>18</v>
      </c>
      <c r="R221" s="47" t="s">
        <v>67</v>
      </c>
      <c r="S221" s="54" t="s">
        <v>51</v>
      </c>
      <c r="T221" s="47" t="s">
        <v>2813</v>
      </c>
      <c r="U221" s="32">
        <v>0</v>
      </c>
      <c r="V221" s="32" t="s">
        <v>30</v>
      </c>
      <c r="W221" s="32" t="s">
        <v>18</v>
      </c>
      <c r="X221" s="32" t="s">
        <v>18</v>
      </c>
      <c r="Y221" s="15">
        <v>27</v>
      </c>
      <c r="Z221" s="15">
        <v>10649</v>
      </c>
      <c r="AA221" s="15">
        <v>26</v>
      </c>
      <c r="AB221" s="15">
        <v>10366</v>
      </c>
      <c r="AC221" s="15"/>
      <c r="AD221" s="15"/>
      <c r="AE221" s="15">
        <v>1</v>
      </c>
      <c r="AF221" s="15">
        <v>283</v>
      </c>
      <c r="AG221" s="15"/>
      <c r="AH221" s="15"/>
      <c r="AI221" s="15"/>
      <c r="AJ221" s="15"/>
      <c r="AK221" s="32" t="s">
        <v>1627</v>
      </c>
      <c r="AL221" s="47" t="s">
        <v>2128</v>
      </c>
      <c r="AM221" s="63" t="s">
        <v>2116</v>
      </c>
      <c r="AN221" s="32" t="s">
        <v>951</v>
      </c>
      <c r="AR221" s="14"/>
    </row>
    <row r="222" spans="1:44" ht="18" customHeight="1" x14ac:dyDescent="0.25">
      <c r="A222" s="43">
        <v>254957</v>
      </c>
      <c r="B222" s="43">
        <v>95364</v>
      </c>
      <c r="C222" s="45" t="s">
        <v>1513</v>
      </c>
      <c r="D222" s="47" t="s">
        <v>1514</v>
      </c>
      <c r="E222" s="47" t="s">
        <v>1515</v>
      </c>
      <c r="F222" s="32" t="s">
        <v>2</v>
      </c>
      <c r="G222" s="32" t="s">
        <v>478</v>
      </c>
      <c r="H222" s="33">
        <v>40434</v>
      </c>
      <c r="I222" s="33">
        <v>41164</v>
      </c>
      <c r="J222" s="32" t="s">
        <v>439</v>
      </c>
      <c r="K222" s="50">
        <v>2402896</v>
      </c>
      <c r="L222" s="52">
        <v>2402896</v>
      </c>
      <c r="M222" s="32" t="s">
        <v>377</v>
      </c>
      <c r="N222" s="32"/>
      <c r="O222" s="32" t="s">
        <v>18</v>
      </c>
      <c r="P222" s="32" t="s">
        <v>18</v>
      </c>
      <c r="Q222" s="32" t="s">
        <v>30</v>
      </c>
      <c r="R222" s="47" t="s">
        <v>67</v>
      </c>
      <c r="S222" s="54" t="s">
        <v>42</v>
      </c>
      <c r="T222" s="47" t="s">
        <v>2904</v>
      </c>
      <c r="U222" s="32">
        <v>0</v>
      </c>
      <c r="V222" s="32" t="s">
        <v>18</v>
      </c>
      <c r="W222" s="32" t="s">
        <v>18</v>
      </c>
      <c r="X222" s="32" t="s">
        <v>18</v>
      </c>
      <c r="Y222" s="15">
        <v>2</v>
      </c>
      <c r="Z222" s="15">
        <v>96</v>
      </c>
      <c r="AA222" s="15">
        <v>2</v>
      </c>
      <c r="AB222" s="15">
        <v>96</v>
      </c>
      <c r="AC222" s="15"/>
      <c r="AD222" s="15"/>
      <c r="AE222" s="15"/>
      <c r="AF222" s="15"/>
      <c r="AG222" s="15"/>
      <c r="AH222" s="15"/>
      <c r="AI222" s="15"/>
      <c r="AJ222" s="15"/>
      <c r="AK222" s="32" t="s">
        <v>544</v>
      </c>
      <c r="AL222" s="47" t="s">
        <v>2273</v>
      </c>
      <c r="AM222" s="63" t="s">
        <v>2180</v>
      </c>
      <c r="AN222" s="32" t="s">
        <v>923</v>
      </c>
      <c r="AR222" s="14"/>
    </row>
    <row r="223" spans="1:44" ht="18" customHeight="1" x14ac:dyDescent="0.25">
      <c r="A223" s="43">
        <v>252856</v>
      </c>
      <c r="B223" s="43">
        <v>95622</v>
      </c>
      <c r="C223" s="45" t="s">
        <v>557</v>
      </c>
      <c r="D223" s="47" t="s">
        <v>558</v>
      </c>
      <c r="E223" s="47" t="s">
        <v>2423</v>
      </c>
      <c r="F223" s="32" t="s">
        <v>2</v>
      </c>
      <c r="G223" s="32" t="s">
        <v>478</v>
      </c>
      <c r="H223" s="33">
        <v>40452</v>
      </c>
      <c r="I223" s="33">
        <v>41547</v>
      </c>
      <c r="J223" s="32" t="s">
        <v>438</v>
      </c>
      <c r="K223" s="50">
        <v>223537.9</v>
      </c>
      <c r="L223" s="52">
        <v>223537.9</v>
      </c>
      <c r="M223" s="32" t="s">
        <v>9</v>
      </c>
      <c r="N223" s="32"/>
      <c r="O223" s="32" t="s">
        <v>18</v>
      </c>
      <c r="P223" s="32" t="s">
        <v>18</v>
      </c>
      <c r="Q223" s="32" t="s">
        <v>18</v>
      </c>
      <c r="R223" s="47" t="s">
        <v>67</v>
      </c>
      <c r="S223" s="54" t="s">
        <v>96</v>
      </c>
      <c r="T223" s="47" t="s">
        <v>3030</v>
      </c>
      <c r="U223" s="32" t="s">
        <v>67</v>
      </c>
      <c r="V223" s="32" t="s">
        <v>18</v>
      </c>
      <c r="W223" s="32" t="s">
        <v>18</v>
      </c>
      <c r="X223" s="32" t="s">
        <v>18</v>
      </c>
      <c r="Y223" s="15">
        <v>28</v>
      </c>
      <c r="Z223" s="15">
        <v>1496</v>
      </c>
      <c r="AA223" s="15">
        <v>28</v>
      </c>
      <c r="AB223" s="15">
        <v>1496</v>
      </c>
      <c r="AC223" s="15"/>
      <c r="AD223" s="15"/>
      <c r="AE223" s="15"/>
      <c r="AF223" s="15"/>
      <c r="AG223" s="15"/>
      <c r="AH223" s="15"/>
      <c r="AI223" s="15"/>
      <c r="AJ223" s="15"/>
      <c r="AK223" s="32" t="s">
        <v>910</v>
      </c>
      <c r="AL223" s="47" t="s">
        <v>2152</v>
      </c>
      <c r="AM223" s="63" t="s">
        <v>2180</v>
      </c>
      <c r="AN223" s="32" t="s">
        <v>923</v>
      </c>
      <c r="AR223" s="14"/>
    </row>
    <row r="224" spans="1:44" ht="18" customHeight="1" x14ac:dyDescent="0.25">
      <c r="A224" s="43">
        <v>251480</v>
      </c>
      <c r="B224" s="43">
        <v>95781</v>
      </c>
      <c r="C224" s="45" t="s">
        <v>1600</v>
      </c>
      <c r="D224" s="47" t="s">
        <v>1601</v>
      </c>
      <c r="E224" s="47" t="s">
        <v>2369</v>
      </c>
      <c r="F224" s="32" t="s">
        <v>2</v>
      </c>
      <c r="G224" s="32" t="s">
        <v>478</v>
      </c>
      <c r="H224" s="33">
        <v>40422</v>
      </c>
      <c r="I224" s="33">
        <v>41882</v>
      </c>
      <c r="J224" s="32" t="s">
        <v>448</v>
      </c>
      <c r="K224" s="50">
        <v>799470</v>
      </c>
      <c r="L224" s="52">
        <v>799470</v>
      </c>
      <c r="M224" s="32" t="s">
        <v>199</v>
      </c>
      <c r="N224" s="32"/>
      <c r="O224" s="32" t="s">
        <v>18</v>
      </c>
      <c r="P224" s="32" t="s">
        <v>30</v>
      </c>
      <c r="Q224" s="32" t="s">
        <v>18</v>
      </c>
      <c r="R224" s="47" t="s">
        <v>67</v>
      </c>
      <c r="S224" s="54" t="s">
        <v>113</v>
      </c>
      <c r="T224" s="47" t="s">
        <v>67</v>
      </c>
      <c r="U224" s="32">
        <v>0</v>
      </c>
      <c r="V224" s="32" t="s">
        <v>30</v>
      </c>
      <c r="W224" s="32" t="s">
        <v>18</v>
      </c>
      <c r="X224" s="32" t="s">
        <v>18</v>
      </c>
      <c r="Y224" s="15">
        <v>4</v>
      </c>
      <c r="Z224" s="15">
        <v>47</v>
      </c>
      <c r="AA224" s="15">
        <v>4</v>
      </c>
      <c r="AB224" s="15">
        <v>47</v>
      </c>
      <c r="AC224" s="15"/>
      <c r="AD224" s="15"/>
      <c r="AE224" s="15"/>
      <c r="AF224" s="15"/>
      <c r="AG224" s="15"/>
      <c r="AH224" s="15"/>
      <c r="AI224" s="15"/>
      <c r="AJ224" s="15"/>
      <c r="AK224" s="32" t="s">
        <v>1602</v>
      </c>
      <c r="AL224" s="47" t="s">
        <v>2217</v>
      </c>
      <c r="AM224" s="63" t="s">
        <v>2180</v>
      </c>
      <c r="AN224" s="32" t="s">
        <v>923</v>
      </c>
      <c r="AR224" s="14"/>
    </row>
    <row r="225" spans="1:44" ht="18" customHeight="1" x14ac:dyDescent="0.25">
      <c r="A225" s="43">
        <v>253290</v>
      </c>
      <c r="B225" s="43">
        <v>95855</v>
      </c>
      <c r="C225" s="45" t="s">
        <v>1532</v>
      </c>
      <c r="D225" s="47" t="s">
        <v>1533</v>
      </c>
      <c r="E225" s="47" t="s">
        <v>2271</v>
      </c>
      <c r="F225" s="32" t="s">
        <v>2</v>
      </c>
      <c r="G225" s="32" t="s">
        <v>478</v>
      </c>
      <c r="H225" s="33">
        <v>40392</v>
      </c>
      <c r="I225" s="33">
        <v>41500</v>
      </c>
      <c r="J225" s="32" t="s">
        <v>438</v>
      </c>
      <c r="K225" s="50">
        <v>2417611</v>
      </c>
      <c r="L225" s="52">
        <v>2417611</v>
      </c>
      <c r="M225" s="32" t="s">
        <v>377</v>
      </c>
      <c r="N225" s="32"/>
      <c r="O225" s="32" t="s">
        <v>18</v>
      </c>
      <c r="P225" s="32" t="s">
        <v>30</v>
      </c>
      <c r="Q225" s="32" t="s">
        <v>18</v>
      </c>
      <c r="R225" s="47" t="s">
        <v>2900</v>
      </c>
      <c r="S225" s="54" t="s">
        <v>51</v>
      </c>
      <c r="T225" s="47" t="s">
        <v>2901</v>
      </c>
      <c r="U225" s="32">
        <v>0</v>
      </c>
      <c r="V225" s="32" t="s">
        <v>18</v>
      </c>
      <c r="W225" s="32" t="s">
        <v>18</v>
      </c>
      <c r="X225" s="32" t="s">
        <v>18</v>
      </c>
      <c r="Y225" s="15">
        <v>6</v>
      </c>
      <c r="Z225" s="15">
        <v>447</v>
      </c>
      <c r="AA225" s="15">
        <v>6</v>
      </c>
      <c r="AB225" s="15">
        <v>447</v>
      </c>
      <c r="AC225" s="15"/>
      <c r="AD225" s="15"/>
      <c r="AE225" s="15"/>
      <c r="AF225" s="15"/>
      <c r="AG225" s="15"/>
      <c r="AH225" s="15"/>
      <c r="AI225" s="15"/>
      <c r="AJ225" s="15"/>
      <c r="AK225" s="32" t="s">
        <v>537</v>
      </c>
      <c r="AL225" s="47" t="s">
        <v>2210</v>
      </c>
      <c r="AM225" s="63" t="s">
        <v>2180</v>
      </c>
      <c r="AN225" s="32" t="s">
        <v>923</v>
      </c>
      <c r="AR225" s="14"/>
    </row>
    <row r="226" spans="1:44" ht="18" customHeight="1" x14ac:dyDescent="0.25">
      <c r="A226" s="43">
        <v>254397</v>
      </c>
      <c r="B226" s="43">
        <v>95886</v>
      </c>
      <c r="C226" s="45" t="s">
        <v>1411</v>
      </c>
      <c r="D226" s="47" t="s">
        <v>1412</v>
      </c>
      <c r="E226" s="47" t="s">
        <v>2432</v>
      </c>
      <c r="F226" s="32" t="s">
        <v>2</v>
      </c>
      <c r="G226" s="32" t="s">
        <v>478</v>
      </c>
      <c r="H226" s="33">
        <v>40452</v>
      </c>
      <c r="I226" s="33">
        <v>41182</v>
      </c>
      <c r="J226" s="32" t="s">
        <v>440</v>
      </c>
      <c r="K226" s="50">
        <v>214800</v>
      </c>
      <c r="L226" s="52">
        <v>214800</v>
      </c>
      <c r="M226" s="32" t="s">
        <v>9</v>
      </c>
      <c r="N226" s="32"/>
      <c r="O226" s="32" t="s">
        <v>18</v>
      </c>
      <c r="P226" s="32" t="s">
        <v>30</v>
      </c>
      <c r="Q226" s="32" t="s">
        <v>18</v>
      </c>
      <c r="R226" s="47" t="s">
        <v>3039</v>
      </c>
      <c r="S226" s="54" t="s">
        <v>31</v>
      </c>
      <c r="T226" s="47" t="s">
        <v>3040</v>
      </c>
      <c r="U226" s="32">
        <v>0</v>
      </c>
      <c r="V226" s="32" t="s">
        <v>18</v>
      </c>
      <c r="W226" s="32" t="s">
        <v>18</v>
      </c>
      <c r="X226" s="32" t="s">
        <v>18</v>
      </c>
      <c r="Y226" s="15"/>
      <c r="Z226" s="15"/>
      <c r="AA226" s="15"/>
      <c r="AB226" s="15"/>
      <c r="AC226" s="15"/>
      <c r="AD226" s="15"/>
      <c r="AE226" s="15"/>
      <c r="AF226" s="15"/>
      <c r="AG226" s="15"/>
      <c r="AH226" s="15"/>
      <c r="AI226" s="15"/>
      <c r="AJ226" s="15"/>
      <c r="AK226" s="32" t="s">
        <v>907</v>
      </c>
      <c r="AL226" s="47" t="s">
        <v>2144</v>
      </c>
      <c r="AM226" s="63" t="s">
        <v>2180</v>
      </c>
      <c r="AN226" s="32" t="s">
        <v>923</v>
      </c>
      <c r="AR226" s="14"/>
    </row>
    <row r="227" spans="1:44" ht="18" customHeight="1" x14ac:dyDescent="0.25">
      <c r="A227" s="43">
        <v>255554</v>
      </c>
      <c r="B227" s="43">
        <v>96452</v>
      </c>
      <c r="C227" s="45" t="s">
        <v>1516</v>
      </c>
      <c r="D227" s="47" t="s">
        <v>1517</v>
      </c>
      <c r="E227" s="47" t="s">
        <v>2313</v>
      </c>
      <c r="F227" s="32" t="s">
        <v>2</v>
      </c>
      <c r="G227" s="32" t="s">
        <v>478</v>
      </c>
      <c r="H227" s="33">
        <v>40634</v>
      </c>
      <c r="I227" s="33">
        <v>41364</v>
      </c>
      <c r="J227" s="32" t="s">
        <v>439</v>
      </c>
      <c r="K227" s="50">
        <v>1717408</v>
      </c>
      <c r="L227" s="52">
        <v>1717408</v>
      </c>
      <c r="M227" s="32" t="s">
        <v>377</v>
      </c>
      <c r="N227" s="32"/>
      <c r="O227" s="32" t="s">
        <v>18</v>
      </c>
      <c r="P227" s="32" t="s">
        <v>30</v>
      </c>
      <c r="Q227" s="32" t="s">
        <v>18</v>
      </c>
      <c r="R227" s="47" t="s">
        <v>2929</v>
      </c>
      <c r="S227" s="54" t="s">
        <v>31</v>
      </c>
      <c r="T227" s="47" t="s">
        <v>67</v>
      </c>
      <c r="U227" s="32">
        <v>0</v>
      </c>
      <c r="V227" s="32" t="s">
        <v>18</v>
      </c>
      <c r="W227" s="32" t="s">
        <v>18</v>
      </c>
      <c r="X227" s="32" t="s">
        <v>18</v>
      </c>
      <c r="Y227" s="15"/>
      <c r="Z227" s="15"/>
      <c r="AA227" s="15"/>
      <c r="AB227" s="15"/>
      <c r="AC227" s="15"/>
      <c r="AD227" s="15"/>
      <c r="AE227" s="15"/>
      <c r="AF227" s="15"/>
      <c r="AG227" s="15"/>
      <c r="AH227" s="15"/>
      <c r="AI227" s="15"/>
      <c r="AJ227" s="15"/>
      <c r="AK227" s="32" t="s">
        <v>507</v>
      </c>
      <c r="AL227" s="47" t="s">
        <v>2312</v>
      </c>
      <c r="AM227" s="63" t="s">
        <v>2180</v>
      </c>
      <c r="AN227" s="32" t="s">
        <v>923</v>
      </c>
      <c r="AR227" s="14"/>
    </row>
    <row r="228" spans="1:44" ht="18" customHeight="1" x14ac:dyDescent="0.25">
      <c r="A228" s="43">
        <v>247620</v>
      </c>
      <c r="B228" s="43">
        <v>96485</v>
      </c>
      <c r="C228" s="45" t="s">
        <v>1583</v>
      </c>
      <c r="D228" s="47" t="s">
        <v>1584</v>
      </c>
      <c r="E228" s="47" t="s">
        <v>2441</v>
      </c>
      <c r="F228" s="32" t="s">
        <v>2</v>
      </c>
      <c r="G228" s="32" t="s">
        <v>478</v>
      </c>
      <c r="H228" s="33">
        <v>40452</v>
      </c>
      <c r="I228" s="33">
        <v>41670</v>
      </c>
      <c r="J228" s="32" t="s">
        <v>439</v>
      </c>
      <c r="K228" s="50">
        <v>205200</v>
      </c>
      <c r="L228" s="52">
        <v>205200</v>
      </c>
      <c r="M228" s="32" t="s">
        <v>9</v>
      </c>
      <c r="N228" s="32" t="s">
        <v>3110</v>
      </c>
      <c r="O228" s="32" t="s">
        <v>18</v>
      </c>
      <c r="P228" s="32" t="s">
        <v>18</v>
      </c>
      <c r="Q228" s="32" t="s">
        <v>30</v>
      </c>
      <c r="R228" s="47" t="s">
        <v>3049</v>
      </c>
      <c r="S228" s="54" t="s">
        <v>129</v>
      </c>
      <c r="T228" s="47" t="s">
        <v>3050</v>
      </c>
      <c r="U228" s="32">
        <v>0</v>
      </c>
      <c r="V228" s="32" t="s">
        <v>18</v>
      </c>
      <c r="W228" s="32" t="s">
        <v>18</v>
      </c>
      <c r="X228" s="32" t="s">
        <v>18</v>
      </c>
      <c r="Y228" s="32">
        <v>3</v>
      </c>
      <c r="Z228" s="32">
        <v>5</v>
      </c>
      <c r="AA228" s="32">
        <v>2</v>
      </c>
      <c r="AB228" s="32">
        <v>0</v>
      </c>
      <c r="AC228" s="32">
        <v>1</v>
      </c>
      <c r="AD228" s="32">
        <v>5</v>
      </c>
      <c r="AE228" s="32"/>
      <c r="AF228" s="32"/>
      <c r="AG228" s="32"/>
      <c r="AH228" s="32"/>
      <c r="AI228" s="32"/>
      <c r="AJ228" s="32"/>
      <c r="AK228" s="32" t="s">
        <v>901</v>
      </c>
      <c r="AL228" s="47" t="s">
        <v>2126</v>
      </c>
      <c r="AM228" s="63" t="s">
        <v>2180</v>
      </c>
      <c r="AN228" s="32" t="s">
        <v>923</v>
      </c>
      <c r="AR228" s="14"/>
    </row>
    <row r="229" spans="1:44" ht="18" customHeight="1" x14ac:dyDescent="0.25">
      <c r="A229" s="43">
        <v>255508</v>
      </c>
      <c r="B229" s="43">
        <v>96525</v>
      </c>
      <c r="C229" s="45" t="s">
        <v>535</v>
      </c>
      <c r="D229" s="47" t="s">
        <v>536</v>
      </c>
      <c r="E229" s="47" t="s">
        <v>2400</v>
      </c>
      <c r="F229" s="32" t="s">
        <v>2</v>
      </c>
      <c r="G229" s="32" t="s">
        <v>478</v>
      </c>
      <c r="H229" s="33">
        <v>40634</v>
      </c>
      <c r="I229" s="33">
        <v>41729</v>
      </c>
      <c r="J229" s="32" t="s">
        <v>443</v>
      </c>
      <c r="K229" s="50">
        <v>239918.2</v>
      </c>
      <c r="L229" s="52">
        <v>239918.2</v>
      </c>
      <c r="M229" s="32" t="s">
        <v>9</v>
      </c>
      <c r="N229" s="32"/>
      <c r="O229" s="32" t="s">
        <v>18</v>
      </c>
      <c r="P229" s="32" t="s">
        <v>18</v>
      </c>
      <c r="Q229" s="32" t="s">
        <v>18</v>
      </c>
      <c r="R229" s="47" t="s">
        <v>67</v>
      </c>
      <c r="S229" s="54" t="s">
        <v>31</v>
      </c>
      <c r="T229" s="47" t="s">
        <v>67</v>
      </c>
      <c r="U229" s="32" t="s">
        <v>67</v>
      </c>
      <c r="V229" s="32" t="s">
        <v>18</v>
      </c>
      <c r="W229" s="32" t="s">
        <v>18</v>
      </c>
      <c r="X229" s="32" t="s">
        <v>18</v>
      </c>
      <c r="Y229" s="15">
        <v>2</v>
      </c>
      <c r="Z229" s="15">
        <v>58</v>
      </c>
      <c r="AA229" s="15">
        <v>2</v>
      </c>
      <c r="AB229" s="15">
        <v>58</v>
      </c>
      <c r="AC229" s="15"/>
      <c r="AD229" s="15"/>
      <c r="AE229" s="15"/>
      <c r="AF229" s="15"/>
      <c r="AG229" s="15"/>
      <c r="AH229" s="15"/>
      <c r="AI229" s="15"/>
      <c r="AJ229" s="15"/>
      <c r="AK229" s="32" t="s">
        <v>933</v>
      </c>
      <c r="AL229" s="47" t="s">
        <v>2221</v>
      </c>
      <c r="AM229" s="63" t="s">
        <v>2180</v>
      </c>
      <c r="AN229" s="32" t="s">
        <v>923</v>
      </c>
      <c r="AR229" s="14"/>
    </row>
    <row r="230" spans="1:44" ht="18" customHeight="1" x14ac:dyDescent="0.25">
      <c r="A230" s="43">
        <v>256639</v>
      </c>
      <c r="B230" s="43">
        <v>96530</v>
      </c>
      <c r="C230" s="45" t="s">
        <v>1475</v>
      </c>
      <c r="D230" s="47" t="s">
        <v>1476</v>
      </c>
      <c r="E230" s="47" t="s">
        <v>2357</v>
      </c>
      <c r="F230" s="32" t="s">
        <v>2</v>
      </c>
      <c r="G230" s="32" t="s">
        <v>483</v>
      </c>
      <c r="H230" s="33">
        <v>40544</v>
      </c>
      <c r="I230" s="33">
        <v>42004</v>
      </c>
      <c r="J230" s="32" t="s">
        <v>454</v>
      </c>
      <c r="K230" s="50">
        <v>1200000</v>
      </c>
      <c r="L230" s="52">
        <v>1200000</v>
      </c>
      <c r="M230" s="32" t="s">
        <v>199</v>
      </c>
      <c r="N230" s="32"/>
      <c r="O230" s="32" t="s">
        <v>18</v>
      </c>
      <c r="P230" s="32" t="s">
        <v>30</v>
      </c>
      <c r="Q230" s="32" t="s">
        <v>18</v>
      </c>
      <c r="R230" s="47" t="s">
        <v>3106</v>
      </c>
      <c r="S230" s="54" t="s">
        <v>42</v>
      </c>
      <c r="T230" s="47" t="s">
        <v>2963</v>
      </c>
      <c r="U230" s="32">
        <v>0</v>
      </c>
      <c r="V230" s="32" t="s">
        <v>30</v>
      </c>
      <c r="W230" s="32" t="s">
        <v>30</v>
      </c>
      <c r="X230" s="32" t="s">
        <v>18</v>
      </c>
      <c r="Y230" s="15">
        <v>6</v>
      </c>
      <c r="Z230" s="15">
        <v>381</v>
      </c>
      <c r="AA230" s="15">
        <v>6</v>
      </c>
      <c r="AB230" s="15">
        <v>381</v>
      </c>
      <c r="AC230" s="15"/>
      <c r="AD230" s="15"/>
      <c r="AE230" s="15"/>
      <c r="AF230" s="15"/>
      <c r="AG230" s="15"/>
      <c r="AH230" s="15"/>
      <c r="AI230" s="15"/>
      <c r="AJ230" s="15"/>
      <c r="AK230" s="32" t="s">
        <v>1390</v>
      </c>
      <c r="AL230" s="47" t="s">
        <v>2310</v>
      </c>
      <c r="AM230" s="63" t="s">
        <v>2110</v>
      </c>
      <c r="AN230" s="32" t="s">
        <v>1397</v>
      </c>
      <c r="AR230" s="14"/>
    </row>
    <row r="231" spans="1:44" ht="18" customHeight="1" x14ac:dyDescent="0.25">
      <c r="A231" s="43">
        <v>260774</v>
      </c>
      <c r="B231" s="43">
        <v>96715</v>
      </c>
      <c r="C231" s="45" t="s">
        <v>950</v>
      </c>
      <c r="D231" s="47" t="s">
        <v>2291</v>
      </c>
      <c r="E231" s="47" t="s">
        <v>2292</v>
      </c>
      <c r="F231" s="32" t="s">
        <v>2</v>
      </c>
      <c r="G231" s="32" t="s">
        <v>474</v>
      </c>
      <c r="H231" s="33">
        <v>40422</v>
      </c>
      <c r="I231" s="33">
        <v>41882</v>
      </c>
      <c r="J231" s="32" t="s">
        <v>443</v>
      </c>
      <c r="K231" s="50">
        <v>2618089.66</v>
      </c>
      <c r="L231" s="52">
        <v>2000000</v>
      </c>
      <c r="M231" s="32" t="s">
        <v>9</v>
      </c>
      <c r="N231" s="32"/>
      <c r="O231" s="32" t="s">
        <v>18</v>
      </c>
      <c r="P231" s="32" t="s">
        <v>18</v>
      </c>
      <c r="Q231" s="32" t="s">
        <v>30</v>
      </c>
      <c r="R231" s="47" t="s">
        <v>67</v>
      </c>
      <c r="S231" s="54" t="s">
        <v>20</v>
      </c>
      <c r="T231" s="47" t="s">
        <v>2914</v>
      </c>
      <c r="U231" s="32">
        <v>0</v>
      </c>
      <c r="V231" s="32" t="s">
        <v>18</v>
      </c>
      <c r="W231" s="32" t="s">
        <v>18</v>
      </c>
      <c r="X231" s="32" t="s">
        <v>18</v>
      </c>
      <c r="Y231" s="15"/>
      <c r="Z231" s="15"/>
      <c r="AA231" s="15"/>
      <c r="AB231" s="15"/>
      <c r="AC231" s="15"/>
      <c r="AD231" s="15"/>
      <c r="AE231" s="15"/>
      <c r="AF231" s="15"/>
      <c r="AG231" s="15"/>
      <c r="AH231" s="15"/>
      <c r="AI231" s="15"/>
      <c r="AJ231" s="15"/>
      <c r="AK231" s="32" t="s">
        <v>1397</v>
      </c>
      <c r="AL231" s="47" t="s">
        <v>2328</v>
      </c>
      <c r="AM231" s="63" t="s">
        <v>2116</v>
      </c>
      <c r="AN231" s="32" t="s">
        <v>951</v>
      </c>
      <c r="AR231" s="14"/>
    </row>
    <row r="232" spans="1:44" s="34" customFormat="1" ht="18" customHeight="1" x14ac:dyDescent="0.25">
      <c r="A232" s="43">
        <v>264663</v>
      </c>
      <c r="B232" s="43">
        <v>96974</v>
      </c>
      <c r="C232" s="45" t="s">
        <v>1634</v>
      </c>
      <c r="D232" s="47" t="s">
        <v>1635</v>
      </c>
      <c r="E232" s="47" t="s">
        <v>2236</v>
      </c>
      <c r="F232" s="32" t="s">
        <v>2</v>
      </c>
      <c r="G232" s="32" t="s">
        <v>478</v>
      </c>
      <c r="H232" s="33">
        <v>40544</v>
      </c>
      <c r="I232" s="33">
        <v>42004</v>
      </c>
      <c r="J232" s="32" t="s">
        <v>433</v>
      </c>
      <c r="K232" s="50">
        <v>2915948</v>
      </c>
      <c r="L232" s="52">
        <v>2915948</v>
      </c>
      <c r="M232" s="32" t="s">
        <v>199</v>
      </c>
      <c r="N232" s="32"/>
      <c r="O232" s="32" t="s">
        <v>30</v>
      </c>
      <c r="P232" s="32" t="s">
        <v>18</v>
      </c>
      <c r="Q232" s="32" t="s">
        <v>18</v>
      </c>
      <c r="R232" s="47" t="s">
        <v>2870</v>
      </c>
      <c r="S232" s="54" t="s">
        <v>20</v>
      </c>
      <c r="T232" s="47" t="s">
        <v>2854</v>
      </c>
      <c r="U232" s="32">
        <v>0</v>
      </c>
      <c r="V232" s="32" t="s">
        <v>18</v>
      </c>
      <c r="W232" s="32" t="s">
        <v>18</v>
      </c>
      <c r="X232" s="32" t="s">
        <v>18</v>
      </c>
      <c r="Y232" s="15">
        <v>35</v>
      </c>
      <c r="Z232" s="15">
        <v>1153</v>
      </c>
      <c r="AA232" s="15">
        <v>33</v>
      </c>
      <c r="AB232" s="15">
        <v>1105</v>
      </c>
      <c r="AC232" s="15">
        <v>1</v>
      </c>
      <c r="AD232" s="15">
        <v>43</v>
      </c>
      <c r="AE232" s="15">
        <v>1</v>
      </c>
      <c r="AF232" s="15">
        <v>5</v>
      </c>
      <c r="AG232" s="15"/>
      <c r="AH232" s="15"/>
      <c r="AI232" s="15"/>
      <c r="AJ232" s="15" t="s">
        <v>3167</v>
      </c>
      <c r="AK232" s="32" t="s">
        <v>925</v>
      </c>
      <c r="AL232" s="47" t="s">
        <v>2195</v>
      </c>
      <c r="AM232" s="63" t="s">
        <v>2180</v>
      </c>
      <c r="AN232" s="32" t="s">
        <v>923</v>
      </c>
    </row>
    <row r="233" spans="1:44" ht="18" customHeight="1" x14ac:dyDescent="0.25">
      <c r="A233" s="43">
        <v>266308</v>
      </c>
      <c r="B233" s="43">
        <v>96978</v>
      </c>
      <c r="C233" s="45" t="s">
        <v>490</v>
      </c>
      <c r="D233" s="47" t="s">
        <v>492</v>
      </c>
      <c r="E233" s="47" t="s">
        <v>2320</v>
      </c>
      <c r="F233" s="32" t="s">
        <v>2</v>
      </c>
      <c r="G233" s="32" t="s">
        <v>491</v>
      </c>
      <c r="H233" s="33">
        <v>40513</v>
      </c>
      <c r="I233" s="33">
        <v>41608</v>
      </c>
      <c r="J233" s="32" t="s">
        <v>443</v>
      </c>
      <c r="K233" s="50">
        <v>1933760.2</v>
      </c>
      <c r="L233" s="52">
        <v>1599418.19</v>
      </c>
      <c r="M233" s="32" t="s">
        <v>9</v>
      </c>
      <c r="N233" s="32"/>
      <c r="O233" s="32" t="s">
        <v>30</v>
      </c>
      <c r="P233" s="32" t="s">
        <v>30</v>
      </c>
      <c r="Q233" s="32" t="s">
        <v>18</v>
      </c>
      <c r="R233" s="47" t="s">
        <v>2932</v>
      </c>
      <c r="S233" s="54" t="s">
        <v>20</v>
      </c>
      <c r="T233" s="47" t="s">
        <v>2933</v>
      </c>
      <c r="U233" s="32" t="s">
        <v>67</v>
      </c>
      <c r="V233" s="32" t="s">
        <v>18</v>
      </c>
      <c r="W233" s="32" t="s">
        <v>67</v>
      </c>
      <c r="X233" s="32" t="s">
        <v>18</v>
      </c>
      <c r="Y233" s="15"/>
      <c r="Z233" s="15"/>
      <c r="AA233" s="15"/>
      <c r="AB233" s="15"/>
      <c r="AC233" s="15"/>
      <c r="AD233" s="15"/>
      <c r="AE233" s="15"/>
      <c r="AF233" s="15"/>
      <c r="AG233" s="15"/>
      <c r="AH233" s="15"/>
      <c r="AI233" s="15"/>
      <c r="AJ233" s="15"/>
      <c r="AK233" s="32" t="s">
        <v>1378</v>
      </c>
      <c r="AL233" s="47" t="s">
        <v>2299</v>
      </c>
      <c r="AM233" s="63" t="s">
        <v>2318</v>
      </c>
      <c r="AN233" s="32" t="s">
        <v>493</v>
      </c>
      <c r="AR233" s="14"/>
    </row>
    <row r="234" spans="1:44" ht="18" customHeight="1" x14ac:dyDescent="0.25">
      <c r="A234" s="43">
        <v>264508</v>
      </c>
      <c r="B234" s="43">
        <v>97041</v>
      </c>
      <c r="C234" s="45" t="s">
        <v>924</v>
      </c>
      <c r="D234" s="47" t="s">
        <v>2199</v>
      </c>
      <c r="E234" s="47" t="s">
        <v>2200</v>
      </c>
      <c r="F234" s="32" t="s">
        <v>2</v>
      </c>
      <c r="G234" s="32" t="s">
        <v>478</v>
      </c>
      <c r="H234" s="33">
        <v>40603</v>
      </c>
      <c r="I234" s="33">
        <v>42063</v>
      </c>
      <c r="J234" s="32" t="s">
        <v>437</v>
      </c>
      <c r="K234" s="50">
        <v>3757318</v>
      </c>
      <c r="L234" s="52">
        <v>3757318</v>
      </c>
      <c r="M234" s="32" t="s">
        <v>9</v>
      </c>
      <c r="N234" s="32"/>
      <c r="O234" s="32" t="s">
        <v>18</v>
      </c>
      <c r="P234" s="32" t="s">
        <v>18</v>
      </c>
      <c r="Q234" s="32" t="s">
        <v>18</v>
      </c>
      <c r="R234" s="47" t="s">
        <v>67</v>
      </c>
      <c r="S234" s="54" t="s">
        <v>20</v>
      </c>
      <c r="T234" s="47" t="s">
        <v>2846</v>
      </c>
      <c r="U234" s="32">
        <v>0</v>
      </c>
      <c r="V234" s="32" t="s">
        <v>30</v>
      </c>
      <c r="W234" s="32" t="s">
        <v>18</v>
      </c>
      <c r="X234" s="32" t="s">
        <v>18</v>
      </c>
      <c r="Y234" s="15">
        <v>31</v>
      </c>
      <c r="Z234" s="15">
        <v>1938</v>
      </c>
      <c r="AA234" s="15">
        <v>30</v>
      </c>
      <c r="AB234" s="15">
        <v>1936</v>
      </c>
      <c r="AC234" s="15"/>
      <c r="AD234" s="15"/>
      <c r="AE234" s="15">
        <v>1</v>
      </c>
      <c r="AF234" s="15">
        <v>2</v>
      </c>
      <c r="AG234" s="15"/>
      <c r="AH234" s="15"/>
      <c r="AI234" s="15"/>
      <c r="AJ234" s="15" t="s">
        <v>3167</v>
      </c>
      <c r="AK234" s="32" t="s">
        <v>499</v>
      </c>
      <c r="AL234" s="47" t="s">
        <v>2244</v>
      </c>
      <c r="AM234" s="63" t="s">
        <v>2180</v>
      </c>
      <c r="AN234" s="32" t="s">
        <v>923</v>
      </c>
      <c r="AR234" s="14"/>
    </row>
    <row r="235" spans="1:44" ht="18" customHeight="1" x14ac:dyDescent="0.25">
      <c r="A235" s="43">
        <v>250244</v>
      </c>
      <c r="B235" s="43">
        <v>97315</v>
      </c>
      <c r="C235" s="45" t="s">
        <v>1499</v>
      </c>
      <c r="D235" s="47" t="s">
        <v>1500</v>
      </c>
      <c r="E235" s="47" t="s">
        <v>2316</v>
      </c>
      <c r="F235" s="32" t="s">
        <v>2</v>
      </c>
      <c r="G235" s="32" t="s">
        <v>483</v>
      </c>
      <c r="H235" s="33">
        <v>40544</v>
      </c>
      <c r="I235" s="33">
        <v>42004</v>
      </c>
      <c r="J235" s="32" t="s">
        <v>438</v>
      </c>
      <c r="K235" s="50">
        <v>1666700</v>
      </c>
      <c r="L235" s="52">
        <v>1666700</v>
      </c>
      <c r="M235" s="32" t="s">
        <v>199</v>
      </c>
      <c r="N235" s="32"/>
      <c r="O235" s="32" t="s">
        <v>18</v>
      </c>
      <c r="P235" s="32" t="s">
        <v>30</v>
      </c>
      <c r="Q235" s="32" t="s">
        <v>18</v>
      </c>
      <c r="R235" s="47" t="s">
        <v>2930</v>
      </c>
      <c r="S235" s="54" t="s">
        <v>322</v>
      </c>
      <c r="T235" s="47" t="s">
        <v>67</v>
      </c>
      <c r="U235" s="32">
        <v>0</v>
      </c>
      <c r="V235" s="32" t="s">
        <v>18</v>
      </c>
      <c r="W235" s="32" t="s">
        <v>30</v>
      </c>
      <c r="X235" s="32" t="s">
        <v>18</v>
      </c>
      <c r="Y235" s="15">
        <v>17</v>
      </c>
      <c r="Z235" s="15">
        <v>3224</v>
      </c>
      <c r="AA235" s="15">
        <v>17</v>
      </c>
      <c r="AB235" s="15">
        <v>3224</v>
      </c>
      <c r="AC235" s="15"/>
      <c r="AD235" s="15"/>
      <c r="AE235" s="15"/>
      <c r="AF235" s="15"/>
      <c r="AG235" s="15"/>
      <c r="AH235" s="15"/>
      <c r="AI235" s="15"/>
      <c r="AJ235" s="15"/>
      <c r="AK235" s="32" t="s">
        <v>485</v>
      </c>
      <c r="AL235" s="47" t="s">
        <v>2234</v>
      </c>
      <c r="AM235" s="63" t="s">
        <v>2110</v>
      </c>
      <c r="AN235" s="32" t="s">
        <v>1397</v>
      </c>
      <c r="AR235" s="14"/>
    </row>
    <row r="236" spans="1:44" ht="18" customHeight="1" x14ac:dyDescent="0.25">
      <c r="A236" s="43">
        <v>270186</v>
      </c>
      <c r="B236" s="43">
        <v>97396</v>
      </c>
      <c r="C236" s="45" t="s">
        <v>1588</v>
      </c>
      <c r="D236" s="47" t="s">
        <v>1589</v>
      </c>
      <c r="E236" s="47" t="s">
        <v>2209</v>
      </c>
      <c r="F236" s="32" t="s">
        <v>2</v>
      </c>
      <c r="G236" s="32" t="s">
        <v>946</v>
      </c>
      <c r="H236" s="33">
        <v>40544</v>
      </c>
      <c r="I236" s="33">
        <v>41729</v>
      </c>
      <c r="J236" s="32" t="s">
        <v>437</v>
      </c>
      <c r="K236" s="50">
        <v>4684688</v>
      </c>
      <c r="L236" s="52">
        <v>3471679</v>
      </c>
      <c r="M236" s="32" t="s">
        <v>199</v>
      </c>
      <c r="N236" s="32"/>
      <c r="O236" s="32" t="s">
        <v>18</v>
      </c>
      <c r="P236" s="32" t="s">
        <v>18</v>
      </c>
      <c r="Q236" s="32" t="s">
        <v>30</v>
      </c>
      <c r="R236" s="47" t="s">
        <v>67</v>
      </c>
      <c r="S236" s="54" t="s">
        <v>96</v>
      </c>
      <c r="T236" s="47" t="s">
        <v>67</v>
      </c>
      <c r="U236" s="32">
        <v>0</v>
      </c>
      <c r="V236" s="32" t="s">
        <v>18</v>
      </c>
      <c r="W236" s="32" t="s">
        <v>30</v>
      </c>
      <c r="X236" s="32" t="s">
        <v>18</v>
      </c>
      <c r="Y236" s="15">
        <v>35</v>
      </c>
      <c r="Z236" s="15">
        <v>277</v>
      </c>
      <c r="AA236" s="15">
        <v>26</v>
      </c>
      <c r="AB236" s="15">
        <v>230</v>
      </c>
      <c r="AC236" s="15">
        <v>7</v>
      </c>
      <c r="AD236" s="15">
        <v>24</v>
      </c>
      <c r="AE236" s="15"/>
      <c r="AF236" s="15"/>
      <c r="AG236" s="15">
        <v>2</v>
      </c>
      <c r="AH236" s="15">
        <v>23</v>
      </c>
      <c r="AI236" s="15"/>
      <c r="AJ236" s="15"/>
      <c r="AK236" s="32" t="s">
        <v>1590</v>
      </c>
      <c r="AL236" s="47" t="s">
        <v>2114</v>
      </c>
      <c r="AM236" s="63" t="s">
        <v>2113</v>
      </c>
      <c r="AN236" s="32" t="s">
        <v>1561</v>
      </c>
      <c r="AR236" s="14"/>
    </row>
    <row r="237" spans="1:44" ht="18" customHeight="1" x14ac:dyDescent="0.25">
      <c r="A237" s="43">
        <v>270089</v>
      </c>
      <c r="B237" s="43">
        <v>97572</v>
      </c>
      <c r="C237" s="45" t="s">
        <v>1642</v>
      </c>
      <c r="D237" s="47" t="s">
        <v>1643</v>
      </c>
      <c r="E237" s="47" t="s">
        <v>2115</v>
      </c>
      <c r="F237" s="32" t="s">
        <v>2</v>
      </c>
      <c r="G237" s="32" t="s">
        <v>946</v>
      </c>
      <c r="H237" s="33">
        <v>40575</v>
      </c>
      <c r="I237" s="33">
        <v>42216</v>
      </c>
      <c r="J237" s="32" t="s">
        <v>437</v>
      </c>
      <c r="K237" s="50">
        <v>17892031</v>
      </c>
      <c r="L237" s="52">
        <v>13329898</v>
      </c>
      <c r="M237" s="32" t="s">
        <v>199</v>
      </c>
      <c r="N237" s="32"/>
      <c r="O237" s="32" t="s">
        <v>30</v>
      </c>
      <c r="P237" s="32" t="s">
        <v>30</v>
      </c>
      <c r="Q237" s="32" t="s">
        <v>30</v>
      </c>
      <c r="R237" s="47" t="s">
        <v>67</v>
      </c>
      <c r="S237" s="54" t="s">
        <v>96</v>
      </c>
      <c r="T237" s="47" t="s">
        <v>2809</v>
      </c>
      <c r="U237" s="32">
        <v>0</v>
      </c>
      <c r="V237" s="32" t="s">
        <v>18</v>
      </c>
      <c r="W237" s="32" t="s">
        <v>18</v>
      </c>
      <c r="X237" s="32" t="s">
        <v>18</v>
      </c>
      <c r="Y237" s="15">
        <v>167</v>
      </c>
      <c r="Z237" s="15">
        <v>4090</v>
      </c>
      <c r="AA237" s="15">
        <v>132</v>
      </c>
      <c r="AB237" s="15">
        <v>3979</v>
      </c>
      <c r="AC237" s="15">
        <v>26</v>
      </c>
      <c r="AD237" s="15">
        <v>50</v>
      </c>
      <c r="AE237" s="15"/>
      <c r="AF237" s="15"/>
      <c r="AG237" s="15">
        <v>9</v>
      </c>
      <c r="AH237" s="15">
        <v>61</v>
      </c>
      <c r="AI237" s="15"/>
      <c r="AJ237" s="15"/>
      <c r="AK237" s="32" t="s">
        <v>1590</v>
      </c>
      <c r="AL237" s="47" t="s">
        <v>2114</v>
      </c>
      <c r="AM237" s="63" t="s">
        <v>2113</v>
      </c>
      <c r="AN237" s="32" t="s">
        <v>1561</v>
      </c>
      <c r="AR237" s="14"/>
    </row>
    <row r="238" spans="1:44" ht="18" customHeight="1" x14ac:dyDescent="0.25">
      <c r="A238" s="43">
        <v>258967</v>
      </c>
      <c r="B238" s="43">
        <v>97660</v>
      </c>
      <c r="C238" s="45" t="s">
        <v>997</v>
      </c>
      <c r="D238" s="47" t="s">
        <v>998</v>
      </c>
      <c r="E238" s="47" t="s">
        <v>2158</v>
      </c>
      <c r="F238" s="32" t="s">
        <v>2</v>
      </c>
      <c r="G238" s="32" t="s">
        <v>474</v>
      </c>
      <c r="H238" s="33">
        <v>40544</v>
      </c>
      <c r="I238" s="33">
        <v>43281</v>
      </c>
      <c r="J238" s="32" t="s">
        <v>448</v>
      </c>
      <c r="K238" s="50">
        <v>7812555.0800000001</v>
      </c>
      <c r="L238" s="52">
        <v>5995786</v>
      </c>
      <c r="M238" s="32" t="s">
        <v>199</v>
      </c>
      <c r="N238" s="32" t="s">
        <v>3110</v>
      </c>
      <c r="O238" s="32" t="s">
        <v>18</v>
      </c>
      <c r="P238" s="32" t="s">
        <v>30</v>
      </c>
      <c r="Q238" s="32" t="s">
        <v>18</v>
      </c>
      <c r="R238" s="47" t="s">
        <v>2824</v>
      </c>
      <c r="S238" s="54" t="s">
        <v>96</v>
      </c>
      <c r="T238" s="47" t="s">
        <v>2825</v>
      </c>
      <c r="U238" s="32">
        <v>4</v>
      </c>
      <c r="V238" s="32" t="s">
        <v>30</v>
      </c>
      <c r="W238" s="32" t="s">
        <v>30</v>
      </c>
      <c r="X238" s="32" t="s">
        <v>30</v>
      </c>
      <c r="Y238" s="32">
        <v>11</v>
      </c>
      <c r="Z238" s="32">
        <v>374</v>
      </c>
      <c r="AA238" s="32">
        <v>11</v>
      </c>
      <c r="AB238" s="32">
        <v>374</v>
      </c>
      <c r="AC238" s="32"/>
      <c r="AD238" s="32"/>
      <c r="AE238" s="32"/>
      <c r="AF238" s="32"/>
      <c r="AG238" s="32"/>
      <c r="AH238" s="32"/>
      <c r="AI238" s="32"/>
      <c r="AJ238" s="32"/>
      <c r="AK238" s="32" t="s">
        <v>975</v>
      </c>
      <c r="AL238" s="47" t="s">
        <v>2146</v>
      </c>
      <c r="AM238" s="63" t="s">
        <v>2116</v>
      </c>
      <c r="AN238" s="32" t="s">
        <v>951</v>
      </c>
      <c r="AR238" s="14"/>
    </row>
    <row r="239" spans="1:44" ht="18" customHeight="1" x14ac:dyDescent="0.25">
      <c r="A239" s="43">
        <v>259893</v>
      </c>
      <c r="B239" s="43">
        <v>97699</v>
      </c>
      <c r="C239" s="45" t="s">
        <v>973</v>
      </c>
      <c r="D239" s="47" t="s">
        <v>974</v>
      </c>
      <c r="E239" s="47" t="s">
        <v>2147</v>
      </c>
      <c r="F239" s="32" t="s">
        <v>2</v>
      </c>
      <c r="G239" s="32" t="s">
        <v>474</v>
      </c>
      <c r="H239" s="33">
        <v>40575</v>
      </c>
      <c r="I239" s="33">
        <v>42035</v>
      </c>
      <c r="J239" s="32" t="s">
        <v>441</v>
      </c>
      <c r="K239" s="50">
        <v>8165981</v>
      </c>
      <c r="L239" s="52">
        <v>6000000</v>
      </c>
      <c r="M239" s="32" t="s">
        <v>199</v>
      </c>
      <c r="N239" s="32" t="s">
        <v>3110</v>
      </c>
      <c r="O239" s="32" t="s">
        <v>30</v>
      </c>
      <c r="P239" s="32" t="s">
        <v>18</v>
      </c>
      <c r="Q239" s="32" t="s">
        <v>18</v>
      </c>
      <c r="R239" s="47" t="s">
        <v>67</v>
      </c>
      <c r="S239" s="54" t="s">
        <v>322</v>
      </c>
      <c r="T239" s="47" t="s">
        <v>2819</v>
      </c>
      <c r="U239" s="32">
        <v>0</v>
      </c>
      <c r="V239" s="32" t="s">
        <v>30</v>
      </c>
      <c r="W239" s="32" t="s">
        <v>30</v>
      </c>
      <c r="X239" s="32" t="s">
        <v>30</v>
      </c>
      <c r="Y239" s="32">
        <v>143</v>
      </c>
      <c r="Z239" s="32">
        <v>9564</v>
      </c>
      <c r="AA239" s="32">
        <v>139</v>
      </c>
      <c r="AB239" s="32">
        <v>9357</v>
      </c>
      <c r="AC239" s="32"/>
      <c r="AD239" s="32"/>
      <c r="AE239" s="32">
        <v>2</v>
      </c>
      <c r="AF239" s="32">
        <v>207</v>
      </c>
      <c r="AG239" s="32">
        <v>2</v>
      </c>
      <c r="AH239" s="32">
        <v>0</v>
      </c>
      <c r="AI239" s="32"/>
      <c r="AJ239" s="32"/>
      <c r="AK239" s="32" t="s">
        <v>975</v>
      </c>
      <c r="AL239" s="47" t="s">
        <v>2146</v>
      </c>
      <c r="AM239" s="63" t="s">
        <v>2116</v>
      </c>
      <c r="AN239" s="32" t="s">
        <v>951</v>
      </c>
      <c r="AR239" s="14"/>
    </row>
    <row r="240" spans="1:44" ht="18" customHeight="1" x14ac:dyDescent="0.25">
      <c r="A240" s="43">
        <v>254603</v>
      </c>
      <c r="B240" s="43">
        <v>97750</v>
      </c>
      <c r="C240" s="45" t="s">
        <v>542</v>
      </c>
      <c r="D240" s="47" t="s">
        <v>543</v>
      </c>
      <c r="E240" s="47" t="s">
        <v>2406</v>
      </c>
      <c r="F240" s="32" t="s">
        <v>2</v>
      </c>
      <c r="G240" s="32" t="s">
        <v>478</v>
      </c>
      <c r="H240" s="33">
        <v>40756</v>
      </c>
      <c r="I240" s="33">
        <v>41486</v>
      </c>
      <c r="J240" s="32" t="s">
        <v>445</v>
      </c>
      <c r="K240" s="50">
        <v>231852.4</v>
      </c>
      <c r="L240" s="52">
        <v>231852.4</v>
      </c>
      <c r="M240" s="32" t="s">
        <v>9</v>
      </c>
      <c r="N240" s="32"/>
      <c r="O240" s="32" t="s">
        <v>30</v>
      </c>
      <c r="P240" s="32" t="s">
        <v>18</v>
      </c>
      <c r="Q240" s="32" t="s">
        <v>18</v>
      </c>
      <c r="R240" s="47" t="s">
        <v>3011</v>
      </c>
      <c r="S240" s="54" t="s">
        <v>51</v>
      </c>
      <c r="T240" s="47" t="s">
        <v>3012</v>
      </c>
      <c r="U240" s="32" t="s">
        <v>67</v>
      </c>
      <c r="V240" s="32" t="s">
        <v>18</v>
      </c>
      <c r="W240" s="32" t="s">
        <v>18</v>
      </c>
      <c r="X240" s="32" t="s">
        <v>18</v>
      </c>
      <c r="Y240" s="15"/>
      <c r="Z240" s="15"/>
      <c r="AA240" s="15"/>
      <c r="AB240" s="15"/>
      <c r="AC240" s="15"/>
      <c r="AD240" s="15"/>
      <c r="AE240" s="15"/>
      <c r="AF240" s="15"/>
      <c r="AG240" s="15"/>
      <c r="AH240" s="15"/>
      <c r="AI240" s="15"/>
      <c r="AJ240" s="15" t="s">
        <v>3167</v>
      </c>
      <c r="AK240" s="32" t="s">
        <v>1357</v>
      </c>
      <c r="AL240" s="47" t="s">
        <v>2195</v>
      </c>
      <c r="AM240" s="63" t="s">
        <v>2180</v>
      </c>
      <c r="AN240" s="32" t="s">
        <v>923</v>
      </c>
      <c r="AR240" s="14"/>
    </row>
    <row r="241" spans="1:44" ht="18" customHeight="1" x14ac:dyDescent="0.25">
      <c r="A241" s="43">
        <v>270253</v>
      </c>
      <c r="B241" s="43">
        <v>97843</v>
      </c>
      <c r="C241" s="45" t="s">
        <v>1606</v>
      </c>
      <c r="D241" s="47" t="s">
        <v>1607</v>
      </c>
      <c r="E241" s="47" t="s">
        <v>2197</v>
      </c>
      <c r="F241" s="32" t="s">
        <v>2</v>
      </c>
      <c r="G241" s="32" t="s">
        <v>946</v>
      </c>
      <c r="H241" s="33">
        <v>40575</v>
      </c>
      <c r="I241" s="33">
        <v>41943</v>
      </c>
      <c r="J241" s="32" t="s">
        <v>441</v>
      </c>
      <c r="K241" s="50">
        <v>5676545</v>
      </c>
      <c r="L241" s="52">
        <v>3974000</v>
      </c>
      <c r="M241" s="32" t="s">
        <v>199</v>
      </c>
      <c r="N241" s="32"/>
      <c r="O241" s="32" t="s">
        <v>18</v>
      </c>
      <c r="P241" s="32" t="s">
        <v>18</v>
      </c>
      <c r="Q241" s="32" t="s">
        <v>30</v>
      </c>
      <c r="R241" s="47" t="s">
        <v>67</v>
      </c>
      <c r="S241" s="54" t="s">
        <v>96</v>
      </c>
      <c r="T241" s="47" t="s">
        <v>2844</v>
      </c>
      <c r="U241" s="32">
        <v>0</v>
      </c>
      <c r="V241" s="32" t="s">
        <v>18</v>
      </c>
      <c r="W241" s="32" t="s">
        <v>18</v>
      </c>
      <c r="X241" s="32" t="s">
        <v>30</v>
      </c>
      <c r="Y241" s="15">
        <v>14</v>
      </c>
      <c r="Z241" s="15">
        <v>108</v>
      </c>
      <c r="AA241" s="15">
        <v>10</v>
      </c>
      <c r="AB241" s="15">
        <v>108</v>
      </c>
      <c r="AC241" s="15">
        <v>4</v>
      </c>
      <c r="AD241" s="15">
        <v>0</v>
      </c>
      <c r="AE241" s="15"/>
      <c r="AF241" s="15"/>
      <c r="AG241" s="15"/>
      <c r="AH241" s="15"/>
      <c r="AI241" s="15"/>
      <c r="AJ241" s="15"/>
      <c r="AK241" s="32" t="s">
        <v>1590</v>
      </c>
      <c r="AL241" s="47" t="s">
        <v>2114</v>
      </c>
      <c r="AM241" s="63" t="s">
        <v>2113</v>
      </c>
      <c r="AN241" s="32" t="s">
        <v>1561</v>
      </c>
      <c r="AR241" s="14"/>
    </row>
    <row r="242" spans="1:44" ht="18" customHeight="1" x14ac:dyDescent="0.25">
      <c r="A242" s="43">
        <v>274988</v>
      </c>
      <c r="B242" s="43">
        <v>98280</v>
      </c>
      <c r="C242" s="45" t="s">
        <v>1530</v>
      </c>
      <c r="D242" s="47" t="s">
        <v>1531</v>
      </c>
      <c r="E242" s="47" t="s">
        <v>2306</v>
      </c>
      <c r="F242" s="32" t="s">
        <v>2</v>
      </c>
      <c r="G242" s="32" t="s">
        <v>478</v>
      </c>
      <c r="H242" s="33">
        <v>40603</v>
      </c>
      <c r="I242" s="33">
        <v>41333</v>
      </c>
      <c r="J242" s="32" t="s">
        <v>448</v>
      </c>
      <c r="K242" s="50">
        <v>1953104</v>
      </c>
      <c r="L242" s="52">
        <v>1953104</v>
      </c>
      <c r="M242" s="32" t="s">
        <v>377</v>
      </c>
      <c r="N242" s="32"/>
      <c r="O242" s="32" t="s">
        <v>18</v>
      </c>
      <c r="P242" s="32" t="s">
        <v>18</v>
      </c>
      <c r="Q242" s="32" t="s">
        <v>30</v>
      </c>
      <c r="R242" s="47" t="s">
        <v>67</v>
      </c>
      <c r="S242" s="54" t="s">
        <v>322</v>
      </c>
      <c r="T242" s="47" t="s">
        <v>2923</v>
      </c>
      <c r="U242" s="32">
        <v>0</v>
      </c>
      <c r="V242" s="32" t="s">
        <v>18</v>
      </c>
      <c r="W242" s="32" t="s">
        <v>30</v>
      </c>
      <c r="X242" s="32" t="s">
        <v>18</v>
      </c>
      <c r="Y242" s="15">
        <v>20</v>
      </c>
      <c r="Z242" s="15">
        <v>289</v>
      </c>
      <c r="AA242" s="15">
        <v>19</v>
      </c>
      <c r="AB242" s="15">
        <v>283</v>
      </c>
      <c r="AC242" s="15"/>
      <c r="AD242" s="15"/>
      <c r="AE242" s="15">
        <v>1</v>
      </c>
      <c r="AF242" s="15">
        <v>6</v>
      </c>
      <c r="AG242" s="15"/>
      <c r="AH242" s="15"/>
      <c r="AI242" s="15"/>
      <c r="AJ242" s="15" t="s">
        <v>3167</v>
      </c>
      <c r="AK242" s="32" t="s">
        <v>509</v>
      </c>
      <c r="AL242" s="47" t="s">
        <v>2244</v>
      </c>
      <c r="AM242" s="63" t="s">
        <v>2180</v>
      </c>
      <c r="AN242" s="32" t="s">
        <v>923</v>
      </c>
      <c r="AR242" s="14"/>
    </row>
    <row r="243" spans="1:44" ht="18" customHeight="1" x14ac:dyDescent="0.25">
      <c r="A243" s="43">
        <v>274749</v>
      </c>
      <c r="B243" s="43">
        <v>98503</v>
      </c>
      <c r="C243" s="45" t="s">
        <v>1446</v>
      </c>
      <c r="D243" s="47" t="s">
        <v>1447</v>
      </c>
      <c r="E243" s="47" t="s">
        <v>2434</v>
      </c>
      <c r="F243" s="32" t="s">
        <v>2</v>
      </c>
      <c r="G243" s="32" t="s">
        <v>478</v>
      </c>
      <c r="H243" s="33">
        <v>40634</v>
      </c>
      <c r="I243" s="33">
        <v>41545</v>
      </c>
      <c r="J243" s="32" t="s">
        <v>439</v>
      </c>
      <c r="K243" s="50">
        <v>209592.8</v>
      </c>
      <c r="L243" s="52">
        <v>209592.8</v>
      </c>
      <c r="M243" s="32" t="s">
        <v>199</v>
      </c>
      <c r="N243" s="32"/>
      <c r="O243" s="32" t="s">
        <v>30</v>
      </c>
      <c r="P243" s="32" t="s">
        <v>30</v>
      </c>
      <c r="Q243" s="32" t="s">
        <v>18</v>
      </c>
      <c r="R243" s="47" t="s">
        <v>3042</v>
      </c>
      <c r="S243" s="54" t="s">
        <v>31</v>
      </c>
      <c r="T243" s="47" t="s">
        <v>67</v>
      </c>
      <c r="U243" s="32">
        <v>0</v>
      </c>
      <c r="V243" s="32" t="s">
        <v>18</v>
      </c>
      <c r="W243" s="32" t="s">
        <v>18</v>
      </c>
      <c r="X243" s="32" t="s">
        <v>18</v>
      </c>
      <c r="Y243" s="15">
        <v>8</v>
      </c>
      <c r="Z243" s="15">
        <v>152</v>
      </c>
      <c r="AA243" s="15">
        <v>6</v>
      </c>
      <c r="AB243" s="15">
        <v>147</v>
      </c>
      <c r="AC243" s="15">
        <v>2</v>
      </c>
      <c r="AD243" s="15">
        <v>5</v>
      </c>
      <c r="AE243" s="15"/>
      <c r="AF243" s="15"/>
      <c r="AG243" s="15"/>
      <c r="AH243" s="15"/>
      <c r="AI243" s="15"/>
      <c r="AJ243" s="15" t="s">
        <v>3167</v>
      </c>
      <c r="AK243" s="32" t="s">
        <v>509</v>
      </c>
      <c r="AL243" s="47" t="s">
        <v>2244</v>
      </c>
      <c r="AM243" s="63" t="s">
        <v>2180</v>
      </c>
      <c r="AN243" s="32" t="s">
        <v>923</v>
      </c>
      <c r="AR243" s="14"/>
    </row>
    <row r="244" spans="1:44" ht="18" customHeight="1" x14ac:dyDescent="0.25">
      <c r="A244" s="43">
        <v>261342</v>
      </c>
      <c r="B244" s="43">
        <v>98533</v>
      </c>
      <c r="C244" s="45" t="s">
        <v>1522</v>
      </c>
      <c r="D244" s="47" t="s">
        <v>1523</v>
      </c>
      <c r="E244" s="47" t="s">
        <v>2330</v>
      </c>
      <c r="F244" s="32" t="s">
        <v>2</v>
      </c>
      <c r="G244" s="32" t="s">
        <v>483</v>
      </c>
      <c r="H244" s="33">
        <v>40634</v>
      </c>
      <c r="I244" s="33">
        <v>42460</v>
      </c>
      <c r="J244" s="32" t="s">
        <v>442</v>
      </c>
      <c r="K244" s="50">
        <v>1500000</v>
      </c>
      <c r="L244" s="52">
        <v>1500000</v>
      </c>
      <c r="M244" s="32" t="s">
        <v>377</v>
      </c>
      <c r="N244" s="32"/>
      <c r="O244" s="32" t="s">
        <v>18</v>
      </c>
      <c r="P244" s="32" t="s">
        <v>30</v>
      </c>
      <c r="Q244" s="32" t="s">
        <v>18</v>
      </c>
      <c r="R244" s="47" t="s">
        <v>2940</v>
      </c>
      <c r="S244" s="54" t="s">
        <v>31</v>
      </c>
      <c r="T244" s="47" t="s">
        <v>67</v>
      </c>
      <c r="U244" s="32">
        <v>0</v>
      </c>
      <c r="V244" s="32" t="s">
        <v>18</v>
      </c>
      <c r="W244" s="32" t="s">
        <v>30</v>
      </c>
      <c r="X244" s="32" t="s">
        <v>30</v>
      </c>
      <c r="Y244" s="15">
        <v>17</v>
      </c>
      <c r="Z244" s="15">
        <v>1673</v>
      </c>
      <c r="AA244" s="15">
        <v>15</v>
      </c>
      <c r="AB244" s="15">
        <v>1457</v>
      </c>
      <c r="AC244" s="15"/>
      <c r="AD244" s="15"/>
      <c r="AE244" s="15">
        <v>2</v>
      </c>
      <c r="AF244" s="15">
        <v>216</v>
      </c>
      <c r="AG244" s="15"/>
      <c r="AH244" s="15"/>
      <c r="AI244" s="15"/>
      <c r="AJ244" s="15"/>
      <c r="AK244" s="32" t="s">
        <v>1390</v>
      </c>
      <c r="AL244" s="47" t="s">
        <v>2310</v>
      </c>
      <c r="AM244" s="63" t="s">
        <v>2110</v>
      </c>
      <c r="AN244" s="32" t="s">
        <v>1397</v>
      </c>
      <c r="AR244" s="14"/>
    </row>
    <row r="245" spans="1:44" s="34" customFormat="1" ht="18" customHeight="1" x14ac:dyDescent="0.25">
      <c r="A245" s="43">
        <v>274384</v>
      </c>
      <c r="B245" s="43">
        <v>98668</v>
      </c>
      <c r="C245" s="45" t="s">
        <v>577</v>
      </c>
      <c r="D245" s="47" t="s">
        <v>578</v>
      </c>
      <c r="E245" s="47" t="s">
        <v>2447</v>
      </c>
      <c r="F245" s="32" t="s">
        <v>2</v>
      </c>
      <c r="G245" s="32" t="s">
        <v>478</v>
      </c>
      <c r="H245" s="33">
        <v>40969</v>
      </c>
      <c r="I245" s="33">
        <v>41698</v>
      </c>
      <c r="J245" s="32" t="s">
        <v>439</v>
      </c>
      <c r="K245" s="50">
        <v>200049.6</v>
      </c>
      <c r="L245" s="52">
        <v>200049.6</v>
      </c>
      <c r="M245" s="32" t="s">
        <v>9</v>
      </c>
      <c r="N245" s="32"/>
      <c r="O245" s="32" t="s">
        <v>18</v>
      </c>
      <c r="P245" s="32" t="s">
        <v>30</v>
      </c>
      <c r="Q245" s="32" t="s">
        <v>18</v>
      </c>
      <c r="R245" s="47"/>
      <c r="S245" s="54" t="s">
        <v>96</v>
      </c>
      <c r="T245" s="47" t="s">
        <v>3055</v>
      </c>
      <c r="U245" s="32" t="s">
        <v>67</v>
      </c>
      <c r="V245" s="32" t="s">
        <v>18</v>
      </c>
      <c r="W245" s="32" t="s">
        <v>18</v>
      </c>
      <c r="X245" s="32" t="s">
        <v>18</v>
      </c>
      <c r="Y245" s="15">
        <v>3</v>
      </c>
      <c r="Z245" s="15">
        <v>222</v>
      </c>
      <c r="AA245" s="15">
        <v>2</v>
      </c>
      <c r="AB245" s="15">
        <v>222</v>
      </c>
      <c r="AC245" s="15"/>
      <c r="AD245" s="15"/>
      <c r="AE245" s="15"/>
      <c r="AF245" s="15"/>
      <c r="AG245" s="15">
        <v>1</v>
      </c>
      <c r="AH245" s="15">
        <v>0</v>
      </c>
      <c r="AI245" s="15"/>
      <c r="AJ245" s="15"/>
      <c r="AK245" s="32" t="s">
        <v>1542</v>
      </c>
      <c r="AL245" s="47" t="s">
        <v>2105</v>
      </c>
      <c r="AM245" s="63" t="s">
        <v>2180</v>
      </c>
      <c r="AN245" s="32" t="s">
        <v>923</v>
      </c>
    </row>
    <row r="246" spans="1:44" ht="18" customHeight="1" x14ac:dyDescent="0.25">
      <c r="A246" s="43">
        <v>275182</v>
      </c>
      <c r="B246" s="43">
        <v>98771</v>
      </c>
      <c r="C246" s="45" t="s">
        <v>565</v>
      </c>
      <c r="D246" s="47" t="s">
        <v>566</v>
      </c>
      <c r="E246" s="47" t="s">
        <v>2433</v>
      </c>
      <c r="F246" s="32" t="s">
        <v>2</v>
      </c>
      <c r="G246" s="32" t="s">
        <v>478</v>
      </c>
      <c r="H246" s="33">
        <v>40756</v>
      </c>
      <c r="I246" s="33">
        <v>41486</v>
      </c>
      <c r="J246" s="32" t="s">
        <v>439</v>
      </c>
      <c r="K246" s="50">
        <v>209592.8</v>
      </c>
      <c r="L246" s="52">
        <v>209592.8</v>
      </c>
      <c r="M246" s="32" t="s">
        <v>9</v>
      </c>
      <c r="N246" s="32"/>
      <c r="O246" s="32" t="s">
        <v>18</v>
      </c>
      <c r="P246" s="32" t="s">
        <v>18</v>
      </c>
      <c r="Q246" s="32" t="s">
        <v>30</v>
      </c>
      <c r="R246" s="47"/>
      <c r="S246" s="54" t="s">
        <v>31</v>
      </c>
      <c r="T246" s="47" t="s">
        <v>3041</v>
      </c>
      <c r="U246" s="32" t="s">
        <v>67</v>
      </c>
      <c r="V246" s="32" t="s">
        <v>18</v>
      </c>
      <c r="W246" s="32" t="s">
        <v>30</v>
      </c>
      <c r="X246" s="32" t="s">
        <v>18</v>
      </c>
      <c r="Y246" s="15">
        <v>2</v>
      </c>
      <c r="Z246" s="15">
        <v>10</v>
      </c>
      <c r="AA246" s="15">
        <v>2</v>
      </c>
      <c r="AB246" s="15">
        <v>10</v>
      </c>
      <c r="AC246" s="15"/>
      <c r="AD246" s="15"/>
      <c r="AE246" s="15"/>
      <c r="AF246" s="15"/>
      <c r="AG246" s="15"/>
      <c r="AH246" s="15"/>
      <c r="AI246" s="15"/>
      <c r="AJ246" s="15"/>
      <c r="AK246" s="32" t="s">
        <v>1553</v>
      </c>
      <c r="AL246" s="47" t="s">
        <v>2141</v>
      </c>
      <c r="AM246" s="63" t="s">
        <v>2180</v>
      </c>
      <c r="AN246" s="32" t="s">
        <v>923</v>
      </c>
      <c r="AR246" s="14"/>
    </row>
    <row r="247" spans="1:44" s="34" customFormat="1" ht="18" customHeight="1" x14ac:dyDescent="0.25">
      <c r="A247" s="43">
        <v>268675</v>
      </c>
      <c r="B247" s="43">
        <v>98817</v>
      </c>
      <c r="C247" s="45" t="s">
        <v>1358</v>
      </c>
      <c r="D247" s="47" t="s">
        <v>1359</v>
      </c>
      <c r="E247" s="47" t="s">
        <v>2247</v>
      </c>
      <c r="F247" s="32" t="s">
        <v>2</v>
      </c>
      <c r="G247" s="32" t="s">
        <v>483</v>
      </c>
      <c r="H247" s="33">
        <v>40664</v>
      </c>
      <c r="I247" s="33">
        <v>42490</v>
      </c>
      <c r="J247" s="32" t="s">
        <v>440</v>
      </c>
      <c r="K247" s="50">
        <v>2500000</v>
      </c>
      <c r="L247" s="52">
        <v>2500000</v>
      </c>
      <c r="M247" s="32" t="s">
        <v>9</v>
      </c>
      <c r="N247" s="32"/>
      <c r="O247" s="32" t="s">
        <v>30</v>
      </c>
      <c r="P247" s="32" t="s">
        <v>18</v>
      </c>
      <c r="Q247" s="32" t="s">
        <v>30</v>
      </c>
      <c r="R247" s="47" t="s">
        <v>2878</v>
      </c>
      <c r="S247" s="54" t="s">
        <v>51</v>
      </c>
      <c r="T247" s="47" t="s">
        <v>67</v>
      </c>
      <c r="U247" s="32">
        <v>0</v>
      </c>
      <c r="V247" s="32" t="s">
        <v>18</v>
      </c>
      <c r="W247" s="32" t="s">
        <v>18</v>
      </c>
      <c r="X247" s="32" t="s">
        <v>18</v>
      </c>
      <c r="Y247" s="15">
        <v>31</v>
      </c>
      <c r="Z247" s="15">
        <v>3223</v>
      </c>
      <c r="AA247" s="15">
        <v>31</v>
      </c>
      <c r="AB247" s="15">
        <v>3223</v>
      </c>
      <c r="AC247" s="15"/>
      <c r="AD247" s="15"/>
      <c r="AE247" s="15"/>
      <c r="AF247" s="15"/>
      <c r="AG247" s="15"/>
      <c r="AH247" s="15"/>
      <c r="AI247" s="15"/>
      <c r="AJ247" s="15"/>
      <c r="AK247" s="32" t="s">
        <v>1582</v>
      </c>
      <c r="AL247" s="47" t="s">
        <v>2381</v>
      </c>
      <c r="AM247" s="63" t="s">
        <v>2110</v>
      </c>
      <c r="AN247" s="32" t="s">
        <v>1397</v>
      </c>
    </row>
    <row r="248" spans="1:44" ht="18" customHeight="1" x14ac:dyDescent="0.25">
      <c r="A248" s="43">
        <v>259881</v>
      </c>
      <c r="B248" s="43">
        <v>98868</v>
      </c>
      <c r="C248" s="45" t="s">
        <v>976</v>
      </c>
      <c r="D248" s="47" t="s">
        <v>977</v>
      </c>
      <c r="E248" s="47" t="s">
        <v>2176</v>
      </c>
      <c r="F248" s="32" t="s">
        <v>2</v>
      </c>
      <c r="G248" s="32" t="s">
        <v>474</v>
      </c>
      <c r="H248" s="33">
        <v>40664</v>
      </c>
      <c r="I248" s="33">
        <v>42124</v>
      </c>
      <c r="J248" s="32" t="s">
        <v>439</v>
      </c>
      <c r="K248" s="50">
        <v>7411567.4000000004</v>
      </c>
      <c r="L248" s="52">
        <v>5683589.75</v>
      </c>
      <c r="M248" s="32" t="s">
        <v>199</v>
      </c>
      <c r="N248" s="32"/>
      <c r="O248" s="32" t="s">
        <v>30</v>
      </c>
      <c r="P248" s="32" t="s">
        <v>18</v>
      </c>
      <c r="Q248" s="32" t="s">
        <v>18</v>
      </c>
      <c r="R248" s="47" t="s">
        <v>67</v>
      </c>
      <c r="S248" s="54" t="s">
        <v>31</v>
      </c>
      <c r="T248" s="47" t="s">
        <v>2832</v>
      </c>
      <c r="U248" s="32">
        <v>0</v>
      </c>
      <c r="V248" s="32" t="s">
        <v>30</v>
      </c>
      <c r="W248" s="32" t="s">
        <v>30</v>
      </c>
      <c r="X248" s="32" t="s">
        <v>30</v>
      </c>
      <c r="Y248" s="15">
        <v>18</v>
      </c>
      <c r="Z248" s="15">
        <v>327</v>
      </c>
      <c r="AA248" s="15">
        <v>18</v>
      </c>
      <c r="AB248" s="15">
        <v>327</v>
      </c>
      <c r="AC248" s="15"/>
      <c r="AD248" s="15"/>
      <c r="AE248" s="15"/>
      <c r="AF248" s="15"/>
      <c r="AG248" s="15"/>
      <c r="AH248" s="15"/>
      <c r="AI248" s="15"/>
      <c r="AJ248" s="15"/>
      <c r="AK248" s="32" t="s">
        <v>978</v>
      </c>
      <c r="AL248" s="47" t="s">
        <v>2175</v>
      </c>
      <c r="AM248" s="63" t="s">
        <v>2116</v>
      </c>
      <c r="AN248" s="32" t="s">
        <v>951</v>
      </c>
      <c r="AR248" s="14"/>
    </row>
    <row r="249" spans="1:44" ht="18" customHeight="1" x14ac:dyDescent="0.25">
      <c r="A249" s="43">
        <v>273243</v>
      </c>
      <c r="B249" s="43">
        <v>99038</v>
      </c>
      <c r="C249" s="45" t="s">
        <v>573</v>
      </c>
      <c r="D249" s="47" t="s">
        <v>574</v>
      </c>
      <c r="E249" s="47" t="s">
        <v>2443</v>
      </c>
      <c r="F249" s="32" t="s">
        <v>2</v>
      </c>
      <c r="G249" s="32" t="s">
        <v>478</v>
      </c>
      <c r="H249" s="33">
        <v>40787</v>
      </c>
      <c r="I249" s="33">
        <v>41517</v>
      </c>
      <c r="J249" s="32" t="s">
        <v>439</v>
      </c>
      <c r="K249" s="50">
        <v>200549.6</v>
      </c>
      <c r="L249" s="52">
        <v>200549.6</v>
      </c>
      <c r="M249" s="32" t="s">
        <v>9</v>
      </c>
      <c r="N249" s="32"/>
      <c r="O249" s="32" t="s">
        <v>30</v>
      </c>
      <c r="P249" s="32" t="s">
        <v>30</v>
      </c>
      <c r="Q249" s="32" t="s">
        <v>18</v>
      </c>
      <c r="R249" s="47" t="s">
        <v>3053</v>
      </c>
      <c r="S249" s="54" t="s">
        <v>31</v>
      </c>
      <c r="T249" s="47" t="s">
        <v>67</v>
      </c>
      <c r="U249" s="32" t="s">
        <v>67</v>
      </c>
      <c r="V249" s="32" t="s">
        <v>18</v>
      </c>
      <c r="W249" s="32" t="s">
        <v>18</v>
      </c>
      <c r="X249" s="32" t="s">
        <v>18</v>
      </c>
      <c r="Y249" s="15">
        <v>3</v>
      </c>
      <c r="Z249" s="15">
        <v>94</v>
      </c>
      <c r="AA249" s="15">
        <v>3</v>
      </c>
      <c r="AB249" s="15">
        <v>94</v>
      </c>
      <c r="AC249" s="15"/>
      <c r="AD249" s="15"/>
      <c r="AE249" s="15"/>
      <c r="AF249" s="15"/>
      <c r="AG249" s="15"/>
      <c r="AH249" s="15"/>
      <c r="AI249" s="15"/>
      <c r="AJ249" s="15"/>
      <c r="AK249" s="32" t="s">
        <v>894</v>
      </c>
      <c r="AL249" s="47" t="s">
        <v>2119</v>
      </c>
      <c r="AM249" s="63" t="s">
        <v>2180</v>
      </c>
      <c r="AN249" s="32" t="s">
        <v>923</v>
      </c>
      <c r="AR249" s="14"/>
    </row>
    <row r="250" spans="1:44" ht="18" customHeight="1" x14ac:dyDescent="0.25">
      <c r="A250" s="43">
        <v>273365</v>
      </c>
      <c r="B250" s="43">
        <v>99198</v>
      </c>
      <c r="C250" s="45" t="s">
        <v>1427</v>
      </c>
      <c r="D250" s="47" t="s">
        <v>1428</v>
      </c>
      <c r="E250" s="47" t="s">
        <v>2448</v>
      </c>
      <c r="F250" s="32" t="s">
        <v>2</v>
      </c>
      <c r="G250" s="32" t="s">
        <v>478</v>
      </c>
      <c r="H250" s="33">
        <v>40756</v>
      </c>
      <c r="I250" s="33">
        <v>41486</v>
      </c>
      <c r="J250" s="32" t="s">
        <v>439</v>
      </c>
      <c r="K250" s="50">
        <v>200049.6</v>
      </c>
      <c r="L250" s="52">
        <v>200049.6</v>
      </c>
      <c r="M250" s="32" t="s">
        <v>199</v>
      </c>
      <c r="N250" s="32"/>
      <c r="O250" s="32" t="s">
        <v>30</v>
      </c>
      <c r="P250" s="32" t="s">
        <v>18</v>
      </c>
      <c r="Q250" s="32" t="s">
        <v>18</v>
      </c>
      <c r="R250" s="47"/>
      <c r="S250" s="54" t="s">
        <v>51</v>
      </c>
      <c r="T250" s="47" t="s">
        <v>3056</v>
      </c>
      <c r="U250" s="32">
        <v>0</v>
      </c>
      <c r="V250" s="32" t="s">
        <v>18</v>
      </c>
      <c r="W250" s="32" t="s">
        <v>18</v>
      </c>
      <c r="X250" s="32" t="s">
        <v>18</v>
      </c>
      <c r="Y250" s="15">
        <v>2</v>
      </c>
      <c r="Z250" s="15">
        <v>27</v>
      </c>
      <c r="AA250" s="15">
        <v>2</v>
      </c>
      <c r="AB250" s="15">
        <v>27</v>
      </c>
      <c r="AC250" s="15"/>
      <c r="AD250" s="15"/>
      <c r="AE250" s="15"/>
      <c r="AF250" s="15"/>
      <c r="AG250" s="15"/>
      <c r="AH250" s="15"/>
      <c r="AI250" s="15"/>
      <c r="AJ250" s="15" t="s">
        <v>3167</v>
      </c>
      <c r="AK250" s="32" t="s">
        <v>509</v>
      </c>
      <c r="AL250" s="47" t="s">
        <v>2244</v>
      </c>
      <c r="AM250" s="63" t="s">
        <v>2180</v>
      </c>
      <c r="AN250" s="32" t="s">
        <v>923</v>
      </c>
      <c r="AR250" s="14"/>
    </row>
    <row r="251" spans="1:44" ht="18" customHeight="1" x14ac:dyDescent="0.25">
      <c r="A251" s="43">
        <v>262943</v>
      </c>
      <c r="B251" s="43">
        <v>99273</v>
      </c>
      <c r="C251" s="45" t="s">
        <v>1597</v>
      </c>
      <c r="D251" s="47" t="s">
        <v>1598</v>
      </c>
      <c r="E251" s="47" t="s">
        <v>2131</v>
      </c>
      <c r="F251" s="32" t="s">
        <v>2</v>
      </c>
      <c r="G251" s="32" t="s">
        <v>899</v>
      </c>
      <c r="H251" s="33">
        <v>40707</v>
      </c>
      <c r="I251" s="33">
        <v>42167</v>
      </c>
      <c r="J251" s="32" t="s">
        <v>438</v>
      </c>
      <c r="K251" s="50">
        <v>13150553.640000001</v>
      </c>
      <c r="L251" s="52">
        <v>9799994</v>
      </c>
      <c r="M251" s="32" t="s">
        <v>199</v>
      </c>
      <c r="N251" s="32"/>
      <c r="O251" s="32" t="s">
        <v>30</v>
      </c>
      <c r="P251" s="32" t="s">
        <v>18</v>
      </c>
      <c r="Q251" s="32" t="s">
        <v>18</v>
      </c>
      <c r="R251" s="47" t="s">
        <v>2814</v>
      </c>
      <c r="S251" s="54" t="s">
        <v>96</v>
      </c>
      <c r="T251" s="47" t="s">
        <v>67</v>
      </c>
      <c r="U251" s="32">
        <v>0</v>
      </c>
      <c r="V251" s="32" t="s">
        <v>30</v>
      </c>
      <c r="W251" s="32" t="s">
        <v>30</v>
      </c>
      <c r="X251" s="32" t="s">
        <v>18</v>
      </c>
      <c r="Y251" s="15">
        <v>114</v>
      </c>
      <c r="Z251" s="15">
        <v>5577</v>
      </c>
      <c r="AA251" s="15">
        <v>109</v>
      </c>
      <c r="AB251" s="15">
        <v>5444</v>
      </c>
      <c r="AC251" s="15"/>
      <c r="AD251" s="15"/>
      <c r="AE251" s="15">
        <v>3</v>
      </c>
      <c r="AF251" s="15">
        <v>101</v>
      </c>
      <c r="AG251" s="15">
        <v>2</v>
      </c>
      <c r="AH251" s="15">
        <v>32</v>
      </c>
      <c r="AI251" s="15"/>
      <c r="AJ251" s="15"/>
      <c r="AK251" s="32" t="s">
        <v>1599</v>
      </c>
      <c r="AL251" s="47" t="s">
        <v>2130</v>
      </c>
      <c r="AM251" s="63" t="s">
        <v>2125</v>
      </c>
      <c r="AN251" s="32" t="s">
        <v>949</v>
      </c>
      <c r="AR251" s="14"/>
    </row>
    <row r="252" spans="1:44" ht="18" customHeight="1" x14ac:dyDescent="0.25">
      <c r="A252" s="43">
        <v>246513</v>
      </c>
      <c r="B252" s="43">
        <v>99585</v>
      </c>
      <c r="C252" s="45" t="s">
        <v>902</v>
      </c>
      <c r="D252" s="47" t="s">
        <v>903</v>
      </c>
      <c r="E252" s="47" t="s">
        <v>2135</v>
      </c>
      <c r="F252" s="32" t="s">
        <v>2</v>
      </c>
      <c r="G252" s="32" t="s">
        <v>899</v>
      </c>
      <c r="H252" s="33">
        <v>40422</v>
      </c>
      <c r="I252" s="33">
        <v>42247</v>
      </c>
      <c r="J252" s="32" t="s">
        <v>465</v>
      </c>
      <c r="K252" s="50">
        <v>11702928.07</v>
      </c>
      <c r="L252" s="52">
        <v>9000000</v>
      </c>
      <c r="M252" s="32" t="s">
        <v>9</v>
      </c>
      <c r="N252" s="32"/>
      <c r="O252" s="32" t="s">
        <v>18</v>
      </c>
      <c r="P252" s="32" t="s">
        <v>30</v>
      </c>
      <c r="Q252" s="32" t="s">
        <v>18</v>
      </c>
      <c r="R252" s="47" t="s">
        <v>67</v>
      </c>
      <c r="S252" s="54" t="s">
        <v>42</v>
      </c>
      <c r="T252" s="47" t="s">
        <v>2816</v>
      </c>
      <c r="U252" s="32">
        <v>1</v>
      </c>
      <c r="V252" s="32" t="s">
        <v>30</v>
      </c>
      <c r="W252" s="32" t="s">
        <v>18</v>
      </c>
      <c r="X252" s="32" t="s">
        <v>18</v>
      </c>
      <c r="Y252" s="15">
        <v>127</v>
      </c>
      <c r="Z252" s="15">
        <v>6895</v>
      </c>
      <c r="AA252" s="15">
        <v>123</v>
      </c>
      <c r="AB252" s="15">
        <v>6849</v>
      </c>
      <c r="AC252" s="15">
        <v>2</v>
      </c>
      <c r="AD252" s="15">
        <v>23</v>
      </c>
      <c r="AE252" s="15">
        <v>1</v>
      </c>
      <c r="AF252" s="15">
        <v>23</v>
      </c>
      <c r="AG252" s="15">
        <v>1</v>
      </c>
      <c r="AH252" s="15">
        <v>0</v>
      </c>
      <c r="AI252" s="15"/>
      <c r="AJ252" s="15"/>
      <c r="AK252" s="32" t="s">
        <v>515</v>
      </c>
      <c r="AL252" s="47" t="s">
        <v>2273</v>
      </c>
      <c r="AM252" s="63" t="s">
        <v>2125</v>
      </c>
      <c r="AN252" s="32" t="s">
        <v>949</v>
      </c>
      <c r="AR252" s="14"/>
    </row>
    <row r="253" spans="1:44" ht="18" customHeight="1" x14ac:dyDescent="0.25">
      <c r="A253" s="43">
        <v>269081</v>
      </c>
      <c r="B253" s="43">
        <v>99776</v>
      </c>
      <c r="C253" s="45" t="s">
        <v>1456</v>
      </c>
      <c r="D253" s="47" t="s">
        <v>1457</v>
      </c>
      <c r="E253" s="47" t="s">
        <v>2255</v>
      </c>
      <c r="F253" s="32" t="s">
        <v>2</v>
      </c>
      <c r="G253" s="32" t="s">
        <v>483</v>
      </c>
      <c r="H253" s="33">
        <v>40756</v>
      </c>
      <c r="I253" s="33">
        <v>42582</v>
      </c>
      <c r="J253" s="32" t="s">
        <v>437</v>
      </c>
      <c r="K253" s="50">
        <v>2499000</v>
      </c>
      <c r="L253" s="52">
        <v>2499000</v>
      </c>
      <c r="M253" s="32" t="s">
        <v>199</v>
      </c>
      <c r="N253" s="32"/>
      <c r="O253" s="32" t="s">
        <v>30</v>
      </c>
      <c r="P253" s="32" t="s">
        <v>30</v>
      </c>
      <c r="Q253" s="32" t="s">
        <v>18</v>
      </c>
      <c r="R253" s="47" t="s">
        <v>2883</v>
      </c>
      <c r="S253" s="54" t="s">
        <v>51</v>
      </c>
      <c r="T253" s="47" t="s">
        <v>2884</v>
      </c>
      <c r="U253" s="32">
        <v>0</v>
      </c>
      <c r="V253" s="32" t="s">
        <v>30</v>
      </c>
      <c r="W253" s="32" t="s">
        <v>18</v>
      </c>
      <c r="X253" s="32" t="s">
        <v>18</v>
      </c>
      <c r="Y253" s="15">
        <v>67</v>
      </c>
      <c r="Z253" s="15">
        <v>10523</v>
      </c>
      <c r="AA253" s="15">
        <v>64</v>
      </c>
      <c r="AB253" s="15">
        <v>10421</v>
      </c>
      <c r="AC253" s="15"/>
      <c r="AD253" s="15"/>
      <c r="AE253" s="15">
        <v>3</v>
      </c>
      <c r="AF253" s="15">
        <v>102</v>
      </c>
      <c r="AG253" s="15"/>
      <c r="AH253" s="15"/>
      <c r="AI253" s="15"/>
      <c r="AJ253" s="15"/>
      <c r="AK253" s="32" t="s">
        <v>1458</v>
      </c>
      <c r="AL253" s="47" t="s">
        <v>2248</v>
      </c>
      <c r="AM253" s="63" t="s">
        <v>2110</v>
      </c>
      <c r="AN253" s="32" t="s">
        <v>1397</v>
      </c>
      <c r="AR253" s="14"/>
    </row>
    <row r="254" spans="1:44" ht="18" customHeight="1" x14ac:dyDescent="0.25">
      <c r="A254" s="43">
        <v>268585</v>
      </c>
      <c r="B254" s="43">
        <v>99829</v>
      </c>
      <c r="C254" s="45" t="s">
        <v>1462</v>
      </c>
      <c r="D254" s="47" t="s">
        <v>1463</v>
      </c>
      <c r="E254" s="47" t="s">
        <v>2280</v>
      </c>
      <c r="F254" s="32" t="s">
        <v>2</v>
      </c>
      <c r="G254" s="32" t="s">
        <v>483</v>
      </c>
      <c r="H254" s="33">
        <v>40756</v>
      </c>
      <c r="I254" s="33">
        <v>42582</v>
      </c>
      <c r="J254" s="32" t="s">
        <v>454</v>
      </c>
      <c r="K254" s="50">
        <v>2228180</v>
      </c>
      <c r="L254" s="52">
        <v>2228180</v>
      </c>
      <c r="M254" s="32" t="s">
        <v>199</v>
      </c>
      <c r="N254" s="32"/>
      <c r="O254" s="32" t="s">
        <v>30</v>
      </c>
      <c r="P254" s="32" t="s">
        <v>18</v>
      </c>
      <c r="Q254" s="32" t="s">
        <v>18</v>
      </c>
      <c r="R254" s="47" t="s">
        <v>2907</v>
      </c>
      <c r="S254" s="54" t="s">
        <v>31</v>
      </c>
      <c r="T254" s="47" t="s">
        <v>67</v>
      </c>
      <c r="U254" s="32">
        <v>0</v>
      </c>
      <c r="V254" s="32" t="s">
        <v>18</v>
      </c>
      <c r="W254" s="32" t="s">
        <v>18</v>
      </c>
      <c r="X254" s="32" t="s">
        <v>18</v>
      </c>
      <c r="Y254" s="15">
        <v>11</v>
      </c>
      <c r="Z254" s="15">
        <v>1168</v>
      </c>
      <c r="AA254" s="15">
        <v>11</v>
      </c>
      <c r="AB254" s="15">
        <v>1168</v>
      </c>
      <c r="AC254" s="15"/>
      <c r="AD254" s="15"/>
      <c r="AE254" s="15"/>
      <c r="AF254" s="15"/>
      <c r="AG254" s="15"/>
      <c r="AH254" s="15"/>
      <c r="AI254" s="15"/>
      <c r="AJ254" s="15"/>
      <c r="AK254" s="32" t="s">
        <v>1458</v>
      </c>
      <c r="AL254" s="47" t="s">
        <v>2248</v>
      </c>
      <c r="AM254" s="63" t="s">
        <v>2110</v>
      </c>
      <c r="AN254" s="32" t="s">
        <v>1397</v>
      </c>
      <c r="AR254" s="14"/>
    </row>
    <row r="255" spans="1:44" ht="18" customHeight="1" x14ac:dyDescent="0.25">
      <c r="A255" s="43">
        <v>281010</v>
      </c>
      <c r="B255" s="43">
        <v>100364</v>
      </c>
      <c r="C255" s="45" t="s">
        <v>504</v>
      </c>
      <c r="D255" s="47" t="s">
        <v>505</v>
      </c>
      <c r="E255" s="47" t="s">
        <v>2343</v>
      </c>
      <c r="F255" s="32" t="s">
        <v>2</v>
      </c>
      <c r="G255" s="32" t="s">
        <v>483</v>
      </c>
      <c r="H255" s="33">
        <v>40817</v>
      </c>
      <c r="I255" s="33">
        <v>43008</v>
      </c>
      <c r="J255" s="32" t="s">
        <v>454</v>
      </c>
      <c r="K255" s="50">
        <v>1438899.2</v>
      </c>
      <c r="L255" s="52">
        <v>1438899.2</v>
      </c>
      <c r="M255" s="32" t="s">
        <v>9</v>
      </c>
      <c r="N255" s="32"/>
      <c r="O255" s="32" t="s">
        <v>30</v>
      </c>
      <c r="P255" s="32" t="s">
        <v>18</v>
      </c>
      <c r="Q255" s="32" t="s">
        <v>18</v>
      </c>
      <c r="R255" s="47" t="s">
        <v>67</v>
      </c>
      <c r="S255" s="54" t="s">
        <v>31</v>
      </c>
      <c r="T255" s="47" t="s">
        <v>2954</v>
      </c>
      <c r="U255" s="32" t="s">
        <v>67</v>
      </c>
      <c r="V255" s="32" t="s">
        <v>18</v>
      </c>
      <c r="W255" s="32" t="s">
        <v>18</v>
      </c>
      <c r="X255" s="32" t="s">
        <v>18</v>
      </c>
      <c r="Y255" s="15">
        <v>19</v>
      </c>
      <c r="Z255" s="15">
        <v>329</v>
      </c>
      <c r="AA255" s="15">
        <v>18</v>
      </c>
      <c r="AB255" s="15">
        <v>313</v>
      </c>
      <c r="AC255" s="15"/>
      <c r="AD255" s="15"/>
      <c r="AE255" s="15">
        <v>1</v>
      </c>
      <c r="AF255" s="15">
        <v>16</v>
      </c>
      <c r="AG255" s="15"/>
      <c r="AH255" s="15"/>
      <c r="AI255" s="15"/>
      <c r="AJ255" s="15"/>
      <c r="AK255" s="32" t="s">
        <v>951</v>
      </c>
      <c r="AL255" s="47" t="s">
        <v>2290</v>
      </c>
      <c r="AM255" s="63" t="s">
        <v>2110</v>
      </c>
      <c r="AN255" s="32" t="s">
        <v>1397</v>
      </c>
      <c r="AR255" s="14"/>
    </row>
    <row r="256" spans="1:44" ht="18" customHeight="1" x14ac:dyDescent="0.25">
      <c r="A256" s="43">
        <v>282526</v>
      </c>
      <c r="B256" s="43">
        <v>100436</v>
      </c>
      <c r="C256" s="45" t="s">
        <v>1610</v>
      </c>
      <c r="D256" s="47" t="s">
        <v>1611</v>
      </c>
      <c r="E256" s="47" t="s">
        <v>2232</v>
      </c>
      <c r="F256" s="32" t="s">
        <v>2</v>
      </c>
      <c r="G256" s="32" t="s">
        <v>474</v>
      </c>
      <c r="H256" s="33">
        <v>40848</v>
      </c>
      <c r="I256" s="33">
        <v>42308</v>
      </c>
      <c r="J256" s="32" t="s">
        <v>441</v>
      </c>
      <c r="K256" s="50">
        <v>3834396.4</v>
      </c>
      <c r="L256" s="52">
        <v>2974173.75</v>
      </c>
      <c r="M256" s="32" t="s">
        <v>199</v>
      </c>
      <c r="N256" s="32"/>
      <c r="O256" s="32" t="s">
        <v>18</v>
      </c>
      <c r="P256" s="32" t="s">
        <v>30</v>
      </c>
      <c r="Q256" s="32" t="s">
        <v>18</v>
      </c>
      <c r="R256" s="47" t="s">
        <v>2866</v>
      </c>
      <c r="S256" s="54" t="s">
        <v>51</v>
      </c>
      <c r="T256" s="47" t="s">
        <v>2867</v>
      </c>
      <c r="U256" s="32">
        <v>0</v>
      </c>
      <c r="V256" s="32" t="s">
        <v>18</v>
      </c>
      <c r="W256" s="32" t="s">
        <v>30</v>
      </c>
      <c r="X256" s="32" t="s">
        <v>30</v>
      </c>
      <c r="Y256" s="15">
        <v>25</v>
      </c>
      <c r="Z256" s="15">
        <v>650</v>
      </c>
      <c r="AA256" s="15">
        <v>21</v>
      </c>
      <c r="AB256" s="15">
        <v>567</v>
      </c>
      <c r="AC256" s="15">
        <v>1</v>
      </c>
      <c r="AD256" s="15">
        <v>0</v>
      </c>
      <c r="AE256" s="15">
        <v>1</v>
      </c>
      <c r="AF256" s="15">
        <v>83</v>
      </c>
      <c r="AG256" s="15">
        <v>2</v>
      </c>
      <c r="AH256" s="15">
        <v>0</v>
      </c>
      <c r="AI256" s="15"/>
      <c r="AJ256" s="15"/>
      <c r="AK256" s="32" t="s">
        <v>1612</v>
      </c>
      <c r="AL256" s="47" t="s">
        <v>2231</v>
      </c>
      <c r="AM256" s="63" t="s">
        <v>2116</v>
      </c>
      <c r="AN256" s="32" t="s">
        <v>951</v>
      </c>
      <c r="AR256" s="14"/>
    </row>
    <row r="257" spans="1:44" ht="18" customHeight="1" x14ac:dyDescent="0.25">
      <c r="A257" s="43">
        <v>242244</v>
      </c>
      <c r="B257" s="43">
        <v>100489</v>
      </c>
      <c r="C257" s="45" t="s">
        <v>892</v>
      </c>
      <c r="D257" s="47" t="s">
        <v>893</v>
      </c>
      <c r="E257" s="47" t="s">
        <v>2120</v>
      </c>
      <c r="F257" s="32" t="s">
        <v>2</v>
      </c>
      <c r="G257" s="32" t="s">
        <v>474</v>
      </c>
      <c r="H257" s="33">
        <v>40210</v>
      </c>
      <c r="I257" s="33">
        <v>42035</v>
      </c>
      <c r="J257" s="32" t="s">
        <v>512</v>
      </c>
      <c r="K257" s="50">
        <v>15410903.210000001</v>
      </c>
      <c r="L257" s="52">
        <v>11932398</v>
      </c>
      <c r="M257" s="32" t="s">
        <v>9</v>
      </c>
      <c r="N257" s="32"/>
      <c r="O257" s="32" t="s">
        <v>18</v>
      </c>
      <c r="P257" s="32" t="s">
        <v>18</v>
      </c>
      <c r="Q257" s="32" t="s">
        <v>30</v>
      </c>
      <c r="R257" s="47" t="s">
        <v>67</v>
      </c>
      <c r="S257" s="54" t="s">
        <v>113</v>
      </c>
      <c r="T257" s="47" t="s">
        <v>2810</v>
      </c>
      <c r="U257" s="32">
        <v>0</v>
      </c>
      <c r="V257" s="32" t="s">
        <v>18</v>
      </c>
      <c r="W257" s="32" t="s">
        <v>18</v>
      </c>
      <c r="X257" s="32" t="s">
        <v>30</v>
      </c>
      <c r="Y257" s="15">
        <v>139</v>
      </c>
      <c r="Z257" s="15">
        <v>6788</v>
      </c>
      <c r="AA257" s="15">
        <v>136</v>
      </c>
      <c r="AB257" s="15">
        <v>6788</v>
      </c>
      <c r="AC257" s="15"/>
      <c r="AD257" s="15"/>
      <c r="AE257" s="15"/>
      <c r="AF257" s="15"/>
      <c r="AG257" s="15">
        <v>3</v>
      </c>
      <c r="AH257" s="15">
        <v>0</v>
      </c>
      <c r="AI257" s="15"/>
      <c r="AJ257" s="15"/>
      <c r="AK257" s="32" t="s">
        <v>502</v>
      </c>
      <c r="AL257" s="47" t="s">
        <v>2244</v>
      </c>
      <c r="AM257" s="63" t="s">
        <v>2116</v>
      </c>
      <c r="AN257" s="32" t="s">
        <v>951</v>
      </c>
      <c r="AR257" s="14"/>
    </row>
    <row r="258" spans="1:44" ht="18" customHeight="1" x14ac:dyDescent="0.25">
      <c r="A258" s="43">
        <v>286145</v>
      </c>
      <c r="B258" s="43">
        <v>100823</v>
      </c>
      <c r="C258" s="45" t="s">
        <v>1573</v>
      </c>
      <c r="D258" s="47" t="s">
        <v>1574</v>
      </c>
      <c r="E258" s="47" t="s">
        <v>2373</v>
      </c>
      <c r="F258" s="32" t="s">
        <v>2</v>
      </c>
      <c r="G258" s="32" t="s">
        <v>478</v>
      </c>
      <c r="H258" s="33">
        <v>40817</v>
      </c>
      <c r="I258" s="33">
        <v>42277</v>
      </c>
      <c r="J258" s="32" t="s">
        <v>439</v>
      </c>
      <c r="K258" s="50">
        <v>653242</v>
      </c>
      <c r="L258" s="52">
        <v>653242</v>
      </c>
      <c r="M258" s="32" t="s">
        <v>9</v>
      </c>
      <c r="N258" s="32"/>
      <c r="O258" s="32" t="s">
        <v>18</v>
      </c>
      <c r="P258" s="32" t="s">
        <v>18</v>
      </c>
      <c r="Q258" s="32" t="s">
        <v>30</v>
      </c>
      <c r="R258" s="47"/>
      <c r="S258" s="54" t="s">
        <v>96</v>
      </c>
      <c r="T258" s="47" t="s">
        <v>2974</v>
      </c>
      <c r="U258" s="32">
        <v>0</v>
      </c>
      <c r="V258" s="32" t="s">
        <v>18</v>
      </c>
      <c r="W258" s="32" t="s">
        <v>30</v>
      </c>
      <c r="X258" s="32" t="s">
        <v>18</v>
      </c>
      <c r="Y258" s="15"/>
      <c r="Z258" s="15"/>
      <c r="AA258" s="15"/>
      <c r="AB258" s="15"/>
      <c r="AC258" s="15"/>
      <c r="AD258" s="15"/>
      <c r="AE258" s="15"/>
      <c r="AF258" s="15"/>
      <c r="AG258" s="15"/>
      <c r="AH258" s="15"/>
      <c r="AI258" s="15"/>
      <c r="AJ258" s="15"/>
      <c r="AK258" s="32" t="s">
        <v>949</v>
      </c>
      <c r="AL258" s="47" t="s">
        <v>2258</v>
      </c>
      <c r="AM258" s="63" t="s">
        <v>2180</v>
      </c>
      <c r="AN258" s="32" t="s">
        <v>923</v>
      </c>
      <c r="AR258" s="14"/>
    </row>
    <row r="259" spans="1:44" ht="18" customHeight="1" x14ac:dyDescent="0.25">
      <c r="A259" s="43">
        <v>273518</v>
      </c>
      <c r="B259" s="43">
        <v>100993</v>
      </c>
      <c r="C259" s="45" t="s">
        <v>1464</v>
      </c>
      <c r="D259" s="47" t="s">
        <v>1465</v>
      </c>
      <c r="E259" s="47" t="s">
        <v>2404</v>
      </c>
      <c r="F259" s="32" t="s">
        <v>2</v>
      </c>
      <c r="G259" s="32" t="s">
        <v>478</v>
      </c>
      <c r="H259" s="33">
        <v>40848</v>
      </c>
      <c r="I259" s="33">
        <v>41943</v>
      </c>
      <c r="J259" s="32" t="s">
        <v>436</v>
      </c>
      <c r="K259" s="50">
        <v>236442.4</v>
      </c>
      <c r="L259" s="52">
        <v>236442.4</v>
      </c>
      <c r="M259" s="32" t="s">
        <v>199</v>
      </c>
      <c r="N259" s="32"/>
      <c r="O259" s="32" t="s">
        <v>18</v>
      </c>
      <c r="P259" s="32" t="s">
        <v>30</v>
      </c>
      <c r="Q259" s="32" t="s">
        <v>18</v>
      </c>
      <c r="R259" s="47" t="s">
        <v>3009</v>
      </c>
      <c r="S259" s="54" t="s">
        <v>51</v>
      </c>
      <c r="T259" s="47" t="s">
        <v>3010</v>
      </c>
      <c r="U259" s="32">
        <v>0</v>
      </c>
      <c r="V259" s="32" t="s">
        <v>18</v>
      </c>
      <c r="W259" s="32" t="s">
        <v>18</v>
      </c>
      <c r="X259" s="32" t="s">
        <v>18</v>
      </c>
      <c r="Y259" s="15">
        <v>2</v>
      </c>
      <c r="Z259" s="15">
        <v>502</v>
      </c>
      <c r="AA259" s="15">
        <v>2</v>
      </c>
      <c r="AB259" s="15">
        <v>502</v>
      </c>
      <c r="AC259" s="15"/>
      <c r="AD259" s="15"/>
      <c r="AE259" s="15"/>
      <c r="AF259" s="15"/>
      <c r="AG259" s="15"/>
      <c r="AH259" s="15"/>
      <c r="AI259" s="15"/>
      <c r="AJ259" s="15"/>
      <c r="AK259" s="32" t="s">
        <v>1466</v>
      </c>
      <c r="AL259" s="47" t="s">
        <v>2210</v>
      </c>
      <c r="AM259" s="63" t="s">
        <v>2180</v>
      </c>
      <c r="AN259" s="32" t="s">
        <v>923</v>
      </c>
      <c r="AR259" s="14"/>
    </row>
    <row r="260" spans="1:44" ht="18" customHeight="1" x14ac:dyDescent="0.25">
      <c r="A260" s="43">
        <v>281403</v>
      </c>
      <c r="B260" s="43">
        <v>101102</v>
      </c>
      <c r="C260" s="45" t="s">
        <v>1375</v>
      </c>
      <c r="D260" s="47" t="s">
        <v>2294</v>
      </c>
      <c r="E260" s="47" t="s">
        <v>2295</v>
      </c>
      <c r="F260" s="32" t="s">
        <v>2</v>
      </c>
      <c r="G260" s="32" t="s">
        <v>483</v>
      </c>
      <c r="H260" s="33">
        <v>40878</v>
      </c>
      <c r="I260" s="33">
        <v>43008</v>
      </c>
      <c r="J260" s="32" t="s">
        <v>454</v>
      </c>
      <c r="K260" s="50">
        <v>2000000</v>
      </c>
      <c r="L260" s="52">
        <v>2000000</v>
      </c>
      <c r="M260" s="32" t="s">
        <v>9</v>
      </c>
      <c r="N260" s="32"/>
      <c r="O260" s="32" t="s">
        <v>30</v>
      </c>
      <c r="P260" s="32" t="s">
        <v>18</v>
      </c>
      <c r="Q260" s="32" t="s">
        <v>18</v>
      </c>
      <c r="R260" s="47" t="s">
        <v>67</v>
      </c>
      <c r="S260" s="54" t="s">
        <v>51</v>
      </c>
      <c r="T260" s="47"/>
      <c r="U260" s="32">
        <v>0</v>
      </c>
      <c r="V260" s="32" t="s">
        <v>18</v>
      </c>
      <c r="W260" s="32" t="s">
        <v>18</v>
      </c>
      <c r="X260" s="32" t="s">
        <v>18</v>
      </c>
      <c r="Y260" s="15">
        <v>20</v>
      </c>
      <c r="Z260" s="15">
        <v>935</v>
      </c>
      <c r="AA260" s="15">
        <v>20</v>
      </c>
      <c r="AB260" s="15">
        <v>935</v>
      </c>
      <c r="AC260" s="15"/>
      <c r="AD260" s="15"/>
      <c r="AE260" s="15"/>
      <c r="AF260" s="15"/>
      <c r="AG260" s="15"/>
      <c r="AH260" s="15"/>
      <c r="AI260" s="15"/>
      <c r="AJ260" s="15"/>
      <c r="AK260" s="32" t="s">
        <v>1400</v>
      </c>
      <c r="AL260" s="47" t="s">
        <v>2338</v>
      </c>
      <c r="AM260" s="63" t="s">
        <v>2110</v>
      </c>
      <c r="AN260" s="32" t="s">
        <v>1397</v>
      </c>
      <c r="AR260" s="14"/>
    </row>
    <row r="261" spans="1:44" ht="18" customHeight="1" x14ac:dyDescent="0.25">
      <c r="A261" s="43">
        <v>286418</v>
      </c>
      <c r="B261" s="43">
        <v>101159</v>
      </c>
      <c r="C261" s="45" t="s">
        <v>1565</v>
      </c>
      <c r="D261" s="47" t="s">
        <v>1566</v>
      </c>
      <c r="E261" s="47" t="s">
        <v>2289</v>
      </c>
      <c r="F261" s="32" t="s">
        <v>2</v>
      </c>
      <c r="G261" s="32" t="s">
        <v>478</v>
      </c>
      <c r="H261" s="33">
        <v>40909</v>
      </c>
      <c r="I261" s="33">
        <v>42369</v>
      </c>
      <c r="J261" s="32" t="s">
        <v>441</v>
      </c>
      <c r="K261" s="50">
        <v>2008622</v>
      </c>
      <c r="L261" s="52">
        <v>2008622</v>
      </c>
      <c r="M261" s="32" t="s">
        <v>9</v>
      </c>
      <c r="N261" s="32"/>
      <c r="O261" s="32" t="s">
        <v>18</v>
      </c>
      <c r="P261" s="32" t="s">
        <v>30</v>
      </c>
      <c r="Q261" s="32" t="s">
        <v>18</v>
      </c>
      <c r="R261" s="47" t="s">
        <v>67</v>
      </c>
      <c r="S261" s="54" t="s">
        <v>322</v>
      </c>
      <c r="T261" s="47" t="s">
        <v>2913</v>
      </c>
      <c r="U261" s="32">
        <v>0</v>
      </c>
      <c r="V261" s="32" t="s">
        <v>18</v>
      </c>
      <c r="W261" s="32" t="s">
        <v>30</v>
      </c>
      <c r="X261" s="32" t="s">
        <v>18</v>
      </c>
      <c r="Y261" s="15">
        <v>15</v>
      </c>
      <c r="Z261" s="15">
        <v>556</v>
      </c>
      <c r="AA261" s="15">
        <v>15</v>
      </c>
      <c r="AB261" s="15">
        <v>556</v>
      </c>
      <c r="AC261" s="15"/>
      <c r="AD261" s="15"/>
      <c r="AE261" s="15"/>
      <c r="AF261" s="15"/>
      <c r="AG261" s="15"/>
      <c r="AH261" s="15"/>
      <c r="AI261" s="15"/>
      <c r="AJ261" s="15"/>
      <c r="AK261" s="32" t="s">
        <v>1402</v>
      </c>
      <c r="AL261" s="47" t="s">
        <v>2350</v>
      </c>
      <c r="AM261" s="63" t="s">
        <v>2180</v>
      </c>
      <c r="AN261" s="32" t="s">
        <v>923</v>
      </c>
      <c r="AR261" s="14"/>
    </row>
    <row r="262" spans="1:44" ht="18" customHeight="1" x14ac:dyDescent="0.25">
      <c r="A262" s="43">
        <v>289581</v>
      </c>
      <c r="B262" s="43">
        <v>101164</v>
      </c>
      <c r="C262" s="45" t="s">
        <v>921</v>
      </c>
      <c r="D262" s="47" t="s">
        <v>922</v>
      </c>
      <c r="E262" s="47" t="s">
        <v>2198</v>
      </c>
      <c r="F262" s="32" t="s">
        <v>2</v>
      </c>
      <c r="G262" s="32" t="s">
        <v>478</v>
      </c>
      <c r="H262" s="33">
        <v>40909</v>
      </c>
      <c r="I262" s="33">
        <v>42369</v>
      </c>
      <c r="J262" s="32" t="s">
        <v>437</v>
      </c>
      <c r="K262" s="50">
        <v>3954679</v>
      </c>
      <c r="L262" s="52">
        <v>3954679</v>
      </c>
      <c r="M262" s="32" t="s">
        <v>9</v>
      </c>
      <c r="N262" s="32"/>
      <c r="O262" s="32" t="s">
        <v>18</v>
      </c>
      <c r="P262" s="32" t="s">
        <v>18</v>
      </c>
      <c r="Q262" s="32" t="s">
        <v>18</v>
      </c>
      <c r="R262" s="47" t="s">
        <v>67</v>
      </c>
      <c r="S262" s="54" t="s">
        <v>20</v>
      </c>
      <c r="T262" s="47" t="s">
        <v>2845</v>
      </c>
      <c r="U262" s="32">
        <v>0</v>
      </c>
      <c r="V262" s="32" t="s">
        <v>18</v>
      </c>
      <c r="W262" s="32" t="s">
        <v>18</v>
      </c>
      <c r="X262" s="32" t="s">
        <v>18</v>
      </c>
      <c r="Y262" s="15">
        <v>42</v>
      </c>
      <c r="Z262" s="15">
        <v>1172</v>
      </c>
      <c r="AA262" s="15">
        <v>41</v>
      </c>
      <c r="AB262" s="15">
        <v>1172</v>
      </c>
      <c r="AC262" s="15"/>
      <c r="AD262" s="15"/>
      <c r="AE262" s="15"/>
      <c r="AF262" s="15"/>
      <c r="AG262" s="15">
        <v>1</v>
      </c>
      <c r="AH262" s="15">
        <v>0</v>
      </c>
      <c r="AI262" s="15"/>
      <c r="AJ262" s="15" t="s">
        <v>3167</v>
      </c>
      <c r="AK262" s="32" t="s">
        <v>499</v>
      </c>
      <c r="AL262" s="47" t="s">
        <v>2244</v>
      </c>
      <c r="AM262" s="63" t="s">
        <v>2180</v>
      </c>
      <c r="AN262" s="32" t="s">
        <v>923</v>
      </c>
      <c r="AR262" s="14"/>
    </row>
    <row r="263" spans="1:44" ht="18" customHeight="1" x14ac:dyDescent="0.25">
      <c r="A263" s="43">
        <v>281622</v>
      </c>
      <c r="B263" s="43">
        <v>101425</v>
      </c>
      <c r="C263" s="45" t="s">
        <v>1398</v>
      </c>
      <c r="D263" s="47" t="s">
        <v>1399</v>
      </c>
      <c r="E263" s="47" t="s">
        <v>2339</v>
      </c>
      <c r="F263" s="32" t="s">
        <v>2</v>
      </c>
      <c r="G263" s="32" t="s">
        <v>483</v>
      </c>
      <c r="H263" s="33">
        <v>40878</v>
      </c>
      <c r="I263" s="33">
        <v>42704</v>
      </c>
      <c r="J263" s="32" t="s">
        <v>441</v>
      </c>
      <c r="K263" s="50">
        <v>1450249</v>
      </c>
      <c r="L263" s="52">
        <v>1450249</v>
      </c>
      <c r="M263" s="32" t="s">
        <v>9</v>
      </c>
      <c r="N263" s="32"/>
      <c r="O263" s="32" t="s">
        <v>30</v>
      </c>
      <c r="P263" s="32" t="s">
        <v>30</v>
      </c>
      <c r="Q263" s="32" t="s">
        <v>18</v>
      </c>
      <c r="R263" s="47" t="s">
        <v>2949</v>
      </c>
      <c r="S263" s="54" t="s">
        <v>31</v>
      </c>
      <c r="T263" s="47" t="s">
        <v>67</v>
      </c>
      <c r="U263" s="32">
        <v>0</v>
      </c>
      <c r="V263" s="32" t="s">
        <v>18</v>
      </c>
      <c r="W263" s="32" t="s">
        <v>18</v>
      </c>
      <c r="X263" s="32" t="s">
        <v>18</v>
      </c>
      <c r="Y263" s="15">
        <v>11</v>
      </c>
      <c r="Z263" s="15">
        <v>442</v>
      </c>
      <c r="AA263" s="15">
        <v>9</v>
      </c>
      <c r="AB263" s="15">
        <v>397</v>
      </c>
      <c r="AC263" s="15"/>
      <c r="AD263" s="15"/>
      <c r="AE263" s="15">
        <v>1</v>
      </c>
      <c r="AF263" s="15">
        <v>40</v>
      </c>
      <c r="AG263" s="15">
        <v>1</v>
      </c>
      <c r="AH263" s="15">
        <v>5</v>
      </c>
      <c r="AI263" s="15"/>
      <c r="AJ263" s="15"/>
      <c r="AK263" s="32" t="s">
        <v>506</v>
      </c>
      <c r="AL263" s="47" t="s">
        <v>2293</v>
      </c>
      <c r="AM263" s="63" t="s">
        <v>2110</v>
      </c>
      <c r="AN263" s="32" t="s">
        <v>1397</v>
      </c>
      <c r="AR263" s="14"/>
    </row>
    <row r="264" spans="1:44" ht="18" customHeight="1" x14ac:dyDescent="0.25">
      <c r="A264" s="43">
        <v>269285</v>
      </c>
      <c r="B264" s="43">
        <v>101594</v>
      </c>
      <c r="C264" s="45" t="s">
        <v>1661</v>
      </c>
      <c r="D264" s="47" t="s">
        <v>1662</v>
      </c>
      <c r="E264" s="47" t="s">
        <v>2378</v>
      </c>
      <c r="F264" s="32" t="s">
        <v>2</v>
      </c>
      <c r="G264" s="32" t="s">
        <v>478</v>
      </c>
      <c r="H264" s="33">
        <v>40756</v>
      </c>
      <c r="I264" s="33">
        <v>42216</v>
      </c>
      <c r="J264" s="32" t="s">
        <v>438</v>
      </c>
      <c r="K264" s="50">
        <v>354900</v>
      </c>
      <c r="L264" s="52">
        <v>354900</v>
      </c>
      <c r="M264" s="32" t="s">
        <v>377</v>
      </c>
      <c r="N264" s="32"/>
      <c r="O264" s="32" t="s">
        <v>30</v>
      </c>
      <c r="P264" s="32" t="s">
        <v>18</v>
      </c>
      <c r="Q264" s="32" t="s">
        <v>18</v>
      </c>
      <c r="R264" s="47" t="s">
        <v>2979</v>
      </c>
      <c r="S264" s="54" t="s">
        <v>96</v>
      </c>
      <c r="T264" s="47" t="s">
        <v>2980</v>
      </c>
      <c r="U264" s="32">
        <v>0</v>
      </c>
      <c r="V264" s="32" t="s">
        <v>30</v>
      </c>
      <c r="W264" s="32" t="s">
        <v>18</v>
      </c>
      <c r="X264" s="32" t="s">
        <v>18</v>
      </c>
      <c r="Y264" s="15">
        <v>14</v>
      </c>
      <c r="Z264" s="15">
        <v>499</v>
      </c>
      <c r="AA264" s="15">
        <v>14</v>
      </c>
      <c r="AB264" s="15">
        <v>499</v>
      </c>
      <c r="AC264" s="15"/>
      <c r="AD264" s="15"/>
      <c r="AE264" s="15"/>
      <c r="AF264" s="15"/>
      <c r="AG264" s="15"/>
      <c r="AH264" s="15"/>
      <c r="AI264" s="15"/>
      <c r="AJ264" s="15"/>
      <c r="AK264" s="32" t="s">
        <v>1663</v>
      </c>
      <c r="AL264" s="47" t="s">
        <v>2377</v>
      </c>
      <c r="AM264" s="63" t="s">
        <v>2180</v>
      </c>
      <c r="AN264" s="32" t="s">
        <v>923</v>
      </c>
      <c r="AR264" s="14"/>
    </row>
    <row r="265" spans="1:44" ht="18" customHeight="1" x14ac:dyDescent="0.25">
      <c r="A265" s="43">
        <v>278486</v>
      </c>
      <c r="B265" s="43">
        <v>101796</v>
      </c>
      <c r="C265" s="45" t="s">
        <v>939</v>
      </c>
      <c r="D265" s="47" t="s">
        <v>940</v>
      </c>
      <c r="E265" s="47" t="s">
        <v>2227</v>
      </c>
      <c r="F265" s="32" t="s">
        <v>2</v>
      </c>
      <c r="G265" s="32" t="s">
        <v>474</v>
      </c>
      <c r="H265" s="33">
        <v>40909</v>
      </c>
      <c r="I265" s="33">
        <v>42004</v>
      </c>
      <c r="J265" s="32" t="s">
        <v>433</v>
      </c>
      <c r="K265" s="50">
        <v>3881830.13</v>
      </c>
      <c r="L265" s="52">
        <v>2994137</v>
      </c>
      <c r="M265" s="32" t="s">
        <v>9</v>
      </c>
      <c r="N265" s="32"/>
      <c r="O265" s="32" t="s">
        <v>30</v>
      </c>
      <c r="P265" s="32" t="s">
        <v>30</v>
      </c>
      <c r="Q265" s="32" t="s">
        <v>18</v>
      </c>
      <c r="R265" s="47" t="s">
        <v>2863</v>
      </c>
      <c r="S265" s="54" t="s">
        <v>96</v>
      </c>
      <c r="T265" s="47"/>
      <c r="U265" s="32">
        <v>0</v>
      </c>
      <c r="V265" s="32" t="s">
        <v>18</v>
      </c>
      <c r="W265" s="32" t="s">
        <v>18</v>
      </c>
      <c r="X265" s="32" t="s">
        <v>18</v>
      </c>
      <c r="Y265" s="15">
        <v>181</v>
      </c>
      <c r="Z265" s="15">
        <v>8876</v>
      </c>
      <c r="AA265" s="15">
        <v>175</v>
      </c>
      <c r="AB265" s="15">
        <v>8787</v>
      </c>
      <c r="AC265" s="15"/>
      <c r="AD265" s="15"/>
      <c r="AE265" s="15">
        <v>3</v>
      </c>
      <c r="AF265" s="15">
        <v>89</v>
      </c>
      <c r="AG265" s="15">
        <v>3</v>
      </c>
      <c r="AH265" s="15">
        <v>0</v>
      </c>
      <c r="AI265" s="15"/>
      <c r="AJ265" s="15"/>
      <c r="AK265" s="32" t="s">
        <v>515</v>
      </c>
      <c r="AL265" s="47" t="s">
        <v>2273</v>
      </c>
      <c r="AM265" s="63" t="s">
        <v>2116</v>
      </c>
      <c r="AN265" s="32" t="s">
        <v>951</v>
      </c>
      <c r="AR265" s="14"/>
    </row>
    <row r="266" spans="1:44" ht="18" customHeight="1" x14ac:dyDescent="0.25">
      <c r="A266" s="43">
        <v>278659</v>
      </c>
      <c r="B266" s="43">
        <v>102209</v>
      </c>
      <c r="C266" s="45" t="s">
        <v>999</v>
      </c>
      <c r="D266" s="47" t="s">
        <v>1000</v>
      </c>
      <c r="E266" s="47" t="s">
        <v>2160</v>
      </c>
      <c r="F266" s="32" t="s">
        <v>2</v>
      </c>
      <c r="G266" s="32" t="s">
        <v>474</v>
      </c>
      <c r="H266" s="33">
        <v>40940</v>
      </c>
      <c r="I266" s="33">
        <v>42035</v>
      </c>
      <c r="J266" s="32" t="s">
        <v>437</v>
      </c>
      <c r="K266" s="50">
        <v>7782794.1299999999</v>
      </c>
      <c r="L266" s="52">
        <v>5990194.5999999996</v>
      </c>
      <c r="M266" s="32" t="s">
        <v>199</v>
      </c>
      <c r="N266" s="32"/>
      <c r="O266" s="32" t="s">
        <v>18</v>
      </c>
      <c r="P266" s="32" t="s">
        <v>18</v>
      </c>
      <c r="Q266" s="32" t="s">
        <v>30</v>
      </c>
      <c r="R266" s="47" t="s">
        <v>67</v>
      </c>
      <c r="S266" s="54" t="s">
        <v>42</v>
      </c>
      <c r="T266" s="47" t="s">
        <v>2826</v>
      </c>
      <c r="U266" s="32">
        <v>0</v>
      </c>
      <c r="V266" s="32" t="s">
        <v>30</v>
      </c>
      <c r="W266" s="32" t="s">
        <v>30</v>
      </c>
      <c r="X266" s="32" t="s">
        <v>30</v>
      </c>
      <c r="Y266" s="15">
        <v>27</v>
      </c>
      <c r="Z266" s="15">
        <v>4298</v>
      </c>
      <c r="AA266" s="15">
        <v>26</v>
      </c>
      <c r="AB266" s="15">
        <v>4260</v>
      </c>
      <c r="AC266" s="15"/>
      <c r="AD266" s="15"/>
      <c r="AE266" s="15">
        <v>1</v>
      </c>
      <c r="AF266" s="15">
        <v>38</v>
      </c>
      <c r="AG266" s="15"/>
      <c r="AH266" s="15"/>
      <c r="AI266" s="15"/>
      <c r="AJ266" s="15"/>
      <c r="AK266" s="32" t="s">
        <v>1001</v>
      </c>
      <c r="AL266" s="47" t="s">
        <v>2159</v>
      </c>
      <c r="AM266" s="63" t="s">
        <v>2116</v>
      </c>
      <c r="AN266" s="32" t="s">
        <v>951</v>
      </c>
      <c r="AR266" s="14"/>
    </row>
    <row r="267" spans="1:44" ht="18" customHeight="1" x14ac:dyDescent="0.25">
      <c r="A267" s="43">
        <v>280209</v>
      </c>
      <c r="B267" s="43">
        <v>102217</v>
      </c>
      <c r="C267" s="45" t="s">
        <v>1439</v>
      </c>
      <c r="D267" s="47" t="s">
        <v>1440</v>
      </c>
      <c r="E267" s="47" t="s">
        <v>2345</v>
      </c>
      <c r="F267" s="32" t="s">
        <v>2</v>
      </c>
      <c r="G267" s="32" t="s">
        <v>483</v>
      </c>
      <c r="H267" s="33">
        <v>41061</v>
      </c>
      <c r="I267" s="33">
        <v>43251</v>
      </c>
      <c r="J267" s="32" t="s">
        <v>441</v>
      </c>
      <c r="K267" s="50">
        <v>1430955</v>
      </c>
      <c r="L267" s="52">
        <v>1430955</v>
      </c>
      <c r="M267" s="32" t="s">
        <v>377</v>
      </c>
      <c r="N267" s="32"/>
      <c r="O267" s="32" t="s">
        <v>18</v>
      </c>
      <c r="P267" s="32" t="s">
        <v>30</v>
      </c>
      <c r="Q267" s="32" t="s">
        <v>30</v>
      </c>
      <c r="R267" s="47" t="s">
        <v>67</v>
      </c>
      <c r="S267" s="54" t="s">
        <v>42</v>
      </c>
      <c r="T267" s="47" t="s">
        <v>2955</v>
      </c>
      <c r="U267" s="32">
        <v>0</v>
      </c>
      <c r="V267" s="32" t="s">
        <v>30</v>
      </c>
      <c r="W267" s="32" t="s">
        <v>30</v>
      </c>
      <c r="X267" s="32" t="s">
        <v>18</v>
      </c>
      <c r="Y267" s="15">
        <v>95</v>
      </c>
      <c r="Z267" s="15">
        <v>720</v>
      </c>
      <c r="AA267" s="15">
        <v>69</v>
      </c>
      <c r="AB267" s="15">
        <v>684</v>
      </c>
      <c r="AC267" s="15">
        <v>23</v>
      </c>
      <c r="AD267" s="15">
        <v>12</v>
      </c>
      <c r="AE267" s="15">
        <v>2</v>
      </c>
      <c r="AF267" s="15">
        <v>20</v>
      </c>
      <c r="AG267" s="15">
        <v>1</v>
      </c>
      <c r="AH267" s="15">
        <v>4</v>
      </c>
      <c r="AI267" s="15"/>
      <c r="AJ267" s="15"/>
      <c r="AK267" s="32" t="s">
        <v>1441</v>
      </c>
      <c r="AL267" s="47" t="s">
        <v>2344</v>
      </c>
      <c r="AM267" s="63" t="s">
        <v>2110</v>
      </c>
      <c r="AN267" s="32" t="s">
        <v>1397</v>
      </c>
      <c r="AR267" s="14"/>
    </row>
    <row r="268" spans="1:44" ht="18" customHeight="1" x14ac:dyDescent="0.25">
      <c r="A268" s="43">
        <v>279093</v>
      </c>
      <c r="B268" s="43">
        <v>102240</v>
      </c>
      <c r="C268" s="45" t="s">
        <v>911</v>
      </c>
      <c r="D268" s="47" t="s">
        <v>2155</v>
      </c>
      <c r="E268" s="47" t="s">
        <v>2156</v>
      </c>
      <c r="F268" s="32" t="s">
        <v>2</v>
      </c>
      <c r="G268" s="32" t="s">
        <v>474</v>
      </c>
      <c r="H268" s="33">
        <v>40909</v>
      </c>
      <c r="I268" s="33">
        <v>42916</v>
      </c>
      <c r="J268" s="32" t="s">
        <v>448</v>
      </c>
      <c r="K268" s="50">
        <v>7916016.4299999997</v>
      </c>
      <c r="L268" s="52">
        <v>5999978</v>
      </c>
      <c r="M268" s="32" t="s">
        <v>9</v>
      </c>
      <c r="N268" s="32"/>
      <c r="O268" s="32" t="s">
        <v>18</v>
      </c>
      <c r="P268" s="32" t="s">
        <v>30</v>
      </c>
      <c r="Q268" s="32" t="s">
        <v>18</v>
      </c>
      <c r="R268" s="47" t="s">
        <v>67</v>
      </c>
      <c r="S268" s="54" t="s">
        <v>2581</v>
      </c>
      <c r="T268" s="47" t="s">
        <v>2822</v>
      </c>
      <c r="U268" s="32">
        <v>0</v>
      </c>
      <c r="V268" s="32" t="s">
        <v>18</v>
      </c>
      <c r="W268" s="32" t="s">
        <v>30</v>
      </c>
      <c r="X268" s="32" t="s">
        <v>30</v>
      </c>
      <c r="Y268" s="15">
        <v>23</v>
      </c>
      <c r="Z268" s="15">
        <v>353</v>
      </c>
      <c r="AA268" s="15">
        <v>21</v>
      </c>
      <c r="AB268" s="15">
        <v>352</v>
      </c>
      <c r="AC268" s="15"/>
      <c r="AD268" s="15"/>
      <c r="AE268" s="15">
        <v>2</v>
      </c>
      <c r="AF268" s="15">
        <v>1</v>
      </c>
      <c r="AG268" s="15"/>
      <c r="AH268" s="15"/>
      <c r="AI268" s="15"/>
      <c r="AJ268" s="15"/>
      <c r="AK268" s="32" t="s">
        <v>499</v>
      </c>
      <c r="AL268" s="47" t="s">
        <v>2244</v>
      </c>
      <c r="AM268" s="63" t="s">
        <v>2116</v>
      </c>
      <c r="AN268" s="32" t="s">
        <v>951</v>
      </c>
      <c r="AR268" s="14"/>
    </row>
    <row r="269" spans="1:44" ht="18" customHeight="1" x14ac:dyDescent="0.25">
      <c r="A269" s="43">
        <v>294502</v>
      </c>
      <c r="B269" s="43">
        <v>102413</v>
      </c>
      <c r="C269" s="45" t="s">
        <v>1366</v>
      </c>
      <c r="D269" s="47" t="s">
        <v>1367</v>
      </c>
      <c r="E269" s="47" t="s">
        <v>2267</v>
      </c>
      <c r="F269" s="32" t="s">
        <v>2</v>
      </c>
      <c r="G269" s="32" t="s">
        <v>483</v>
      </c>
      <c r="H269" s="33">
        <v>40969</v>
      </c>
      <c r="I269" s="33">
        <v>42794</v>
      </c>
      <c r="J269" s="32" t="s">
        <v>439</v>
      </c>
      <c r="K269" s="50">
        <v>2450543</v>
      </c>
      <c r="L269" s="52">
        <v>2450543</v>
      </c>
      <c r="M269" s="32" t="s">
        <v>9</v>
      </c>
      <c r="N269" s="32"/>
      <c r="O269" s="32" t="s">
        <v>30</v>
      </c>
      <c r="P269" s="32" t="s">
        <v>18</v>
      </c>
      <c r="Q269" s="32" t="s">
        <v>18</v>
      </c>
      <c r="R269" s="47" t="s">
        <v>2894</v>
      </c>
      <c r="S269" s="54" t="s">
        <v>322</v>
      </c>
      <c r="T269" s="47" t="s">
        <v>2895</v>
      </c>
      <c r="U269" s="32">
        <v>0</v>
      </c>
      <c r="V269" s="32" t="s">
        <v>67</v>
      </c>
      <c r="W269" s="32" t="s">
        <v>30</v>
      </c>
      <c r="X269" s="32" t="s">
        <v>18</v>
      </c>
      <c r="Y269" s="15">
        <v>16</v>
      </c>
      <c r="Z269" s="15">
        <v>895</v>
      </c>
      <c r="AA269" s="15">
        <v>15</v>
      </c>
      <c r="AB269" s="15">
        <v>885</v>
      </c>
      <c r="AC269" s="15"/>
      <c r="AD269" s="15"/>
      <c r="AE269" s="15"/>
      <c r="AF269" s="15"/>
      <c r="AG269" s="15">
        <v>1</v>
      </c>
      <c r="AH269" s="15">
        <v>10</v>
      </c>
      <c r="AI269" s="15"/>
      <c r="AJ269" s="15"/>
      <c r="AK269" s="32" t="s">
        <v>955</v>
      </c>
      <c r="AL269" s="47" t="s">
        <v>2217</v>
      </c>
      <c r="AM269" s="63" t="s">
        <v>2110</v>
      </c>
      <c r="AN269" s="32" t="s">
        <v>1397</v>
      </c>
      <c r="AR269" s="14"/>
    </row>
    <row r="270" spans="1:44" ht="18" customHeight="1" x14ac:dyDescent="0.25">
      <c r="A270" s="43">
        <v>299550</v>
      </c>
      <c r="B270" s="43">
        <v>102456</v>
      </c>
      <c r="C270" s="45" t="s">
        <v>2435</v>
      </c>
      <c r="D270" s="47" t="s">
        <v>516</v>
      </c>
      <c r="E270" s="47" t="s">
        <v>2436</v>
      </c>
      <c r="F270" s="32" t="s">
        <v>2</v>
      </c>
      <c r="G270" s="32" t="s">
        <v>478</v>
      </c>
      <c r="H270" s="33">
        <v>41025</v>
      </c>
      <c r="I270" s="33">
        <v>41754</v>
      </c>
      <c r="J270" s="32" t="s">
        <v>439</v>
      </c>
      <c r="K270" s="50">
        <v>209033.4</v>
      </c>
      <c r="L270" s="52">
        <v>209033.4</v>
      </c>
      <c r="M270" s="32" t="s">
        <v>9</v>
      </c>
      <c r="N270" s="32"/>
      <c r="O270" s="32" t="s">
        <v>18</v>
      </c>
      <c r="P270" s="32" t="s">
        <v>18</v>
      </c>
      <c r="Q270" s="32" t="s">
        <v>18</v>
      </c>
      <c r="R270" s="47" t="s">
        <v>67</v>
      </c>
      <c r="S270" s="54" t="s">
        <v>20</v>
      </c>
      <c r="T270" s="47" t="s">
        <v>3043</v>
      </c>
      <c r="U270" s="32" t="s">
        <v>67</v>
      </c>
      <c r="V270" s="32" t="s">
        <v>18</v>
      </c>
      <c r="W270" s="32" t="s">
        <v>30</v>
      </c>
      <c r="X270" s="32" t="s">
        <v>18</v>
      </c>
      <c r="Y270" s="15"/>
      <c r="Z270" s="15"/>
      <c r="AA270" s="15"/>
      <c r="AB270" s="15"/>
      <c r="AC270" s="15"/>
      <c r="AD270" s="15"/>
      <c r="AE270" s="15"/>
      <c r="AF270" s="15"/>
      <c r="AG270" s="15"/>
      <c r="AH270" s="15"/>
      <c r="AI270" s="15"/>
      <c r="AJ270" s="15"/>
      <c r="AK270" s="32" t="s">
        <v>1551</v>
      </c>
      <c r="AL270" s="47" t="s">
        <v>2136</v>
      </c>
      <c r="AM270" s="63" t="s">
        <v>2180</v>
      </c>
      <c r="AN270" s="32" t="s">
        <v>923</v>
      </c>
      <c r="AR270" s="14"/>
    </row>
    <row r="271" spans="1:44" ht="18" customHeight="1" x14ac:dyDescent="0.25">
      <c r="A271" s="43">
        <v>301674</v>
      </c>
      <c r="B271" s="43">
        <v>102672</v>
      </c>
      <c r="C271" s="45" t="s">
        <v>567</v>
      </c>
      <c r="D271" s="47" t="s">
        <v>568</v>
      </c>
      <c r="E271" s="47" t="s">
        <v>2439</v>
      </c>
      <c r="F271" s="32" t="s">
        <v>2</v>
      </c>
      <c r="G271" s="32" t="s">
        <v>478</v>
      </c>
      <c r="H271" s="33">
        <v>40969</v>
      </c>
      <c r="I271" s="33">
        <v>41698</v>
      </c>
      <c r="J271" s="32" t="s">
        <v>444</v>
      </c>
      <c r="K271" s="50">
        <v>208353.6</v>
      </c>
      <c r="L271" s="52">
        <v>208353.6</v>
      </c>
      <c r="M271" s="32" t="s">
        <v>9</v>
      </c>
      <c r="N271" s="32"/>
      <c r="O271" s="32" t="s">
        <v>30</v>
      </c>
      <c r="P271" s="32" t="s">
        <v>18</v>
      </c>
      <c r="Q271" s="32" t="s">
        <v>18</v>
      </c>
      <c r="R271" s="47" t="s">
        <v>3046</v>
      </c>
      <c r="S271" s="54" t="s">
        <v>96</v>
      </c>
      <c r="T271" s="47" t="s">
        <v>3047</v>
      </c>
      <c r="U271" s="32" t="s">
        <v>67</v>
      </c>
      <c r="V271" s="32" t="s">
        <v>18</v>
      </c>
      <c r="W271" s="32" t="s">
        <v>18</v>
      </c>
      <c r="X271" s="32" t="s">
        <v>18</v>
      </c>
      <c r="Y271" s="15">
        <v>1</v>
      </c>
      <c r="Z271" s="15">
        <v>23</v>
      </c>
      <c r="AA271" s="15">
        <v>1</v>
      </c>
      <c r="AB271" s="15">
        <v>23</v>
      </c>
      <c r="AC271" s="15"/>
      <c r="AD271" s="15"/>
      <c r="AE271" s="15"/>
      <c r="AF271" s="15"/>
      <c r="AG271" s="15"/>
      <c r="AH271" s="15"/>
      <c r="AI271" s="15"/>
      <c r="AJ271" s="15"/>
      <c r="AK271" s="32" t="s">
        <v>904</v>
      </c>
      <c r="AL271" s="47" t="s">
        <v>2134</v>
      </c>
      <c r="AM271" s="63" t="s">
        <v>2180</v>
      </c>
      <c r="AN271" s="32" t="s">
        <v>923</v>
      </c>
      <c r="AR271" s="14"/>
    </row>
    <row r="272" spans="1:44" ht="18" customHeight="1" x14ac:dyDescent="0.25">
      <c r="A272" s="43">
        <v>285910</v>
      </c>
      <c r="B272" s="43">
        <v>102750</v>
      </c>
      <c r="C272" s="45" t="s">
        <v>1023</v>
      </c>
      <c r="D272" s="47" t="s">
        <v>1024</v>
      </c>
      <c r="E272" s="47" t="s">
        <v>2307</v>
      </c>
      <c r="F272" s="32" t="s">
        <v>2</v>
      </c>
      <c r="G272" s="32" t="s">
        <v>478</v>
      </c>
      <c r="H272" s="33">
        <v>40848</v>
      </c>
      <c r="I272" s="33">
        <v>42308</v>
      </c>
      <c r="J272" s="32" t="s">
        <v>448</v>
      </c>
      <c r="K272" s="50">
        <v>1948327</v>
      </c>
      <c r="L272" s="52">
        <v>1948327</v>
      </c>
      <c r="M272" s="32" t="s">
        <v>377</v>
      </c>
      <c r="N272" s="32"/>
      <c r="O272" s="32" t="s">
        <v>18</v>
      </c>
      <c r="P272" s="32" t="s">
        <v>18</v>
      </c>
      <c r="Q272" s="32" t="s">
        <v>30</v>
      </c>
      <c r="R272" s="47" t="s">
        <v>67</v>
      </c>
      <c r="S272" s="54" t="s">
        <v>42</v>
      </c>
      <c r="T272" s="47" t="s">
        <v>2924</v>
      </c>
      <c r="U272" s="32">
        <v>2</v>
      </c>
      <c r="V272" s="32" t="s">
        <v>30</v>
      </c>
      <c r="W272" s="32" t="s">
        <v>30</v>
      </c>
      <c r="X272" s="32" t="s">
        <v>18</v>
      </c>
      <c r="Y272" s="15">
        <v>19</v>
      </c>
      <c r="Z272" s="15">
        <v>528</v>
      </c>
      <c r="AA272" s="15">
        <v>19</v>
      </c>
      <c r="AB272" s="15">
        <v>528</v>
      </c>
      <c r="AC272" s="15"/>
      <c r="AD272" s="15"/>
      <c r="AE272" s="15"/>
      <c r="AF272" s="15"/>
      <c r="AG272" s="15"/>
      <c r="AH272" s="15"/>
      <c r="AI272" s="15"/>
      <c r="AJ272" s="15"/>
      <c r="AK272" s="32" t="s">
        <v>955</v>
      </c>
      <c r="AL272" s="47" t="s">
        <v>2217</v>
      </c>
      <c r="AM272" s="63" t="s">
        <v>2180</v>
      </c>
      <c r="AN272" s="32" t="s">
        <v>923</v>
      </c>
      <c r="AR272" s="14"/>
    </row>
    <row r="273" spans="1:44" ht="18" customHeight="1" x14ac:dyDescent="0.25">
      <c r="A273" s="43">
        <v>299105</v>
      </c>
      <c r="B273" s="43">
        <v>102797</v>
      </c>
      <c r="C273" s="45" t="s">
        <v>575</v>
      </c>
      <c r="D273" s="47" t="s">
        <v>576</v>
      </c>
      <c r="E273" s="47" t="s">
        <v>2444</v>
      </c>
      <c r="F273" s="32" t="s">
        <v>2</v>
      </c>
      <c r="G273" s="32" t="s">
        <v>478</v>
      </c>
      <c r="H273" s="33">
        <v>41153</v>
      </c>
      <c r="I273" s="33">
        <v>41882</v>
      </c>
      <c r="J273" s="32" t="s">
        <v>439</v>
      </c>
      <c r="K273" s="50">
        <v>200371.8</v>
      </c>
      <c r="L273" s="52">
        <v>200371.8</v>
      </c>
      <c r="M273" s="32" t="s">
        <v>9</v>
      </c>
      <c r="N273" s="32"/>
      <c r="O273" s="32" t="s">
        <v>18</v>
      </c>
      <c r="P273" s="32" t="s">
        <v>30</v>
      </c>
      <c r="Q273" s="32" t="s">
        <v>18</v>
      </c>
      <c r="R273" s="47"/>
      <c r="S273" s="54" t="s">
        <v>31</v>
      </c>
      <c r="T273" s="47" t="s">
        <v>67</v>
      </c>
      <c r="U273" s="32" t="s">
        <v>67</v>
      </c>
      <c r="V273" s="32" t="s">
        <v>18</v>
      </c>
      <c r="W273" s="32" t="s">
        <v>18</v>
      </c>
      <c r="X273" s="32" t="s">
        <v>18</v>
      </c>
      <c r="Y273" s="15">
        <v>5</v>
      </c>
      <c r="Z273" s="15">
        <v>243</v>
      </c>
      <c r="AA273" s="15">
        <v>5</v>
      </c>
      <c r="AB273" s="15">
        <v>243</v>
      </c>
      <c r="AC273" s="15"/>
      <c r="AD273" s="15"/>
      <c r="AE273" s="15"/>
      <c r="AF273" s="15"/>
      <c r="AG273" s="15"/>
      <c r="AH273" s="15"/>
      <c r="AI273" s="15"/>
      <c r="AJ273" s="15"/>
      <c r="AK273" s="32" t="s">
        <v>1545</v>
      </c>
      <c r="AL273" s="47" t="s">
        <v>2108</v>
      </c>
      <c r="AM273" s="63" t="s">
        <v>2180</v>
      </c>
      <c r="AN273" s="32" t="s">
        <v>923</v>
      </c>
      <c r="AR273" s="14"/>
    </row>
    <row r="274" spans="1:44" ht="18" customHeight="1" x14ac:dyDescent="0.25">
      <c r="A274" s="43">
        <v>293445</v>
      </c>
      <c r="B274" s="43">
        <v>102850</v>
      </c>
      <c r="C274" s="45" t="s">
        <v>1649</v>
      </c>
      <c r="D274" s="47" t="s">
        <v>1650</v>
      </c>
      <c r="E274" s="47" t="s">
        <v>2249</v>
      </c>
      <c r="F274" s="32" t="s">
        <v>2</v>
      </c>
      <c r="G274" s="32" t="s">
        <v>483</v>
      </c>
      <c r="H274" s="33">
        <v>41000</v>
      </c>
      <c r="I274" s="33">
        <v>42825</v>
      </c>
      <c r="J274" s="32" t="s">
        <v>441</v>
      </c>
      <c r="K274" s="50">
        <v>2499989.4</v>
      </c>
      <c r="L274" s="52">
        <v>2499989.4</v>
      </c>
      <c r="M274" s="32" t="s">
        <v>199</v>
      </c>
      <c r="N274" s="32"/>
      <c r="O274" s="32" t="s">
        <v>30</v>
      </c>
      <c r="P274" s="32" t="s">
        <v>30</v>
      </c>
      <c r="Q274" s="32" t="s">
        <v>30</v>
      </c>
      <c r="R274" s="47" t="s">
        <v>2879</v>
      </c>
      <c r="S274" s="54" t="s">
        <v>322</v>
      </c>
      <c r="T274" s="47" t="s">
        <v>2880</v>
      </c>
      <c r="U274" s="32">
        <v>0</v>
      </c>
      <c r="V274" s="32" t="s">
        <v>18</v>
      </c>
      <c r="W274" s="32" t="s">
        <v>30</v>
      </c>
      <c r="X274" s="32" t="s">
        <v>18</v>
      </c>
      <c r="Y274" s="15">
        <v>14</v>
      </c>
      <c r="Z274" s="15">
        <v>192</v>
      </c>
      <c r="AA274" s="15">
        <v>14</v>
      </c>
      <c r="AB274" s="15">
        <v>192</v>
      </c>
      <c r="AC274" s="15"/>
      <c r="AD274" s="15"/>
      <c r="AE274" s="15"/>
      <c r="AF274" s="15"/>
      <c r="AG274" s="15"/>
      <c r="AH274" s="15"/>
      <c r="AI274" s="15"/>
      <c r="AJ274" s="15"/>
      <c r="AK274" s="32" t="s">
        <v>1458</v>
      </c>
      <c r="AL274" s="47" t="s">
        <v>2248</v>
      </c>
      <c r="AM274" s="63" t="s">
        <v>2110</v>
      </c>
      <c r="AN274" s="32" t="s">
        <v>1397</v>
      </c>
      <c r="AR274" s="14"/>
    </row>
    <row r="275" spans="1:44" ht="18" customHeight="1" x14ac:dyDescent="0.25">
      <c r="A275" s="43">
        <v>303166</v>
      </c>
      <c r="B275" s="43">
        <v>102972</v>
      </c>
      <c r="C275" s="45" t="s">
        <v>1528</v>
      </c>
      <c r="D275" s="47" t="s">
        <v>1529</v>
      </c>
      <c r="E275" s="47" t="s">
        <v>2245</v>
      </c>
      <c r="F275" s="32" t="s">
        <v>2</v>
      </c>
      <c r="G275" s="32" t="s">
        <v>478</v>
      </c>
      <c r="H275" s="33">
        <v>41000</v>
      </c>
      <c r="I275" s="33">
        <v>41729</v>
      </c>
      <c r="J275" s="32" t="s">
        <v>442</v>
      </c>
      <c r="K275" s="50">
        <v>2563642</v>
      </c>
      <c r="L275" s="52">
        <v>2563642</v>
      </c>
      <c r="M275" s="32" t="s">
        <v>377</v>
      </c>
      <c r="N275" s="32"/>
      <c r="O275" s="32" t="s">
        <v>30</v>
      </c>
      <c r="P275" s="32" t="s">
        <v>18</v>
      </c>
      <c r="Q275" s="32" t="s">
        <v>18</v>
      </c>
      <c r="R275" s="47" t="s">
        <v>2876</v>
      </c>
      <c r="S275" s="54" t="s">
        <v>31</v>
      </c>
      <c r="T275" s="47" t="s">
        <v>2877</v>
      </c>
      <c r="U275" s="32">
        <v>0</v>
      </c>
      <c r="V275" s="32" t="s">
        <v>18</v>
      </c>
      <c r="W275" s="32" t="s">
        <v>18</v>
      </c>
      <c r="X275" s="32" t="s">
        <v>18</v>
      </c>
      <c r="Y275" s="15"/>
      <c r="Z275" s="15"/>
      <c r="AA275" s="15"/>
      <c r="AB275" s="15"/>
      <c r="AC275" s="15"/>
      <c r="AD275" s="15"/>
      <c r="AE275" s="15"/>
      <c r="AF275" s="15"/>
      <c r="AG275" s="15"/>
      <c r="AH275" s="15"/>
      <c r="AI275" s="15"/>
      <c r="AJ275" s="15" t="s">
        <v>3167</v>
      </c>
      <c r="AK275" s="32" t="s">
        <v>502</v>
      </c>
      <c r="AL275" s="47" t="s">
        <v>2244</v>
      </c>
      <c r="AM275" s="63" t="s">
        <v>2180</v>
      </c>
      <c r="AN275" s="32" t="s">
        <v>923</v>
      </c>
      <c r="AR275" s="14"/>
    </row>
    <row r="276" spans="1:44" ht="18" customHeight="1" x14ac:dyDescent="0.25">
      <c r="A276" s="43">
        <v>299385</v>
      </c>
      <c r="B276" s="43">
        <v>103119</v>
      </c>
      <c r="C276" s="45" t="s">
        <v>555</v>
      </c>
      <c r="D276" s="47" t="s">
        <v>2419</v>
      </c>
      <c r="E276" s="47" t="s">
        <v>2420</v>
      </c>
      <c r="F276" s="32" t="s">
        <v>2</v>
      </c>
      <c r="G276" s="32" t="s">
        <v>478</v>
      </c>
      <c r="H276" s="33">
        <v>41153</v>
      </c>
      <c r="I276" s="33">
        <v>41882</v>
      </c>
      <c r="J276" s="32" t="s">
        <v>465</v>
      </c>
      <c r="K276" s="50">
        <v>228082.2</v>
      </c>
      <c r="L276" s="52">
        <v>228082.2</v>
      </c>
      <c r="M276" s="32" t="s">
        <v>9</v>
      </c>
      <c r="N276" s="32"/>
      <c r="O276" s="32" t="s">
        <v>18</v>
      </c>
      <c r="P276" s="32" t="s">
        <v>18</v>
      </c>
      <c r="Q276" s="32" t="s">
        <v>18</v>
      </c>
      <c r="R276" s="47" t="s">
        <v>67</v>
      </c>
      <c r="S276" s="54" t="s">
        <v>31</v>
      </c>
      <c r="T276" s="47" t="s">
        <v>67</v>
      </c>
      <c r="U276" s="32" t="s">
        <v>67</v>
      </c>
      <c r="V276" s="32" t="s">
        <v>18</v>
      </c>
      <c r="W276" s="32" t="s">
        <v>18</v>
      </c>
      <c r="X276" s="32" t="s">
        <v>18</v>
      </c>
      <c r="Y276" s="15">
        <v>21</v>
      </c>
      <c r="Z276" s="15">
        <v>449</v>
      </c>
      <c r="AA276" s="15">
        <v>21</v>
      </c>
      <c r="AB276" s="15">
        <v>449</v>
      </c>
      <c r="AC276" s="15"/>
      <c r="AD276" s="15"/>
      <c r="AE276" s="15"/>
      <c r="AF276" s="15"/>
      <c r="AG276" s="15"/>
      <c r="AH276" s="15"/>
      <c r="AI276" s="15"/>
      <c r="AJ276" s="15"/>
      <c r="AK276" s="32" t="s">
        <v>1354</v>
      </c>
      <c r="AL276" s="47" t="s">
        <v>2190</v>
      </c>
      <c r="AM276" s="63" t="s">
        <v>2180</v>
      </c>
      <c r="AN276" s="32" t="s">
        <v>923</v>
      </c>
      <c r="AR276" s="14"/>
    </row>
    <row r="277" spans="1:44" ht="18" customHeight="1" x14ac:dyDescent="0.25">
      <c r="A277" s="43">
        <v>302067</v>
      </c>
      <c r="B277" s="43">
        <v>103132</v>
      </c>
      <c r="C277" s="45" t="s">
        <v>1450</v>
      </c>
      <c r="D277" s="47" t="s">
        <v>1451</v>
      </c>
      <c r="E277" s="47" t="s">
        <v>2397</v>
      </c>
      <c r="F277" s="32" t="s">
        <v>2</v>
      </c>
      <c r="G277" s="32" t="s">
        <v>478</v>
      </c>
      <c r="H277" s="33">
        <v>41275</v>
      </c>
      <c r="I277" s="33">
        <v>42004</v>
      </c>
      <c r="J277" s="32" t="s">
        <v>441</v>
      </c>
      <c r="K277" s="50">
        <v>255069.4</v>
      </c>
      <c r="L277" s="52">
        <v>255069.4</v>
      </c>
      <c r="M277" s="32" t="s">
        <v>199</v>
      </c>
      <c r="N277" s="32"/>
      <c r="O277" s="32" t="s">
        <v>30</v>
      </c>
      <c r="P277" s="32" t="s">
        <v>30</v>
      </c>
      <c r="Q277" s="32" t="s">
        <v>18</v>
      </c>
      <c r="R277" s="47" t="s">
        <v>3003</v>
      </c>
      <c r="S277" s="54" t="s">
        <v>51</v>
      </c>
      <c r="T277" s="47" t="s">
        <v>3004</v>
      </c>
      <c r="U277" s="32">
        <v>0</v>
      </c>
      <c r="V277" s="32" t="s">
        <v>18</v>
      </c>
      <c r="W277" s="32" t="s">
        <v>18</v>
      </c>
      <c r="X277" s="32" t="s">
        <v>18</v>
      </c>
      <c r="Y277" s="15">
        <v>2</v>
      </c>
      <c r="Z277" s="15">
        <v>291</v>
      </c>
      <c r="AA277" s="15">
        <v>2</v>
      </c>
      <c r="AB277" s="15">
        <v>291</v>
      </c>
      <c r="AC277" s="15"/>
      <c r="AD277" s="15"/>
      <c r="AE277" s="15"/>
      <c r="AF277" s="15"/>
      <c r="AG277" s="15"/>
      <c r="AH277" s="15"/>
      <c r="AI277" s="15"/>
      <c r="AJ277" s="15"/>
      <c r="AK277" s="32" t="s">
        <v>515</v>
      </c>
      <c r="AL277" s="47" t="s">
        <v>2273</v>
      </c>
      <c r="AM277" s="63" t="s">
        <v>2180</v>
      </c>
      <c r="AN277" s="32" t="s">
        <v>923</v>
      </c>
      <c r="AR277" s="14"/>
    </row>
    <row r="278" spans="1:44" ht="18" customHeight="1" x14ac:dyDescent="0.25">
      <c r="A278" s="43">
        <v>291080</v>
      </c>
      <c r="B278" s="43">
        <v>103192</v>
      </c>
      <c r="C278" s="45" t="s">
        <v>1363</v>
      </c>
      <c r="D278" s="47" t="s">
        <v>1364</v>
      </c>
      <c r="E278" s="47" t="s">
        <v>2257</v>
      </c>
      <c r="F278" s="32" t="s">
        <v>2</v>
      </c>
      <c r="G278" s="32" t="s">
        <v>483</v>
      </c>
      <c r="H278" s="33">
        <v>41000</v>
      </c>
      <c r="I278" s="33">
        <v>42825</v>
      </c>
      <c r="J278" s="32" t="s">
        <v>443</v>
      </c>
      <c r="K278" s="50">
        <v>2498327</v>
      </c>
      <c r="L278" s="52">
        <v>2498327</v>
      </c>
      <c r="M278" s="32" t="s">
        <v>9</v>
      </c>
      <c r="N278" s="32"/>
      <c r="O278" s="32" t="s">
        <v>18</v>
      </c>
      <c r="P278" s="32" t="s">
        <v>18</v>
      </c>
      <c r="Q278" s="32" t="s">
        <v>30</v>
      </c>
      <c r="R278" s="47" t="s">
        <v>67</v>
      </c>
      <c r="S278" s="54" t="s">
        <v>96</v>
      </c>
      <c r="T278" s="47" t="s">
        <v>2885</v>
      </c>
      <c r="U278" s="32">
        <v>0</v>
      </c>
      <c r="V278" s="32" t="s">
        <v>30</v>
      </c>
      <c r="W278" s="32" t="s">
        <v>18</v>
      </c>
      <c r="X278" s="32" t="s">
        <v>18</v>
      </c>
      <c r="Y278" s="15">
        <v>124</v>
      </c>
      <c r="Z278" s="15">
        <v>1504</v>
      </c>
      <c r="AA278" s="15">
        <v>80</v>
      </c>
      <c r="AB278" s="15">
        <v>1330</v>
      </c>
      <c r="AC278" s="15">
        <v>24</v>
      </c>
      <c r="AD278" s="15">
        <v>120</v>
      </c>
      <c r="AE278" s="15"/>
      <c r="AF278" s="15"/>
      <c r="AG278" s="15">
        <v>20</v>
      </c>
      <c r="AH278" s="15">
        <v>54</v>
      </c>
      <c r="AI278" s="15"/>
      <c r="AJ278" s="15"/>
      <c r="AK278" s="32" t="s">
        <v>1578</v>
      </c>
      <c r="AL278" s="47" t="s">
        <v>2375</v>
      </c>
      <c r="AM278" s="63" t="s">
        <v>2110</v>
      </c>
      <c r="AN278" s="32" t="s">
        <v>1397</v>
      </c>
      <c r="AR278" s="14"/>
    </row>
    <row r="279" spans="1:44" ht="18" customHeight="1" x14ac:dyDescent="0.25">
      <c r="A279" s="43">
        <v>294576</v>
      </c>
      <c r="B279" s="43">
        <v>103200</v>
      </c>
      <c r="C279" s="45" t="s">
        <v>1459</v>
      </c>
      <c r="D279" s="47" t="s">
        <v>1460</v>
      </c>
      <c r="E279" s="47" t="s">
        <v>2356</v>
      </c>
      <c r="F279" s="32" t="s">
        <v>2</v>
      </c>
      <c r="G279" s="32" t="s">
        <v>483</v>
      </c>
      <c r="H279" s="33">
        <v>41000</v>
      </c>
      <c r="I279" s="33">
        <v>42825</v>
      </c>
      <c r="J279" s="32" t="s">
        <v>445</v>
      </c>
      <c r="K279" s="50">
        <v>1200000</v>
      </c>
      <c r="L279" s="52">
        <v>1200000</v>
      </c>
      <c r="M279" s="32" t="s">
        <v>199</v>
      </c>
      <c r="N279" s="32"/>
      <c r="O279" s="32" t="s">
        <v>18</v>
      </c>
      <c r="P279" s="32" t="s">
        <v>30</v>
      </c>
      <c r="Q279" s="32" t="s">
        <v>30</v>
      </c>
      <c r="R279" s="47" t="s">
        <v>3107</v>
      </c>
      <c r="S279" s="54" t="s">
        <v>51</v>
      </c>
      <c r="T279" s="47" t="s">
        <v>2962</v>
      </c>
      <c r="U279" s="32">
        <v>0</v>
      </c>
      <c r="V279" s="32" t="s">
        <v>18</v>
      </c>
      <c r="W279" s="32" t="s">
        <v>18</v>
      </c>
      <c r="X279" s="32" t="s">
        <v>18</v>
      </c>
      <c r="Y279" s="15">
        <v>85</v>
      </c>
      <c r="Z279" s="15">
        <v>3171</v>
      </c>
      <c r="AA279" s="15">
        <v>85</v>
      </c>
      <c r="AB279" s="15">
        <v>3171</v>
      </c>
      <c r="AC279" s="15"/>
      <c r="AD279" s="15"/>
      <c r="AE279" s="15"/>
      <c r="AF279" s="15"/>
      <c r="AG279" s="15"/>
      <c r="AH279" s="15"/>
      <c r="AI279" s="15"/>
      <c r="AJ279" s="15"/>
      <c r="AK279" s="32" t="s">
        <v>1415</v>
      </c>
      <c r="AL279" s="47" t="s">
        <v>2253</v>
      </c>
      <c r="AM279" s="63" t="s">
        <v>2110</v>
      </c>
      <c r="AN279" s="32" t="s">
        <v>1397</v>
      </c>
      <c r="AR279" s="14"/>
    </row>
    <row r="280" spans="1:44" ht="18" customHeight="1" x14ac:dyDescent="0.25">
      <c r="A280" s="43">
        <v>300185</v>
      </c>
      <c r="B280" s="43">
        <v>103225</v>
      </c>
      <c r="C280" s="45" t="s">
        <v>571</v>
      </c>
      <c r="D280" s="47" t="s">
        <v>572</v>
      </c>
      <c r="E280" s="47" t="s">
        <v>2442</v>
      </c>
      <c r="F280" s="32" t="s">
        <v>2</v>
      </c>
      <c r="G280" s="32" t="s">
        <v>478</v>
      </c>
      <c r="H280" s="33">
        <v>41091</v>
      </c>
      <c r="I280" s="33">
        <v>41820</v>
      </c>
      <c r="J280" s="32" t="s">
        <v>443</v>
      </c>
      <c r="K280" s="50">
        <v>201932.4</v>
      </c>
      <c r="L280" s="52">
        <v>201932.4</v>
      </c>
      <c r="M280" s="32" t="s">
        <v>9</v>
      </c>
      <c r="N280" s="32"/>
      <c r="O280" s="32" t="s">
        <v>18</v>
      </c>
      <c r="P280" s="32" t="s">
        <v>18</v>
      </c>
      <c r="Q280" s="32" t="s">
        <v>18</v>
      </c>
      <c r="R280" s="47" t="s">
        <v>3051</v>
      </c>
      <c r="S280" s="54" t="s">
        <v>31</v>
      </c>
      <c r="T280" s="47" t="s">
        <v>3052</v>
      </c>
      <c r="U280" s="32" t="s">
        <v>67</v>
      </c>
      <c r="V280" s="32" t="s">
        <v>18</v>
      </c>
      <c r="W280" s="32" t="s">
        <v>18</v>
      </c>
      <c r="X280" s="32" t="s">
        <v>18</v>
      </c>
      <c r="Y280" s="15"/>
      <c r="Z280" s="15"/>
      <c r="AA280" s="15"/>
      <c r="AB280" s="15"/>
      <c r="AC280" s="15"/>
      <c r="AD280" s="15"/>
      <c r="AE280" s="15"/>
      <c r="AF280" s="15"/>
      <c r="AG280" s="15"/>
      <c r="AH280" s="15"/>
      <c r="AI280" s="15"/>
      <c r="AJ280" s="15"/>
      <c r="AK280" s="32" t="s">
        <v>897</v>
      </c>
      <c r="AL280" s="47" t="s">
        <v>2123</v>
      </c>
      <c r="AM280" s="63" t="s">
        <v>2180</v>
      </c>
      <c r="AN280" s="32" t="s">
        <v>923</v>
      </c>
      <c r="AR280" s="14"/>
    </row>
    <row r="281" spans="1:44" ht="18" customHeight="1" x14ac:dyDescent="0.25">
      <c r="A281" s="43">
        <v>303269</v>
      </c>
      <c r="B281" s="43">
        <v>103397</v>
      </c>
      <c r="C281" s="45" t="s">
        <v>1224</v>
      </c>
      <c r="D281" s="47" t="s">
        <v>1461</v>
      </c>
      <c r="E281" s="47" t="s">
        <v>2402</v>
      </c>
      <c r="F281" s="32" t="s">
        <v>2</v>
      </c>
      <c r="G281" s="32" t="s">
        <v>478</v>
      </c>
      <c r="H281" s="33">
        <v>41000</v>
      </c>
      <c r="I281" s="33">
        <v>41729</v>
      </c>
      <c r="J281" s="32" t="s">
        <v>465</v>
      </c>
      <c r="K281" s="50">
        <v>238068.6</v>
      </c>
      <c r="L281" s="52">
        <v>238068.6</v>
      </c>
      <c r="M281" s="32" t="s">
        <v>199</v>
      </c>
      <c r="N281" s="32"/>
      <c r="O281" s="32" t="s">
        <v>30</v>
      </c>
      <c r="P281" s="32" t="s">
        <v>30</v>
      </c>
      <c r="Q281" s="32" t="s">
        <v>18</v>
      </c>
      <c r="R281" s="47" t="s">
        <v>3007</v>
      </c>
      <c r="S281" s="54" t="s">
        <v>31</v>
      </c>
      <c r="T281" s="47" t="s">
        <v>67</v>
      </c>
      <c r="U281" s="32">
        <v>0</v>
      </c>
      <c r="V281" s="32" t="s">
        <v>18</v>
      </c>
      <c r="W281" s="32" t="s">
        <v>18</v>
      </c>
      <c r="X281" s="32" t="s">
        <v>18</v>
      </c>
      <c r="Y281" s="15">
        <v>6</v>
      </c>
      <c r="Z281" s="15">
        <v>369</v>
      </c>
      <c r="AA281" s="15">
        <v>5</v>
      </c>
      <c r="AB281" s="15">
        <v>369</v>
      </c>
      <c r="AC281" s="15"/>
      <c r="AD281" s="15"/>
      <c r="AE281" s="15"/>
      <c r="AF281" s="15"/>
      <c r="AG281" s="15">
        <v>1</v>
      </c>
      <c r="AH281" s="15">
        <v>0</v>
      </c>
      <c r="AI281" s="15"/>
      <c r="AJ281" s="15" t="s">
        <v>3167</v>
      </c>
      <c r="AK281" s="32" t="s">
        <v>502</v>
      </c>
      <c r="AL281" s="47" t="s">
        <v>2244</v>
      </c>
      <c r="AM281" s="63" t="s">
        <v>2180</v>
      </c>
      <c r="AN281" s="32" t="s">
        <v>923</v>
      </c>
      <c r="AR281" s="14"/>
    </row>
    <row r="282" spans="1:44" ht="18" customHeight="1" x14ac:dyDescent="0.25">
      <c r="A282" s="43">
        <v>300272</v>
      </c>
      <c r="B282" s="43">
        <v>103413</v>
      </c>
      <c r="C282" s="45" t="s">
        <v>500</v>
      </c>
      <c r="D282" s="47" t="s">
        <v>501</v>
      </c>
      <c r="E282" s="47" t="s">
        <v>2445</v>
      </c>
      <c r="F282" s="32" t="s">
        <v>2</v>
      </c>
      <c r="G282" s="32" t="s">
        <v>478</v>
      </c>
      <c r="H282" s="33">
        <v>41334</v>
      </c>
      <c r="I282" s="33">
        <v>42063</v>
      </c>
      <c r="J282" s="32" t="s">
        <v>439</v>
      </c>
      <c r="K282" s="50">
        <v>200371.8</v>
      </c>
      <c r="L282" s="52">
        <v>200371.8</v>
      </c>
      <c r="M282" s="32" t="s">
        <v>9</v>
      </c>
      <c r="N282" s="32"/>
      <c r="O282" s="32" t="s">
        <v>18</v>
      </c>
      <c r="P282" s="32" t="s">
        <v>30</v>
      </c>
      <c r="Q282" s="32" t="s">
        <v>18</v>
      </c>
      <c r="R282" s="47"/>
      <c r="S282" s="54" t="s">
        <v>31</v>
      </c>
      <c r="T282" s="47" t="s">
        <v>67</v>
      </c>
      <c r="U282" s="32" t="s">
        <v>67</v>
      </c>
      <c r="V282" s="32" t="s">
        <v>18</v>
      </c>
      <c r="W282" s="32" t="s">
        <v>18</v>
      </c>
      <c r="X282" s="32" t="s">
        <v>18</v>
      </c>
      <c r="Y282" s="15">
        <v>2</v>
      </c>
      <c r="Z282" s="15">
        <v>0</v>
      </c>
      <c r="AA282" s="15">
        <v>1</v>
      </c>
      <c r="AB282" s="15">
        <v>0</v>
      </c>
      <c r="AC282" s="15"/>
      <c r="AD282" s="15"/>
      <c r="AE282" s="15"/>
      <c r="AF282" s="15"/>
      <c r="AG282" s="15">
        <v>1</v>
      </c>
      <c r="AH282" s="15">
        <v>0</v>
      </c>
      <c r="AI282" s="15"/>
      <c r="AJ282" s="15"/>
      <c r="AK282" s="32" t="s">
        <v>1350</v>
      </c>
      <c r="AL282" s="47" t="s">
        <v>2111</v>
      </c>
      <c r="AM282" s="63" t="s">
        <v>2180</v>
      </c>
      <c r="AN282" s="32" t="s">
        <v>923</v>
      </c>
      <c r="AR282" s="14"/>
    </row>
    <row r="283" spans="1:44" ht="18" customHeight="1" x14ac:dyDescent="0.25">
      <c r="A283" s="43">
        <v>302649</v>
      </c>
      <c r="B283" s="43">
        <v>103534</v>
      </c>
      <c r="C283" s="45" t="s">
        <v>1433</v>
      </c>
      <c r="D283" s="47" t="s">
        <v>1434</v>
      </c>
      <c r="E283" s="47" t="s">
        <v>2446</v>
      </c>
      <c r="F283" s="32" t="s">
        <v>2</v>
      </c>
      <c r="G283" s="32" t="s">
        <v>478</v>
      </c>
      <c r="H283" s="33">
        <v>41155</v>
      </c>
      <c r="I283" s="33">
        <v>41884</v>
      </c>
      <c r="J283" s="32" t="s">
        <v>439</v>
      </c>
      <c r="K283" s="50">
        <v>200371.8</v>
      </c>
      <c r="L283" s="52">
        <v>200371.8</v>
      </c>
      <c r="M283" s="32" t="s">
        <v>199</v>
      </c>
      <c r="N283" s="32"/>
      <c r="O283" s="32" t="s">
        <v>18</v>
      </c>
      <c r="P283" s="32" t="s">
        <v>30</v>
      </c>
      <c r="Q283" s="32" t="s">
        <v>18</v>
      </c>
      <c r="R283" s="47"/>
      <c r="S283" s="54" t="s">
        <v>51</v>
      </c>
      <c r="T283" s="47" t="s">
        <v>3054</v>
      </c>
      <c r="U283" s="32">
        <v>0</v>
      </c>
      <c r="V283" s="32" t="s">
        <v>18</v>
      </c>
      <c r="W283" s="32" t="s">
        <v>18</v>
      </c>
      <c r="X283" s="32" t="s">
        <v>18</v>
      </c>
      <c r="Y283" s="15"/>
      <c r="Z283" s="15"/>
      <c r="AA283" s="15"/>
      <c r="AB283" s="15"/>
      <c r="AC283" s="15"/>
      <c r="AD283" s="15"/>
      <c r="AE283" s="15"/>
      <c r="AF283" s="15"/>
      <c r="AG283" s="15"/>
      <c r="AH283" s="15"/>
      <c r="AI283" s="15"/>
      <c r="AJ283" s="15" t="s">
        <v>3167</v>
      </c>
      <c r="AK283" s="32" t="s">
        <v>502</v>
      </c>
      <c r="AL283" s="47" t="s">
        <v>2244</v>
      </c>
      <c r="AM283" s="63" t="s">
        <v>2180</v>
      </c>
      <c r="AN283" s="32" t="s">
        <v>923</v>
      </c>
      <c r="AR283" s="14"/>
    </row>
    <row r="284" spans="1:44" ht="18" customHeight="1" x14ac:dyDescent="0.25">
      <c r="A284" s="43">
        <v>300217</v>
      </c>
      <c r="B284" s="43">
        <v>103675</v>
      </c>
      <c r="C284" s="45" t="s">
        <v>533</v>
      </c>
      <c r="D284" s="47" t="s">
        <v>534</v>
      </c>
      <c r="E284" s="47" t="s">
        <v>2396</v>
      </c>
      <c r="F284" s="32" t="s">
        <v>2</v>
      </c>
      <c r="G284" s="32" t="s">
        <v>478</v>
      </c>
      <c r="H284" s="33">
        <v>41365</v>
      </c>
      <c r="I284" s="33">
        <v>42460</v>
      </c>
      <c r="J284" s="32" t="s">
        <v>445</v>
      </c>
      <c r="K284" s="50">
        <v>258766.2</v>
      </c>
      <c r="L284" s="52">
        <v>258766.2</v>
      </c>
      <c r="M284" s="32" t="s">
        <v>9</v>
      </c>
      <c r="N284" s="32"/>
      <c r="O284" s="32" t="s">
        <v>18</v>
      </c>
      <c r="P284" s="32" t="s">
        <v>30</v>
      </c>
      <c r="Q284" s="32" t="s">
        <v>18</v>
      </c>
      <c r="R284" s="47" t="s">
        <v>3002</v>
      </c>
      <c r="S284" s="54" t="s">
        <v>51</v>
      </c>
      <c r="T284" s="47" t="s">
        <v>67</v>
      </c>
      <c r="U284" s="32" t="s">
        <v>67</v>
      </c>
      <c r="V284" s="32" t="s">
        <v>18</v>
      </c>
      <c r="W284" s="32" t="s">
        <v>18</v>
      </c>
      <c r="X284" s="32" t="s">
        <v>18</v>
      </c>
      <c r="Y284" s="15">
        <v>1</v>
      </c>
      <c r="Z284" s="15">
        <v>16</v>
      </c>
      <c r="AA284" s="15">
        <v>1</v>
      </c>
      <c r="AB284" s="15">
        <v>16</v>
      </c>
      <c r="AC284" s="15"/>
      <c r="AD284" s="15"/>
      <c r="AE284" s="15"/>
      <c r="AF284" s="15"/>
      <c r="AG284" s="15"/>
      <c r="AH284" s="15"/>
      <c r="AI284" s="15"/>
      <c r="AJ284" s="15"/>
      <c r="AK284" s="32" t="s">
        <v>936</v>
      </c>
      <c r="AL284" s="47" t="s">
        <v>2223</v>
      </c>
      <c r="AM284" s="63" t="s">
        <v>2180</v>
      </c>
      <c r="AN284" s="32" t="s">
        <v>923</v>
      </c>
      <c r="AR284" s="14"/>
    </row>
    <row r="285" spans="1:44" ht="18" customHeight="1" x14ac:dyDescent="0.25">
      <c r="A285" s="43">
        <v>302433</v>
      </c>
      <c r="B285" s="43">
        <v>103830</v>
      </c>
      <c r="C285" s="45" t="s">
        <v>1421</v>
      </c>
      <c r="D285" s="47" t="s">
        <v>1422</v>
      </c>
      <c r="E285" s="47" t="s">
        <v>2437</v>
      </c>
      <c r="F285" s="32" t="s">
        <v>2</v>
      </c>
      <c r="G285" s="32" t="s">
        <v>478</v>
      </c>
      <c r="H285" s="33">
        <v>41000</v>
      </c>
      <c r="I285" s="33">
        <v>41729</v>
      </c>
      <c r="J285" s="32" t="s">
        <v>439</v>
      </c>
      <c r="K285" s="50">
        <v>209033.4</v>
      </c>
      <c r="L285" s="52">
        <v>209033.4</v>
      </c>
      <c r="M285" s="32" t="s">
        <v>199</v>
      </c>
      <c r="N285" s="32"/>
      <c r="O285" s="32" t="s">
        <v>30</v>
      </c>
      <c r="P285" s="32" t="s">
        <v>18</v>
      </c>
      <c r="Q285" s="32" t="s">
        <v>18</v>
      </c>
      <c r="R285" s="47" t="s">
        <v>67</v>
      </c>
      <c r="S285" s="54" t="s">
        <v>31</v>
      </c>
      <c r="T285" s="47" t="s">
        <v>67</v>
      </c>
      <c r="U285" s="32">
        <v>0</v>
      </c>
      <c r="V285" s="32" t="s">
        <v>18</v>
      </c>
      <c r="W285" s="32" t="s">
        <v>18</v>
      </c>
      <c r="X285" s="32" t="s">
        <v>18</v>
      </c>
      <c r="Y285" s="15">
        <v>1</v>
      </c>
      <c r="Z285" s="15">
        <v>4</v>
      </c>
      <c r="AA285" s="15">
        <v>1</v>
      </c>
      <c r="AB285" s="15">
        <v>4</v>
      </c>
      <c r="AC285" s="15"/>
      <c r="AD285" s="15"/>
      <c r="AE285" s="15"/>
      <c r="AF285" s="15"/>
      <c r="AG285" s="15"/>
      <c r="AH285" s="15"/>
      <c r="AI285" s="15"/>
      <c r="AJ285" s="15" t="s">
        <v>3167</v>
      </c>
      <c r="AK285" s="32" t="s">
        <v>502</v>
      </c>
      <c r="AL285" s="47" t="s">
        <v>2244</v>
      </c>
      <c r="AM285" s="63" t="s">
        <v>2180</v>
      </c>
      <c r="AN285" s="32" t="s">
        <v>923</v>
      </c>
      <c r="AR285" s="14"/>
    </row>
    <row r="286" spans="1:44" ht="18" customHeight="1" x14ac:dyDescent="0.25">
      <c r="A286" s="43">
        <v>302638</v>
      </c>
      <c r="B286" s="43">
        <v>104371</v>
      </c>
      <c r="C286" s="45" t="s">
        <v>1485</v>
      </c>
      <c r="D286" s="47" t="s">
        <v>1486</v>
      </c>
      <c r="E286" s="47" t="s">
        <v>2438</v>
      </c>
      <c r="F286" s="32" t="s">
        <v>2</v>
      </c>
      <c r="G286" s="32" t="s">
        <v>478</v>
      </c>
      <c r="H286" s="33">
        <v>41456</v>
      </c>
      <c r="I286" s="33">
        <v>42185</v>
      </c>
      <c r="J286" s="32" t="s">
        <v>439</v>
      </c>
      <c r="K286" s="50">
        <v>209033.4</v>
      </c>
      <c r="L286" s="52">
        <v>209033.4</v>
      </c>
      <c r="M286" s="32" t="s">
        <v>199</v>
      </c>
      <c r="N286" s="32"/>
      <c r="O286" s="32" t="s">
        <v>18</v>
      </c>
      <c r="P286" s="32" t="s">
        <v>30</v>
      </c>
      <c r="Q286" s="32" t="s">
        <v>18</v>
      </c>
      <c r="R286" s="47" t="s">
        <v>3044</v>
      </c>
      <c r="S286" s="54" t="s">
        <v>96</v>
      </c>
      <c r="T286" s="47" t="s">
        <v>3045</v>
      </c>
      <c r="U286" s="32">
        <v>0</v>
      </c>
      <c r="V286" s="32" t="s">
        <v>30</v>
      </c>
      <c r="W286" s="32" t="s">
        <v>30</v>
      </c>
      <c r="X286" s="32" t="s">
        <v>18</v>
      </c>
      <c r="Y286" s="15">
        <v>7</v>
      </c>
      <c r="Z286" s="15">
        <v>225</v>
      </c>
      <c r="AA286" s="15">
        <v>5</v>
      </c>
      <c r="AB286" s="15">
        <v>225</v>
      </c>
      <c r="AC286" s="15">
        <v>2</v>
      </c>
      <c r="AD286" s="15">
        <v>0</v>
      </c>
      <c r="AE286" s="15"/>
      <c r="AF286" s="15"/>
      <c r="AG286" s="15"/>
      <c r="AH286" s="15"/>
      <c r="AI286" s="15"/>
      <c r="AJ286" s="15"/>
      <c r="AK286" s="32" t="s">
        <v>515</v>
      </c>
      <c r="AL286" s="47" t="s">
        <v>2273</v>
      </c>
      <c r="AM286" s="63" t="s">
        <v>2180</v>
      </c>
      <c r="AN286" s="32" t="s">
        <v>923</v>
      </c>
      <c r="AR286" s="14"/>
    </row>
    <row r="287" spans="1:44" ht="18" customHeight="1" x14ac:dyDescent="0.25">
      <c r="A287" s="43">
        <v>286337</v>
      </c>
      <c r="B287" s="43">
        <v>104646</v>
      </c>
      <c r="C287" s="45" t="s">
        <v>954</v>
      </c>
      <c r="D287" s="47" t="s">
        <v>2370</v>
      </c>
      <c r="E287" s="47" t="s">
        <v>2371</v>
      </c>
      <c r="F287" s="32" t="s">
        <v>2</v>
      </c>
      <c r="G287" s="32" t="s">
        <v>478</v>
      </c>
      <c r="H287" s="33">
        <v>41183</v>
      </c>
      <c r="I287" s="33">
        <v>42643</v>
      </c>
      <c r="J287" s="32" t="s">
        <v>433</v>
      </c>
      <c r="K287" s="50">
        <v>747300</v>
      </c>
      <c r="L287" s="52">
        <v>747300</v>
      </c>
      <c r="M287" s="32" t="s">
        <v>9</v>
      </c>
      <c r="N287" s="32"/>
      <c r="O287" s="32" t="s">
        <v>18</v>
      </c>
      <c r="P287" s="32" t="s">
        <v>30</v>
      </c>
      <c r="Q287" s="32" t="s">
        <v>18</v>
      </c>
      <c r="R287" s="47" t="s">
        <v>67</v>
      </c>
      <c r="S287" s="54" t="s">
        <v>42</v>
      </c>
      <c r="T287" s="47" t="s">
        <v>2971</v>
      </c>
      <c r="U287" s="32">
        <v>0</v>
      </c>
      <c r="V287" s="32" t="s">
        <v>30</v>
      </c>
      <c r="W287" s="32" t="s">
        <v>30</v>
      </c>
      <c r="X287" s="32" t="s">
        <v>30</v>
      </c>
      <c r="Y287" s="15">
        <v>7</v>
      </c>
      <c r="Z287" s="15">
        <v>87</v>
      </c>
      <c r="AA287" s="15">
        <v>7</v>
      </c>
      <c r="AB287" s="15">
        <v>87</v>
      </c>
      <c r="AC287" s="15"/>
      <c r="AD287" s="15"/>
      <c r="AE287" s="15"/>
      <c r="AF287" s="15"/>
      <c r="AG287" s="15"/>
      <c r="AH287" s="15"/>
      <c r="AI287" s="15"/>
      <c r="AJ287" s="15"/>
      <c r="AK287" s="32" t="s">
        <v>1360</v>
      </c>
      <c r="AL287" s="47" t="s">
        <v>2246</v>
      </c>
      <c r="AM287" s="63" t="s">
        <v>2180</v>
      </c>
      <c r="AN287" s="32" t="s">
        <v>923</v>
      </c>
      <c r="AR287" s="14"/>
    </row>
    <row r="288" spans="1:44" ht="18" customHeight="1" x14ac:dyDescent="0.25">
      <c r="A288" s="43">
        <v>317420</v>
      </c>
      <c r="B288" s="43">
        <v>104963</v>
      </c>
      <c r="C288" s="45" t="s">
        <v>1016</v>
      </c>
      <c r="D288" s="47" t="s">
        <v>1017</v>
      </c>
      <c r="E288" s="47" t="s">
        <v>2196</v>
      </c>
      <c r="F288" s="32" t="s">
        <v>2</v>
      </c>
      <c r="G288" s="32" t="s">
        <v>478</v>
      </c>
      <c r="H288" s="33">
        <v>41183</v>
      </c>
      <c r="I288" s="33">
        <v>42643</v>
      </c>
      <c r="J288" s="32" t="s">
        <v>439</v>
      </c>
      <c r="K288" s="50">
        <v>4006853</v>
      </c>
      <c r="L288" s="52">
        <v>4006853</v>
      </c>
      <c r="M288" s="32" t="s">
        <v>377</v>
      </c>
      <c r="N288" s="32"/>
      <c r="O288" s="32" t="s">
        <v>18</v>
      </c>
      <c r="P288" s="32" t="s">
        <v>18</v>
      </c>
      <c r="Q288" s="32" t="s">
        <v>18</v>
      </c>
      <c r="R288" s="47" t="s">
        <v>67</v>
      </c>
      <c r="S288" s="54" t="s">
        <v>20</v>
      </c>
      <c r="T288" s="47" t="s">
        <v>2843</v>
      </c>
      <c r="U288" s="32">
        <v>0</v>
      </c>
      <c r="V288" s="32" t="s">
        <v>30</v>
      </c>
      <c r="W288" s="32" t="s">
        <v>18</v>
      </c>
      <c r="X288" s="32" t="s">
        <v>18</v>
      </c>
      <c r="Y288" s="15">
        <v>99</v>
      </c>
      <c r="Z288" s="15">
        <v>4943</v>
      </c>
      <c r="AA288" s="15">
        <v>92</v>
      </c>
      <c r="AB288" s="15">
        <v>4849</v>
      </c>
      <c r="AC288" s="15">
        <v>6</v>
      </c>
      <c r="AD288" s="15">
        <v>63</v>
      </c>
      <c r="AE288" s="15">
        <v>1</v>
      </c>
      <c r="AF288" s="15">
        <v>31</v>
      </c>
      <c r="AG288" s="15"/>
      <c r="AH288" s="15"/>
      <c r="AI288" s="15"/>
      <c r="AJ288" s="15" t="s">
        <v>3167</v>
      </c>
      <c r="AK288" s="32" t="s">
        <v>481</v>
      </c>
      <c r="AL288" s="47" t="s">
        <v>2195</v>
      </c>
      <c r="AM288" s="63" t="s">
        <v>2180</v>
      </c>
      <c r="AN288" s="32" t="s">
        <v>923</v>
      </c>
      <c r="AR288" s="14"/>
    </row>
    <row r="289" spans="1:44" ht="18" customHeight="1" x14ac:dyDescent="0.25">
      <c r="A289" s="43">
        <v>318729</v>
      </c>
      <c r="B289" s="43">
        <v>104969</v>
      </c>
      <c r="C289" s="45" t="s">
        <v>1007</v>
      </c>
      <c r="D289" s="47" t="s">
        <v>1008</v>
      </c>
      <c r="E289" s="47" t="s">
        <v>2216</v>
      </c>
      <c r="F289" s="32" t="s">
        <v>2</v>
      </c>
      <c r="G289" s="32" t="s">
        <v>946</v>
      </c>
      <c r="H289" s="33">
        <v>41214</v>
      </c>
      <c r="I289" s="33">
        <v>42308</v>
      </c>
      <c r="J289" s="32" t="s">
        <v>443</v>
      </c>
      <c r="K289" s="50">
        <v>4075420</v>
      </c>
      <c r="L289" s="52">
        <v>3099481</v>
      </c>
      <c r="M289" s="32" t="s">
        <v>199</v>
      </c>
      <c r="N289" s="32"/>
      <c r="O289" s="32" t="s">
        <v>30</v>
      </c>
      <c r="P289" s="32" t="s">
        <v>18</v>
      </c>
      <c r="Q289" s="32" t="s">
        <v>30</v>
      </c>
      <c r="R289" s="47" t="s">
        <v>67</v>
      </c>
      <c r="S289" s="54" t="s">
        <v>42</v>
      </c>
      <c r="T289" s="47" t="s">
        <v>2856</v>
      </c>
      <c r="U289" s="32">
        <v>0</v>
      </c>
      <c r="V289" s="32" t="s">
        <v>30</v>
      </c>
      <c r="W289" s="32" t="s">
        <v>18</v>
      </c>
      <c r="X289" s="32" t="s">
        <v>18</v>
      </c>
      <c r="Y289" s="15">
        <v>10</v>
      </c>
      <c r="Z289" s="15">
        <v>32</v>
      </c>
      <c r="AA289" s="15">
        <v>8</v>
      </c>
      <c r="AB289" s="15">
        <v>26</v>
      </c>
      <c r="AC289" s="15">
        <v>2</v>
      </c>
      <c r="AD289" s="15">
        <v>6</v>
      </c>
      <c r="AE289" s="15"/>
      <c r="AF289" s="15"/>
      <c r="AG289" s="15"/>
      <c r="AH289" s="15"/>
      <c r="AI289" s="15"/>
      <c r="AJ289" s="15"/>
      <c r="AK289" s="32" t="s">
        <v>1009</v>
      </c>
      <c r="AL289" s="47" t="s">
        <v>2215</v>
      </c>
      <c r="AM289" s="63" t="s">
        <v>2113</v>
      </c>
      <c r="AN289" s="32" t="s">
        <v>1561</v>
      </c>
      <c r="AR289" s="14"/>
    </row>
    <row r="290" spans="1:44" ht="18" customHeight="1" x14ac:dyDescent="0.25">
      <c r="A290" s="43">
        <v>316722</v>
      </c>
      <c r="B290" s="43">
        <v>105031</v>
      </c>
      <c r="C290" s="45" t="s">
        <v>479</v>
      </c>
      <c r="D290" s="47" t="s">
        <v>480</v>
      </c>
      <c r="E290" s="47" t="s">
        <v>2203</v>
      </c>
      <c r="F290" s="32" t="s">
        <v>2</v>
      </c>
      <c r="G290" s="32" t="s">
        <v>478</v>
      </c>
      <c r="H290" s="33">
        <v>41275</v>
      </c>
      <c r="I290" s="33">
        <v>42886</v>
      </c>
      <c r="J290" s="32" t="s">
        <v>437</v>
      </c>
      <c r="K290" s="50">
        <v>3536795.62</v>
      </c>
      <c r="L290" s="52">
        <v>3536795.62</v>
      </c>
      <c r="M290" s="32" t="s">
        <v>9</v>
      </c>
      <c r="N290" s="32"/>
      <c r="O290" s="32" t="s">
        <v>18</v>
      </c>
      <c r="P290" s="32" t="s">
        <v>30</v>
      </c>
      <c r="Q290" s="32" t="s">
        <v>18</v>
      </c>
      <c r="R290" s="47" t="s">
        <v>67</v>
      </c>
      <c r="S290" s="54" t="s">
        <v>31</v>
      </c>
      <c r="T290" s="47" t="s">
        <v>2840</v>
      </c>
      <c r="U290" s="32" t="s">
        <v>67</v>
      </c>
      <c r="V290" s="32" t="s">
        <v>18</v>
      </c>
      <c r="W290" s="32" t="s">
        <v>18</v>
      </c>
      <c r="X290" s="32" t="s">
        <v>18</v>
      </c>
      <c r="Y290" s="15">
        <v>14</v>
      </c>
      <c r="Z290" s="15">
        <v>815</v>
      </c>
      <c r="AA290" s="15">
        <v>14</v>
      </c>
      <c r="AB290" s="15">
        <v>815</v>
      </c>
      <c r="AC290" s="15"/>
      <c r="AD290" s="15"/>
      <c r="AE290" s="15"/>
      <c r="AF290" s="15"/>
      <c r="AG290" s="15"/>
      <c r="AH290" s="15"/>
      <c r="AI290" s="15"/>
      <c r="AJ290" s="15"/>
      <c r="AK290" s="32" t="s">
        <v>544</v>
      </c>
      <c r="AL290" s="47" t="s">
        <v>2273</v>
      </c>
      <c r="AM290" s="63" t="s">
        <v>2180</v>
      </c>
      <c r="AN290" s="32" t="s">
        <v>923</v>
      </c>
      <c r="AR290" s="14"/>
    </row>
    <row r="291" spans="1:44" ht="18" customHeight="1" x14ac:dyDescent="0.25">
      <c r="A291" s="43">
        <v>309545</v>
      </c>
      <c r="B291" s="43">
        <v>105054</v>
      </c>
      <c r="C291" s="45" t="s">
        <v>1395</v>
      </c>
      <c r="D291" s="47" t="s">
        <v>1396</v>
      </c>
      <c r="E291" s="47" t="s">
        <v>2337</v>
      </c>
      <c r="F291" s="32" t="s">
        <v>2</v>
      </c>
      <c r="G291" s="32" t="s">
        <v>483</v>
      </c>
      <c r="H291" s="33">
        <v>41275</v>
      </c>
      <c r="I291" s="33">
        <v>43100</v>
      </c>
      <c r="J291" s="32" t="s">
        <v>438</v>
      </c>
      <c r="K291" s="50">
        <v>1465351</v>
      </c>
      <c r="L291" s="52">
        <v>1465351</v>
      </c>
      <c r="M291" s="32" t="s">
        <v>9</v>
      </c>
      <c r="N291" s="32"/>
      <c r="O291" s="32" t="s">
        <v>18</v>
      </c>
      <c r="P291" s="32" t="s">
        <v>30</v>
      </c>
      <c r="Q291" s="32" t="s">
        <v>18</v>
      </c>
      <c r="R291" s="47" t="s">
        <v>67</v>
      </c>
      <c r="S291" s="54" t="s">
        <v>31</v>
      </c>
      <c r="T291" s="47" t="s">
        <v>67</v>
      </c>
      <c r="U291" s="32">
        <v>0</v>
      </c>
      <c r="V291" s="32" t="s">
        <v>18</v>
      </c>
      <c r="W291" s="32" t="s">
        <v>18</v>
      </c>
      <c r="X291" s="32" t="s">
        <v>18</v>
      </c>
      <c r="Y291" s="15">
        <v>93</v>
      </c>
      <c r="Z291" s="15">
        <v>4206</v>
      </c>
      <c r="AA291" s="15">
        <v>84</v>
      </c>
      <c r="AB291" s="15">
        <v>4052</v>
      </c>
      <c r="AC291" s="15"/>
      <c r="AD291" s="15"/>
      <c r="AE291" s="15">
        <v>9</v>
      </c>
      <c r="AF291" s="15">
        <v>154</v>
      </c>
      <c r="AG291" s="15"/>
      <c r="AH291" s="15"/>
      <c r="AI291" s="15"/>
      <c r="AJ291" s="15"/>
      <c r="AK291" s="32" t="s">
        <v>1569</v>
      </c>
      <c r="AL291" s="47" t="s">
        <v>2296</v>
      </c>
      <c r="AM291" s="63" t="s">
        <v>2110</v>
      </c>
      <c r="AN291" s="32" t="s">
        <v>1397</v>
      </c>
      <c r="AR291" s="14"/>
    </row>
    <row r="292" spans="1:44" ht="18" customHeight="1" x14ac:dyDescent="0.25">
      <c r="A292" s="43">
        <v>300401</v>
      </c>
      <c r="B292" s="43">
        <v>105305</v>
      </c>
      <c r="C292" s="45" t="s">
        <v>1477</v>
      </c>
      <c r="D292" s="47" t="s">
        <v>1478</v>
      </c>
      <c r="E292" s="47" t="s">
        <v>2398</v>
      </c>
      <c r="F292" s="32" t="s">
        <v>2</v>
      </c>
      <c r="G292" s="32" t="s">
        <v>478</v>
      </c>
      <c r="H292" s="33">
        <v>41183</v>
      </c>
      <c r="I292" s="33">
        <v>41912</v>
      </c>
      <c r="J292" s="32" t="s">
        <v>454</v>
      </c>
      <c r="K292" s="50">
        <v>250106</v>
      </c>
      <c r="L292" s="52">
        <v>250106</v>
      </c>
      <c r="M292" s="32" t="s">
        <v>199</v>
      </c>
      <c r="N292" s="32"/>
      <c r="O292" s="32" t="s">
        <v>30</v>
      </c>
      <c r="P292" s="32" t="s">
        <v>18</v>
      </c>
      <c r="Q292" s="32" t="s">
        <v>18</v>
      </c>
      <c r="R292" s="47" t="s">
        <v>2876</v>
      </c>
      <c r="S292" s="54" t="s">
        <v>51</v>
      </c>
      <c r="T292" s="47" t="s">
        <v>3005</v>
      </c>
      <c r="U292" s="32">
        <v>0</v>
      </c>
      <c r="V292" s="32" t="s">
        <v>18</v>
      </c>
      <c r="W292" s="32" t="s">
        <v>18</v>
      </c>
      <c r="X292" s="32" t="s">
        <v>18</v>
      </c>
      <c r="Y292" s="15"/>
      <c r="Z292" s="15"/>
      <c r="AA292" s="15"/>
      <c r="AB292" s="15"/>
      <c r="AC292" s="15"/>
      <c r="AD292" s="15"/>
      <c r="AE292" s="15"/>
      <c r="AF292" s="15"/>
      <c r="AG292" s="15"/>
      <c r="AH292" s="15"/>
      <c r="AI292" s="15"/>
      <c r="AJ292" s="15"/>
      <c r="AK292" s="32" t="s">
        <v>515</v>
      </c>
      <c r="AL292" s="47" t="s">
        <v>2273</v>
      </c>
      <c r="AM292" s="63" t="s">
        <v>2180</v>
      </c>
      <c r="AN292" s="32" t="s">
        <v>923</v>
      </c>
      <c r="AR292" s="14"/>
    </row>
    <row r="293" spans="1:44" ht="18" customHeight="1" x14ac:dyDescent="0.25">
      <c r="A293" s="43">
        <v>305428</v>
      </c>
      <c r="B293" s="43">
        <v>105712</v>
      </c>
      <c r="C293" s="45" t="s">
        <v>1651</v>
      </c>
      <c r="D293" s="47" t="s">
        <v>1652</v>
      </c>
      <c r="E293" s="47" t="s">
        <v>2170</v>
      </c>
      <c r="F293" s="32" t="s">
        <v>2</v>
      </c>
      <c r="G293" s="32" t="s">
        <v>474</v>
      </c>
      <c r="H293" s="33">
        <v>41214</v>
      </c>
      <c r="I293" s="33">
        <v>42490</v>
      </c>
      <c r="J293" s="32" t="s">
        <v>439</v>
      </c>
      <c r="K293" s="50">
        <v>7633928.71</v>
      </c>
      <c r="L293" s="52">
        <v>5875387</v>
      </c>
      <c r="M293" s="32" t="s">
        <v>199</v>
      </c>
      <c r="N293" s="32"/>
      <c r="O293" s="32" t="s">
        <v>18</v>
      </c>
      <c r="P293" s="32" t="s">
        <v>30</v>
      </c>
      <c r="Q293" s="32" t="s">
        <v>18</v>
      </c>
      <c r="R293" s="47" t="s">
        <v>67</v>
      </c>
      <c r="S293" s="54" t="s">
        <v>42</v>
      </c>
      <c r="T293" s="47" t="s">
        <v>2830</v>
      </c>
      <c r="U293" s="32">
        <v>0</v>
      </c>
      <c r="V293" s="32" t="s">
        <v>30</v>
      </c>
      <c r="W293" s="32" t="s">
        <v>18</v>
      </c>
      <c r="X293" s="32" t="s">
        <v>18</v>
      </c>
      <c r="Y293" s="15">
        <v>26</v>
      </c>
      <c r="Z293" s="15">
        <v>1437</v>
      </c>
      <c r="AA293" s="15">
        <v>26</v>
      </c>
      <c r="AB293" s="15">
        <v>1437</v>
      </c>
      <c r="AC293" s="15"/>
      <c r="AD293" s="15"/>
      <c r="AE293" s="15"/>
      <c r="AF293" s="15"/>
      <c r="AG293" s="15"/>
      <c r="AH293" s="15"/>
      <c r="AI293" s="15"/>
      <c r="AJ293" s="15"/>
      <c r="AK293" s="32" t="s">
        <v>1011</v>
      </c>
      <c r="AL293" s="47" t="s">
        <v>2169</v>
      </c>
      <c r="AM293" s="63" t="s">
        <v>2116</v>
      </c>
      <c r="AN293" s="32" t="s">
        <v>951</v>
      </c>
      <c r="AR293" s="14"/>
    </row>
    <row r="294" spans="1:44" ht="18" customHeight="1" x14ac:dyDescent="0.25">
      <c r="A294" s="43">
        <v>310005</v>
      </c>
      <c r="B294" s="43">
        <v>105715</v>
      </c>
      <c r="C294" s="45" t="s">
        <v>1656</v>
      </c>
      <c r="D294" s="47" t="s">
        <v>1657</v>
      </c>
      <c r="E294" s="47" t="s">
        <v>1658</v>
      </c>
      <c r="F294" s="32" t="s">
        <v>2</v>
      </c>
      <c r="G294" s="32" t="s">
        <v>483</v>
      </c>
      <c r="H294" s="33">
        <v>41214</v>
      </c>
      <c r="I294" s="33">
        <v>43039</v>
      </c>
      <c r="J294" s="32" t="s">
        <v>442</v>
      </c>
      <c r="K294" s="50">
        <v>1499300</v>
      </c>
      <c r="L294" s="52">
        <v>1499300</v>
      </c>
      <c r="M294" s="32" t="s">
        <v>199</v>
      </c>
      <c r="N294" s="32"/>
      <c r="O294" s="32" t="s">
        <v>18</v>
      </c>
      <c r="P294" s="32" t="s">
        <v>30</v>
      </c>
      <c r="Q294" s="32" t="s">
        <v>18</v>
      </c>
      <c r="R294" s="47" t="s">
        <v>2945</v>
      </c>
      <c r="S294" s="54" t="s">
        <v>42</v>
      </c>
      <c r="T294" s="47" t="s">
        <v>2946</v>
      </c>
      <c r="U294" s="32">
        <v>0</v>
      </c>
      <c r="V294" s="32" t="s">
        <v>30</v>
      </c>
      <c r="W294" s="32" t="s">
        <v>30</v>
      </c>
      <c r="X294" s="32" t="s">
        <v>18</v>
      </c>
      <c r="Y294" s="15">
        <v>74</v>
      </c>
      <c r="Z294" s="15">
        <v>1140</v>
      </c>
      <c r="AA294" s="15">
        <v>62</v>
      </c>
      <c r="AB294" s="15">
        <v>940</v>
      </c>
      <c r="AC294" s="15">
        <v>2</v>
      </c>
      <c r="AD294" s="15">
        <v>48</v>
      </c>
      <c r="AE294" s="15">
        <v>9</v>
      </c>
      <c r="AF294" s="15">
        <v>152</v>
      </c>
      <c r="AG294" s="15">
        <v>1</v>
      </c>
      <c r="AH294" s="15">
        <v>0</v>
      </c>
      <c r="AI294" s="15"/>
      <c r="AJ294" s="15"/>
      <c r="AK294" s="32" t="s">
        <v>1390</v>
      </c>
      <c r="AL294" s="47" t="s">
        <v>2310</v>
      </c>
      <c r="AM294" s="63" t="s">
        <v>2110</v>
      </c>
      <c r="AN294" s="32" t="s">
        <v>1397</v>
      </c>
      <c r="AR294" s="14"/>
    </row>
    <row r="295" spans="1:44" ht="18" customHeight="1" x14ac:dyDescent="0.25">
      <c r="A295" s="43">
        <v>305299</v>
      </c>
      <c r="B295" s="43">
        <v>105858</v>
      </c>
      <c r="C295" s="45" t="s">
        <v>905</v>
      </c>
      <c r="D295" s="47" t="s">
        <v>906</v>
      </c>
      <c r="E295" s="47" t="s">
        <v>2145</v>
      </c>
      <c r="F295" s="32" t="s">
        <v>2</v>
      </c>
      <c r="G295" s="32" t="s">
        <v>474</v>
      </c>
      <c r="H295" s="33">
        <v>41275</v>
      </c>
      <c r="I295" s="33">
        <v>42916</v>
      </c>
      <c r="J295" s="32" t="s">
        <v>443</v>
      </c>
      <c r="K295" s="50">
        <v>8228461.4000000004</v>
      </c>
      <c r="L295" s="52">
        <v>6000000</v>
      </c>
      <c r="M295" s="32" t="s">
        <v>9</v>
      </c>
      <c r="N295" s="32"/>
      <c r="O295" s="32" t="s">
        <v>30</v>
      </c>
      <c r="P295" s="32" t="s">
        <v>18</v>
      </c>
      <c r="Q295" s="32" t="s">
        <v>18</v>
      </c>
      <c r="R295" s="47" t="s">
        <v>67</v>
      </c>
      <c r="S295" s="54" t="s">
        <v>51</v>
      </c>
      <c r="T295" s="47" t="s">
        <v>67</v>
      </c>
      <c r="U295" s="32">
        <v>0</v>
      </c>
      <c r="V295" s="32" t="s">
        <v>18</v>
      </c>
      <c r="W295" s="32" t="s">
        <v>18</v>
      </c>
      <c r="X295" s="32" t="s">
        <v>18</v>
      </c>
      <c r="Y295" s="15">
        <v>64</v>
      </c>
      <c r="Z295" s="15">
        <v>2519</v>
      </c>
      <c r="AA295" s="15">
        <v>59</v>
      </c>
      <c r="AB295" s="15">
        <v>2491</v>
      </c>
      <c r="AC295" s="15"/>
      <c r="AD295" s="15"/>
      <c r="AE295" s="15">
        <v>5</v>
      </c>
      <c r="AF295" s="15">
        <v>28</v>
      </c>
      <c r="AG295" s="15"/>
      <c r="AH295" s="15"/>
      <c r="AI295" s="15"/>
      <c r="AJ295" s="15"/>
      <c r="AK295" s="32" t="s">
        <v>508</v>
      </c>
      <c r="AL295" s="47" t="s">
        <v>2244</v>
      </c>
      <c r="AM295" s="63" t="s">
        <v>2116</v>
      </c>
      <c r="AN295" s="32" t="s">
        <v>951</v>
      </c>
      <c r="AR295" s="14"/>
    </row>
    <row r="296" spans="1:44" ht="18" customHeight="1" x14ac:dyDescent="0.25">
      <c r="A296" s="43">
        <v>306321</v>
      </c>
      <c r="B296" s="43">
        <v>105876</v>
      </c>
      <c r="C296" s="45" t="s">
        <v>1570</v>
      </c>
      <c r="D296" s="47" t="s">
        <v>2354</v>
      </c>
      <c r="E296" s="47" t="s">
        <v>2355</v>
      </c>
      <c r="F296" s="32" t="s">
        <v>2</v>
      </c>
      <c r="G296" s="32" t="s">
        <v>483</v>
      </c>
      <c r="H296" s="33">
        <v>41244</v>
      </c>
      <c r="I296" s="33">
        <v>43312</v>
      </c>
      <c r="J296" s="32" t="s">
        <v>443</v>
      </c>
      <c r="K296" s="50">
        <v>1203569</v>
      </c>
      <c r="L296" s="52">
        <v>1203569</v>
      </c>
      <c r="M296" s="32" t="s">
        <v>9</v>
      </c>
      <c r="N296" s="32"/>
      <c r="O296" s="32" t="s">
        <v>18</v>
      </c>
      <c r="P296" s="32" t="s">
        <v>18</v>
      </c>
      <c r="Q296" s="32" t="s">
        <v>30</v>
      </c>
      <c r="R296" s="47" t="s">
        <v>3108</v>
      </c>
      <c r="S296" s="54" t="s">
        <v>96</v>
      </c>
      <c r="T296" s="47" t="s">
        <v>2961</v>
      </c>
      <c r="U296" s="32">
        <v>0</v>
      </c>
      <c r="V296" s="32" t="s">
        <v>18</v>
      </c>
      <c r="W296" s="32" t="s">
        <v>18</v>
      </c>
      <c r="X296" s="32" t="s">
        <v>18</v>
      </c>
      <c r="Y296" s="15">
        <v>48</v>
      </c>
      <c r="Z296" s="15">
        <v>298</v>
      </c>
      <c r="AA296" s="15">
        <v>45</v>
      </c>
      <c r="AB296" s="15">
        <v>294</v>
      </c>
      <c r="AC296" s="15">
        <v>1</v>
      </c>
      <c r="AD296" s="15">
        <v>2</v>
      </c>
      <c r="AE296" s="15">
        <v>1</v>
      </c>
      <c r="AF296" s="15">
        <v>0</v>
      </c>
      <c r="AG296" s="15">
        <v>1</v>
      </c>
      <c r="AH296" s="15">
        <v>2</v>
      </c>
      <c r="AI296" s="15"/>
      <c r="AJ296" s="15"/>
      <c r="AK296" s="32" t="s">
        <v>489</v>
      </c>
      <c r="AL296" s="47" t="s">
        <v>2217</v>
      </c>
      <c r="AM296" s="63" t="s">
        <v>2110</v>
      </c>
      <c r="AN296" s="32" t="s">
        <v>1397</v>
      </c>
      <c r="AR296" s="14"/>
    </row>
    <row r="297" spans="1:44" ht="18" customHeight="1" x14ac:dyDescent="0.25">
      <c r="A297" s="43">
        <v>303096</v>
      </c>
      <c r="B297" s="43">
        <v>105942</v>
      </c>
      <c r="C297" s="45" t="s">
        <v>528</v>
      </c>
      <c r="D297" s="47" t="s">
        <v>529</v>
      </c>
      <c r="E297" s="47" t="s">
        <v>2393</v>
      </c>
      <c r="F297" s="32" t="s">
        <v>2</v>
      </c>
      <c r="G297" s="32" t="s">
        <v>478</v>
      </c>
      <c r="H297" s="33">
        <v>41275</v>
      </c>
      <c r="I297" s="33">
        <v>42855</v>
      </c>
      <c r="J297" s="32" t="s">
        <v>441</v>
      </c>
      <c r="K297" s="50">
        <v>263660.7</v>
      </c>
      <c r="L297" s="52">
        <v>263660.7</v>
      </c>
      <c r="M297" s="32" t="s">
        <v>9</v>
      </c>
      <c r="N297" s="32"/>
      <c r="O297" s="32" t="s">
        <v>30</v>
      </c>
      <c r="P297" s="32" t="s">
        <v>30</v>
      </c>
      <c r="Q297" s="32" t="s">
        <v>18</v>
      </c>
      <c r="R297" s="47" t="s">
        <v>67</v>
      </c>
      <c r="S297" s="54" t="s">
        <v>31</v>
      </c>
      <c r="T297" s="47" t="s">
        <v>67</v>
      </c>
      <c r="U297" s="32" t="s">
        <v>67</v>
      </c>
      <c r="V297" s="32" t="s">
        <v>18</v>
      </c>
      <c r="W297" s="32" t="s">
        <v>18</v>
      </c>
      <c r="X297" s="32" t="s">
        <v>18</v>
      </c>
      <c r="Y297" s="15">
        <v>8</v>
      </c>
      <c r="Z297" s="15">
        <v>367</v>
      </c>
      <c r="AA297" s="15">
        <v>7</v>
      </c>
      <c r="AB297" s="15">
        <v>249</v>
      </c>
      <c r="AC297" s="15"/>
      <c r="AD297" s="15"/>
      <c r="AE297" s="15">
        <v>1</v>
      </c>
      <c r="AF297" s="15">
        <v>118</v>
      </c>
      <c r="AG297" s="15"/>
      <c r="AH297" s="15"/>
      <c r="AI297" s="15"/>
      <c r="AJ297" s="15"/>
      <c r="AK297" s="32" t="s">
        <v>936</v>
      </c>
      <c r="AL297" s="47" t="s">
        <v>2223</v>
      </c>
      <c r="AM297" s="63" t="s">
        <v>2180</v>
      </c>
      <c r="AN297" s="32" t="s">
        <v>923</v>
      </c>
      <c r="AR297" s="14"/>
    </row>
    <row r="298" spans="1:44" ht="18" customHeight="1" x14ac:dyDescent="0.25">
      <c r="A298" s="43">
        <v>310203</v>
      </c>
      <c r="B298" s="43">
        <v>106246</v>
      </c>
      <c r="C298" s="45" t="s">
        <v>1497</v>
      </c>
      <c r="D298" s="47" t="s">
        <v>1498</v>
      </c>
      <c r="E298" s="47" t="s">
        <v>2334</v>
      </c>
      <c r="F298" s="32" t="s">
        <v>2</v>
      </c>
      <c r="G298" s="32" t="s">
        <v>483</v>
      </c>
      <c r="H298" s="33">
        <v>41244</v>
      </c>
      <c r="I298" s="33">
        <v>43069</v>
      </c>
      <c r="J298" s="32" t="s">
        <v>445</v>
      </c>
      <c r="K298" s="50">
        <v>1499365</v>
      </c>
      <c r="L298" s="52">
        <v>1499365</v>
      </c>
      <c r="M298" s="32" t="s">
        <v>199</v>
      </c>
      <c r="N298" s="32"/>
      <c r="O298" s="32" t="s">
        <v>30</v>
      </c>
      <c r="P298" s="32" t="s">
        <v>18</v>
      </c>
      <c r="Q298" s="32" t="s">
        <v>18</v>
      </c>
      <c r="R298" s="47" t="s">
        <v>2943</v>
      </c>
      <c r="S298" s="54" t="s">
        <v>51</v>
      </c>
      <c r="T298" s="47" t="s">
        <v>2944</v>
      </c>
      <c r="U298" s="32">
        <v>0</v>
      </c>
      <c r="V298" s="32" t="s">
        <v>18</v>
      </c>
      <c r="W298" s="32" t="s">
        <v>18</v>
      </c>
      <c r="X298" s="32" t="s">
        <v>18</v>
      </c>
      <c r="Y298" s="15">
        <v>21</v>
      </c>
      <c r="Z298" s="15">
        <v>281</v>
      </c>
      <c r="AA298" s="15">
        <v>20</v>
      </c>
      <c r="AB298" s="15">
        <v>267</v>
      </c>
      <c r="AC298" s="15"/>
      <c r="AD298" s="15"/>
      <c r="AE298" s="15">
        <v>1</v>
      </c>
      <c r="AF298" s="15">
        <v>14</v>
      </c>
      <c r="AG298" s="15"/>
      <c r="AH298" s="15"/>
      <c r="AI298" s="15"/>
      <c r="AJ298" s="15"/>
      <c r="AK298" s="32" t="s">
        <v>1397</v>
      </c>
      <c r="AL298" s="47" t="s">
        <v>2328</v>
      </c>
      <c r="AM298" s="63" t="s">
        <v>2110</v>
      </c>
      <c r="AN298" s="32" t="s">
        <v>1397</v>
      </c>
      <c r="AR298" s="14"/>
    </row>
    <row r="299" spans="1:44" ht="18" customHeight="1" x14ac:dyDescent="0.25">
      <c r="A299" s="43">
        <v>324425</v>
      </c>
      <c r="B299" s="43">
        <v>106387</v>
      </c>
      <c r="C299" s="45" t="s">
        <v>1603</v>
      </c>
      <c r="D299" s="47" t="s">
        <v>1604</v>
      </c>
      <c r="E299" s="47" t="s">
        <v>1605</v>
      </c>
      <c r="F299" s="32" t="s">
        <v>2</v>
      </c>
      <c r="G299" s="32" t="s">
        <v>478</v>
      </c>
      <c r="H299" s="33">
        <v>41306</v>
      </c>
      <c r="I299" s="33">
        <v>42766</v>
      </c>
      <c r="J299" s="32" t="s">
        <v>448</v>
      </c>
      <c r="K299" s="50">
        <v>570313.6</v>
      </c>
      <c r="L299" s="52">
        <v>570313.6</v>
      </c>
      <c r="M299" s="32" t="s">
        <v>199</v>
      </c>
      <c r="N299" s="32"/>
      <c r="O299" s="32" t="s">
        <v>18</v>
      </c>
      <c r="P299" s="32" t="s">
        <v>30</v>
      </c>
      <c r="Q299" s="32" t="s">
        <v>18</v>
      </c>
      <c r="R299" s="47" t="s">
        <v>2975</v>
      </c>
      <c r="S299" s="54" t="s">
        <v>96</v>
      </c>
      <c r="T299" s="47" t="s">
        <v>2976</v>
      </c>
      <c r="U299" s="32">
        <v>1</v>
      </c>
      <c r="V299" s="32" t="s">
        <v>30</v>
      </c>
      <c r="W299" s="32" t="s">
        <v>18</v>
      </c>
      <c r="X299" s="32" t="s">
        <v>30</v>
      </c>
      <c r="Y299" s="15"/>
      <c r="Z299" s="15"/>
      <c r="AA299" s="15"/>
      <c r="AB299" s="15"/>
      <c r="AC299" s="15"/>
      <c r="AD299" s="15"/>
      <c r="AE299" s="15"/>
      <c r="AF299" s="15"/>
      <c r="AG299" s="15"/>
      <c r="AH299" s="15"/>
      <c r="AI299" s="15"/>
      <c r="AJ299" s="15"/>
      <c r="AK299" s="32" t="s">
        <v>487</v>
      </c>
      <c r="AL299" s="47" t="s">
        <v>2217</v>
      </c>
      <c r="AM299" s="63" t="s">
        <v>2180</v>
      </c>
      <c r="AN299" s="32" t="s">
        <v>923</v>
      </c>
      <c r="AR299" s="14"/>
    </row>
    <row r="300" spans="1:44" ht="18" customHeight="1" x14ac:dyDescent="0.25">
      <c r="A300" s="43">
        <v>299194</v>
      </c>
      <c r="B300" s="43">
        <v>106393</v>
      </c>
      <c r="C300" s="45" t="s">
        <v>526</v>
      </c>
      <c r="D300" s="47" t="s">
        <v>527</v>
      </c>
      <c r="E300" s="47" t="s">
        <v>2392</v>
      </c>
      <c r="F300" s="32" t="s">
        <v>2</v>
      </c>
      <c r="G300" s="32" t="s">
        <v>478</v>
      </c>
      <c r="H300" s="33">
        <v>41426</v>
      </c>
      <c r="I300" s="33">
        <v>42155</v>
      </c>
      <c r="J300" s="32" t="s">
        <v>443</v>
      </c>
      <c r="K300" s="50">
        <v>269096.40000000002</v>
      </c>
      <c r="L300" s="52">
        <v>269096.40000000002</v>
      </c>
      <c r="M300" s="32" t="s">
        <v>9</v>
      </c>
      <c r="N300" s="32"/>
      <c r="O300" s="32" t="s">
        <v>30</v>
      </c>
      <c r="P300" s="32" t="s">
        <v>18</v>
      </c>
      <c r="Q300" s="32" t="s">
        <v>30</v>
      </c>
      <c r="R300" s="47" t="s">
        <v>2997</v>
      </c>
      <c r="S300" s="54" t="s">
        <v>31</v>
      </c>
      <c r="T300" s="47" t="s">
        <v>2998</v>
      </c>
      <c r="U300" s="32" t="s">
        <v>67</v>
      </c>
      <c r="V300" s="32" t="s">
        <v>18</v>
      </c>
      <c r="W300" s="32" t="s">
        <v>18</v>
      </c>
      <c r="X300" s="32" t="s">
        <v>18</v>
      </c>
      <c r="Y300" s="15"/>
      <c r="Z300" s="15"/>
      <c r="AA300" s="15"/>
      <c r="AB300" s="15"/>
      <c r="AC300" s="15"/>
      <c r="AD300" s="15"/>
      <c r="AE300" s="15"/>
      <c r="AF300" s="15"/>
      <c r="AG300" s="15"/>
      <c r="AH300" s="15"/>
      <c r="AI300" s="15"/>
      <c r="AJ300" s="15"/>
      <c r="AK300" s="32" t="s">
        <v>941</v>
      </c>
      <c r="AL300" s="47" t="s">
        <v>2226</v>
      </c>
      <c r="AM300" s="63" t="s">
        <v>2180</v>
      </c>
      <c r="AN300" s="32" t="s">
        <v>923</v>
      </c>
      <c r="AR300" s="14"/>
    </row>
    <row r="301" spans="1:44" ht="18" customHeight="1" x14ac:dyDescent="0.25">
      <c r="A301" s="43">
        <v>306088</v>
      </c>
      <c r="B301" s="43">
        <v>106433</v>
      </c>
      <c r="C301" s="45" t="s">
        <v>1010</v>
      </c>
      <c r="D301" s="47" t="s">
        <v>2177</v>
      </c>
      <c r="E301" s="47" t="s">
        <v>2178</v>
      </c>
      <c r="F301" s="32" t="s">
        <v>2</v>
      </c>
      <c r="G301" s="32" t="s">
        <v>474</v>
      </c>
      <c r="H301" s="33">
        <v>41244</v>
      </c>
      <c r="I301" s="33">
        <v>42338</v>
      </c>
      <c r="J301" s="32" t="s">
        <v>441</v>
      </c>
      <c r="K301" s="50">
        <v>7235026.5999999996</v>
      </c>
      <c r="L301" s="52">
        <v>5608543.5</v>
      </c>
      <c r="M301" s="32" t="s">
        <v>199</v>
      </c>
      <c r="N301" s="32"/>
      <c r="O301" s="32" t="s">
        <v>18</v>
      </c>
      <c r="P301" s="32" t="s">
        <v>30</v>
      </c>
      <c r="Q301" s="32" t="s">
        <v>30</v>
      </c>
      <c r="R301" s="47" t="s">
        <v>2833</v>
      </c>
      <c r="S301" s="54" t="s">
        <v>184</v>
      </c>
      <c r="T301" s="47" t="s">
        <v>67</v>
      </c>
      <c r="U301" s="32">
        <v>3</v>
      </c>
      <c r="V301" s="32" t="s">
        <v>30</v>
      </c>
      <c r="W301" s="32" t="s">
        <v>30</v>
      </c>
      <c r="X301" s="32" t="s">
        <v>30</v>
      </c>
      <c r="Y301" s="15">
        <v>38</v>
      </c>
      <c r="Z301" s="15">
        <v>1029</v>
      </c>
      <c r="AA301" s="15">
        <v>37</v>
      </c>
      <c r="AB301" s="15">
        <v>1029</v>
      </c>
      <c r="AC301" s="15"/>
      <c r="AD301" s="15"/>
      <c r="AE301" s="15"/>
      <c r="AF301" s="15"/>
      <c r="AG301" s="15">
        <v>1</v>
      </c>
      <c r="AH301" s="15">
        <v>0</v>
      </c>
      <c r="AI301" s="15"/>
      <c r="AJ301" s="15"/>
      <c r="AK301" s="32" t="s">
        <v>1011</v>
      </c>
      <c r="AL301" s="47" t="s">
        <v>2169</v>
      </c>
      <c r="AM301" s="63" t="s">
        <v>2116</v>
      </c>
      <c r="AN301" s="32" t="s">
        <v>951</v>
      </c>
      <c r="AR301" s="14"/>
    </row>
    <row r="302" spans="1:44" ht="18" customHeight="1" x14ac:dyDescent="0.25">
      <c r="A302" s="43">
        <v>600852</v>
      </c>
      <c r="B302" s="43">
        <v>106627</v>
      </c>
      <c r="C302" s="45" t="s">
        <v>1664</v>
      </c>
      <c r="D302" s="47" t="s">
        <v>1665</v>
      </c>
      <c r="E302" s="47" t="s">
        <v>2205</v>
      </c>
      <c r="F302" s="32" t="s">
        <v>2</v>
      </c>
      <c r="G302" s="32" t="s">
        <v>946</v>
      </c>
      <c r="H302" s="33">
        <v>41306</v>
      </c>
      <c r="I302" s="33">
        <v>42400</v>
      </c>
      <c r="J302" s="32" t="s">
        <v>437</v>
      </c>
      <c r="K302" s="50">
        <v>5001091</v>
      </c>
      <c r="L302" s="52">
        <v>3502000</v>
      </c>
      <c r="M302" s="32" t="s">
        <v>377</v>
      </c>
      <c r="N302" s="32"/>
      <c r="O302" s="32" t="s">
        <v>18</v>
      </c>
      <c r="P302" s="32" t="s">
        <v>18</v>
      </c>
      <c r="Q302" s="32" t="s">
        <v>30</v>
      </c>
      <c r="R302" s="47" t="s">
        <v>67</v>
      </c>
      <c r="S302" s="54" t="s">
        <v>96</v>
      </c>
      <c r="T302" s="47" t="s">
        <v>2849</v>
      </c>
      <c r="U302" s="32">
        <v>0</v>
      </c>
      <c r="V302" s="32" t="s">
        <v>18</v>
      </c>
      <c r="W302" s="32" t="s">
        <v>30</v>
      </c>
      <c r="X302" s="32" t="s">
        <v>18</v>
      </c>
      <c r="Y302" s="15">
        <v>6</v>
      </c>
      <c r="Z302" s="15">
        <v>57</v>
      </c>
      <c r="AA302" s="15">
        <v>5</v>
      </c>
      <c r="AB302" s="15">
        <v>57</v>
      </c>
      <c r="AC302" s="15"/>
      <c r="AD302" s="15"/>
      <c r="AE302" s="15">
        <v>1</v>
      </c>
      <c r="AF302" s="15">
        <v>0</v>
      </c>
      <c r="AG302" s="15"/>
      <c r="AH302" s="15"/>
      <c r="AI302" s="15"/>
      <c r="AJ302" s="15"/>
      <c r="AK302" s="32" t="s">
        <v>987</v>
      </c>
      <c r="AL302" s="47" t="s">
        <v>2114</v>
      </c>
      <c r="AM302" s="63" t="s">
        <v>2113</v>
      </c>
      <c r="AN302" s="32" t="s">
        <v>1561</v>
      </c>
      <c r="AR302" s="14"/>
    </row>
    <row r="303" spans="1:44" ht="18" customHeight="1" x14ac:dyDescent="0.25">
      <c r="A303" s="43">
        <v>600948</v>
      </c>
      <c r="B303" s="43">
        <v>106628</v>
      </c>
      <c r="C303" s="45" t="s">
        <v>1640</v>
      </c>
      <c r="D303" s="47" t="s">
        <v>1641</v>
      </c>
      <c r="E303" s="47" t="s">
        <v>2285</v>
      </c>
      <c r="F303" s="32" t="s">
        <v>2</v>
      </c>
      <c r="G303" s="32" t="s">
        <v>946</v>
      </c>
      <c r="H303" s="33">
        <v>41306</v>
      </c>
      <c r="I303" s="33">
        <v>42400</v>
      </c>
      <c r="J303" s="32" t="s">
        <v>437</v>
      </c>
      <c r="K303" s="50">
        <v>3218224</v>
      </c>
      <c r="L303" s="52">
        <v>2157000</v>
      </c>
      <c r="M303" s="32" t="s">
        <v>199</v>
      </c>
      <c r="N303" s="32"/>
      <c r="O303" s="32" t="s">
        <v>18</v>
      </c>
      <c r="P303" s="32" t="s">
        <v>30</v>
      </c>
      <c r="Q303" s="32" t="s">
        <v>30</v>
      </c>
      <c r="R303" s="47" t="s">
        <v>67</v>
      </c>
      <c r="S303" s="54" t="s">
        <v>96</v>
      </c>
      <c r="T303" s="47" t="s">
        <v>2910</v>
      </c>
      <c r="U303" s="32">
        <v>0</v>
      </c>
      <c r="V303" s="32" t="s">
        <v>18</v>
      </c>
      <c r="W303" s="32" t="s">
        <v>30</v>
      </c>
      <c r="X303" s="32" t="s">
        <v>18</v>
      </c>
      <c r="Y303" s="15">
        <v>14</v>
      </c>
      <c r="Z303" s="15">
        <v>166</v>
      </c>
      <c r="AA303" s="15">
        <v>13</v>
      </c>
      <c r="AB303" s="15">
        <v>166</v>
      </c>
      <c r="AC303" s="15">
        <v>1</v>
      </c>
      <c r="AD303" s="15">
        <v>0</v>
      </c>
      <c r="AE303" s="15"/>
      <c r="AF303" s="15"/>
      <c r="AG303" s="15"/>
      <c r="AH303" s="15"/>
      <c r="AI303" s="15"/>
      <c r="AJ303" s="15"/>
      <c r="AK303" s="32" t="s">
        <v>987</v>
      </c>
      <c r="AL303" s="47" t="s">
        <v>2114</v>
      </c>
      <c r="AM303" s="63" t="s">
        <v>2113</v>
      </c>
      <c r="AN303" s="32" t="s">
        <v>1561</v>
      </c>
      <c r="AR303" s="14"/>
    </row>
    <row r="304" spans="1:44" ht="18" customHeight="1" x14ac:dyDescent="0.25">
      <c r="A304" s="43">
        <v>324451</v>
      </c>
      <c r="B304" s="43">
        <v>106677</v>
      </c>
      <c r="C304" s="45" t="s">
        <v>486</v>
      </c>
      <c r="D304" s="47" t="s">
        <v>2241</v>
      </c>
      <c r="E304" s="47" t="s">
        <v>2242</v>
      </c>
      <c r="F304" s="32" t="s">
        <v>2</v>
      </c>
      <c r="G304" s="32" t="s">
        <v>478</v>
      </c>
      <c r="H304" s="33">
        <v>41306</v>
      </c>
      <c r="I304" s="33">
        <v>43100</v>
      </c>
      <c r="J304" s="32" t="s">
        <v>465</v>
      </c>
      <c r="K304" s="50">
        <v>2782409.73</v>
      </c>
      <c r="L304" s="52">
        <v>2782409.73</v>
      </c>
      <c r="M304" s="32" t="s">
        <v>9</v>
      </c>
      <c r="N304" s="32"/>
      <c r="O304" s="32" t="s">
        <v>18</v>
      </c>
      <c r="P304" s="32" t="s">
        <v>30</v>
      </c>
      <c r="Q304" s="32" t="s">
        <v>18</v>
      </c>
      <c r="R304" s="47" t="s">
        <v>67</v>
      </c>
      <c r="S304" s="54" t="s">
        <v>96</v>
      </c>
      <c r="T304" s="47" t="s">
        <v>2874</v>
      </c>
      <c r="U304" s="32" t="s">
        <v>67</v>
      </c>
      <c r="V304" s="32" t="s">
        <v>18</v>
      </c>
      <c r="W304" s="32" t="s">
        <v>18</v>
      </c>
      <c r="X304" s="32" t="s">
        <v>18</v>
      </c>
      <c r="Y304" s="15">
        <v>101</v>
      </c>
      <c r="Z304" s="15">
        <v>1829</v>
      </c>
      <c r="AA304" s="15">
        <v>69</v>
      </c>
      <c r="AB304" s="15">
        <v>1545</v>
      </c>
      <c r="AC304" s="15"/>
      <c r="AD304" s="15"/>
      <c r="AE304" s="15">
        <v>31</v>
      </c>
      <c r="AF304" s="15">
        <v>283</v>
      </c>
      <c r="AG304" s="15">
        <v>1</v>
      </c>
      <c r="AH304" s="15">
        <v>1</v>
      </c>
      <c r="AI304" s="15"/>
      <c r="AJ304" s="15" t="s">
        <v>3167</v>
      </c>
      <c r="AK304" s="32" t="s">
        <v>499</v>
      </c>
      <c r="AL304" s="47" t="s">
        <v>2244</v>
      </c>
      <c r="AM304" s="63" t="s">
        <v>2180</v>
      </c>
      <c r="AN304" s="32" t="s">
        <v>923</v>
      </c>
      <c r="AR304" s="14"/>
    </row>
    <row r="305" spans="1:44" ht="18" customHeight="1" x14ac:dyDescent="0.25">
      <c r="A305" s="43">
        <v>320404</v>
      </c>
      <c r="B305" s="43">
        <v>106969</v>
      </c>
      <c r="C305" s="45" t="s">
        <v>1429</v>
      </c>
      <c r="D305" s="47" t="s">
        <v>1430</v>
      </c>
      <c r="E305" s="47" t="s">
        <v>2262</v>
      </c>
      <c r="F305" s="32" t="s">
        <v>2</v>
      </c>
      <c r="G305" s="32" t="s">
        <v>483</v>
      </c>
      <c r="H305" s="33">
        <v>41395</v>
      </c>
      <c r="I305" s="33">
        <v>43220</v>
      </c>
      <c r="J305" s="32" t="s">
        <v>442</v>
      </c>
      <c r="K305" s="50">
        <v>2492400</v>
      </c>
      <c r="L305" s="52">
        <v>2492400</v>
      </c>
      <c r="M305" s="32" t="s">
        <v>199</v>
      </c>
      <c r="N305" s="32"/>
      <c r="O305" s="32" t="s">
        <v>30</v>
      </c>
      <c r="P305" s="32" t="s">
        <v>18</v>
      </c>
      <c r="Q305" s="32" t="s">
        <v>18</v>
      </c>
      <c r="R305" s="47" t="s">
        <v>67</v>
      </c>
      <c r="S305" s="54" t="s">
        <v>96</v>
      </c>
      <c r="T305" s="47" t="s">
        <v>2889</v>
      </c>
      <c r="U305" s="32">
        <v>0</v>
      </c>
      <c r="V305" s="32" t="s">
        <v>30</v>
      </c>
      <c r="W305" s="32" t="s">
        <v>18</v>
      </c>
      <c r="X305" s="32" t="s">
        <v>18</v>
      </c>
      <c r="Y305" s="15">
        <v>58</v>
      </c>
      <c r="Z305" s="15">
        <v>1236</v>
      </c>
      <c r="AA305" s="15">
        <v>53</v>
      </c>
      <c r="AB305" s="15">
        <v>1206</v>
      </c>
      <c r="AC305" s="15">
        <v>4</v>
      </c>
      <c r="AD305" s="15">
        <v>27</v>
      </c>
      <c r="AE305" s="15">
        <v>1</v>
      </c>
      <c r="AF305" s="15">
        <v>3</v>
      </c>
      <c r="AG305" s="15"/>
      <c r="AH305" s="15"/>
      <c r="AI305" s="15"/>
      <c r="AJ305" s="15"/>
      <c r="AK305" s="32" t="s">
        <v>1420</v>
      </c>
      <c r="AL305" s="47" t="s">
        <v>2261</v>
      </c>
      <c r="AM305" s="63" t="s">
        <v>2110</v>
      </c>
      <c r="AN305" s="32" t="s">
        <v>1397</v>
      </c>
      <c r="AR305" s="14"/>
    </row>
    <row r="306" spans="1:44" ht="18" customHeight="1" x14ac:dyDescent="0.25">
      <c r="A306" s="43">
        <v>310659</v>
      </c>
      <c r="B306" s="43">
        <v>107184</v>
      </c>
      <c r="C306" s="45" t="s">
        <v>1391</v>
      </c>
      <c r="D306" s="47" t="s">
        <v>1392</v>
      </c>
      <c r="E306" s="47" t="s">
        <v>2332</v>
      </c>
      <c r="F306" s="32" t="s">
        <v>2</v>
      </c>
      <c r="G306" s="32" t="s">
        <v>483</v>
      </c>
      <c r="H306" s="33">
        <v>41334</v>
      </c>
      <c r="I306" s="33">
        <v>43159</v>
      </c>
      <c r="J306" s="32" t="s">
        <v>443</v>
      </c>
      <c r="K306" s="50">
        <v>1499920</v>
      </c>
      <c r="L306" s="52">
        <v>1499920</v>
      </c>
      <c r="M306" s="32" t="s">
        <v>9</v>
      </c>
      <c r="N306" s="32"/>
      <c r="O306" s="32" t="s">
        <v>30</v>
      </c>
      <c r="P306" s="32" t="s">
        <v>30</v>
      </c>
      <c r="Q306" s="32" t="s">
        <v>18</v>
      </c>
      <c r="R306" s="47"/>
      <c r="S306" s="54" t="s">
        <v>51</v>
      </c>
      <c r="T306" s="47" t="s">
        <v>2941</v>
      </c>
      <c r="U306" s="32">
        <v>0</v>
      </c>
      <c r="V306" s="32" t="s">
        <v>18</v>
      </c>
      <c r="W306" s="32" t="s">
        <v>18</v>
      </c>
      <c r="X306" s="32" t="s">
        <v>18</v>
      </c>
      <c r="Y306" s="15">
        <v>12</v>
      </c>
      <c r="Z306" s="15">
        <v>864</v>
      </c>
      <c r="AA306" s="15">
        <v>11</v>
      </c>
      <c r="AB306" s="15">
        <v>834</v>
      </c>
      <c r="AC306" s="15"/>
      <c r="AD306" s="15"/>
      <c r="AE306" s="15">
        <v>1</v>
      </c>
      <c r="AF306" s="15">
        <v>30</v>
      </c>
      <c r="AG306" s="15"/>
      <c r="AH306" s="15"/>
      <c r="AI306" s="15"/>
      <c r="AJ306" s="15"/>
      <c r="AK306" s="32" t="s">
        <v>1378</v>
      </c>
      <c r="AL306" s="47" t="s">
        <v>2299</v>
      </c>
      <c r="AM306" s="63" t="s">
        <v>2110</v>
      </c>
      <c r="AN306" s="32" t="s">
        <v>1397</v>
      </c>
      <c r="AR306" s="14"/>
    </row>
    <row r="307" spans="1:44" ht="18" customHeight="1" x14ac:dyDescent="0.25">
      <c r="A307" s="43">
        <v>331703</v>
      </c>
      <c r="B307" s="43">
        <v>107234</v>
      </c>
      <c r="C307" s="45" t="s">
        <v>1410</v>
      </c>
      <c r="D307" s="47" t="s">
        <v>2386</v>
      </c>
      <c r="E307" s="47" t="s">
        <v>2387</v>
      </c>
      <c r="F307" s="32" t="s">
        <v>2</v>
      </c>
      <c r="G307" s="32" t="s">
        <v>478</v>
      </c>
      <c r="H307" s="33">
        <v>41334</v>
      </c>
      <c r="I307" s="33">
        <v>42429</v>
      </c>
      <c r="J307" s="32" t="s">
        <v>439</v>
      </c>
      <c r="K307" s="50">
        <v>282561</v>
      </c>
      <c r="L307" s="52">
        <v>282561</v>
      </c>
      <c r="M307" s="32" t="s">
        <v>9</v>
      </c>
      <c r="N307" s="32"/>
      <c r="O307" s="32" t="s">
        <v>18</v>
      </c>
      <c r="P307" s="32" t="s">
        <v>18</v>
      </c>
      <c r="Q307" s="32" t="s">
        <v>18</v>
      </c>
      <c r="R307" s="47" t="s">
        <v>67</v>
      </c>
      <c r="S307" s="54" t="s">
        <v>31</v>
      </c>
      <c r="T307" s="47" t="s">
        <v>2991</v>
      </c>
      <c r="U307" s="32">
        <v>0</v>
      </c>
      <c r="V307" s="32" t="s">
        <v>18</v>
      </c>
      <c r="W307" s="32" t="s">
        <v>18</v>
      </c>
      <c r="X307" s="32" t="s">
        <v>18</v>
      </c>
      <c r="Y307" s="15"/>
      <c r="Z307" s="15"/>
      <c r="AA307" s="15"/>
      <c r="AB307" s="15"/>
      <c r="AC307" s="15"/>
      <c r="AD307" s="15"/>
      <c r="AE307" s="15"/>
      <c r="AF307" s="15"/>
      <c r="AG307" s="15"/>
      <c r="AH307" s="15"/>
      <c r="AI307" s="15"/>
      <c r="AJ307" s="15"/>
      <c r="AK307" s="32" t="s">
        <v>1561</v>
      </c>
      <c r="AL307" s="47" t="s">
        <v>2213</v>
      </c>
      <c r="AM307" s="63" t="s">
        <v>2180</v>
      </c>
      <c r="AN307" s="32" t="s">
        <v>923</v>
      </c>
      <c r="AR307" s="14"/>
    </row>
    <row r="308" spans="1:44" ht="18" customHeight="1" x14ac:dyDescent="0.25">
      <c r="A308" s="43">
        <v>322744</v>
      </c>
      <c r="B308" s="43">
        <v>107245</v>
      </c>
      <c r="C308" s="45" t="s">
        <v>1370</v>
      </c>
      <c r="D308" s="47" t="s">
        <v>1371</v>
      </c>
      <c r="E308" s="47" t="s">
        <v>2274</v>
      </c>
      <c r="F308" s="32" t="s">
        <v>2</v>
      </c>
      <c r="G308" s="32" t="s">
        <v>483</v>
      </c>
      <c r="H308" s="33">
        <v>41334</v>
      </c>
      <c r="I308" s="33">
        <v>43159</v>
      </c>
      <c r="J308" s="32" t="s">
        <v>445</v>
      </c>
      <c r="K308" s="50">
        <v>2330974</v>
      </c>
      <c r="L308" s="52">
        <v>2330974</v>
      </c>
      <c r="M308" s="32" t="s">
        <v>9</v>
      </c>
      <c r="N308" s="32"/>
      <c r="O308" s="32" t="s">
        <v>30</v>
      </c>
      <c r="P308" s="32" t="s">
        <v>18</v>
      </c>
      <c r="Q308" s="32" t="s">
        <v>18</v>
      </c>
      <c r="R308" s="47" t="s">
        <v>2705</v>
      </c>
      <c r="S308" s="54" t="s">
        <v>31</v>
      </c>
      <c r="T308" s="47" t="s">
        <v>67</v>
      </c>
      <c r="U308" s="32">
        <v>0</v>
      </c>
      <c r="V308" s="32" t="s">
        <v>18</v>
      </c>
      <c r="W308" s="32" t="s">
        <v>18</v>
      </c>
      <c r="X308" s="32" t="s">
        <v>18</v>
      </c>
      <c r="Y308" s="15">
        <v>30</v>
      </c>
      <c r="Z308" s="15">
        <v>1456</v>
      </c>
      <c r="AA308" s="15">
        <v>30</v>
      </c>
      <c r="AB308" s="15">
        <v>1456</v>
      </c>
      <c r="AC308" s="15"/>
      <c r="AD308" s="15"/>
      <c r="AE308" s="15"/>
      <c r="AF308" s="15"/>
      <c r="AG308" s="15"/>
      <c r="AH308" s="15"/>
      <c r="AI308" s="15"/>
      <c r="AJ308" s="15"/>
      <c r="AK308" s="32" t="s">
        <v>1388</v>
      </c>
      <c r="AL308" s="47" t="s">
        <v>2314</v>
      </c>
      <c r="AM308" s="63" t="s">
        <v>2110</v>
      </c>
      <c r="AN308" s="32" t="s">
        <v>1397</v>
      </c>
      <c r="AR308" s="14"/>
    </row>
    <row r="309" spans="1:44" ht="18" customHeight="1" x14ac:dyDescent="0.25">
      <c r="A309" s="43">
        <v>320598</v>
      </c>
      <c r="B309" s="43">
        <v>107427</v>
      </c>
      <c r="C309" s="45" t="s">
        <v>1418</v>
      </c>
      <c r="D309" s="47" t="s">
        <v>1419</v>
      </c>
      <c r="E309" s="47" t="s">
        <v>2263</v>
      </c>
      <c r="F309" s="32" t="s">
        <v>2</v>
      </c>
      <c r="G309" s="32" t="s">
        <v>483</v>
      </c>
      <c r="H309" s="33">
        <v>41365</v>
      </c>
      <c r="I309" s="33">
        <v>43190</v>
      </c>
      <c r="J309" s="32" t="s">
        <v>439</v>
      </c>
      <c r="K309" s="50">
        <v>2486267</v>
      </c>
      <c r="L309" s="52">
        <v>2486267</v>
      </c>
      <c r="M309" s="32" t="s">
        <v>199</v>
      </c>
      <c r="N309" s="32"/>
      <c r="O309" s="32" t="s">
        <v>18</v>
      </c>
      <c r="P309" s="32" t="s">
        <v>30</v>
      </c>
      <c r="Q309" s="32" t="s">
        <v>30</v>
      </c>
      <c r="R309" s="47" t="s">
        <v>67</v>
      </c>
      <c r="S309" s="54" t="s">
        <v>96</v>
      </c>
      <c r="T309" s="47" t="s">
        <v>2890</v>
      </c>
      <c r="U309" s="32">
        <v>0</v>
      </c>
      <c r="V309" s="32" t="s">
        <v>18</v>
      </c>
      <c r="W309" s="32" t="s">
        <v>18</v>
      </c>
      <c r="X309" s="32" t="s">
        <v>18</v>
      </c>
      <c r="Y309" s="15">
        <v>68</v>
      </c>
      <c r="Z309" s="15">
        <v>2423</v>
      </c>
      <c r="AA309" s="15">
        <v>68</v>
      </c>
      <c r="AB309" s="15">
        <v>2423</v>
      </c>
      <c r="AC309" s="15"/>
      <c r="AD309" s="15"/>
      <c r="AE309" s="15"/>
      <c r="AF309" s="15"/>
      <c r="AG309" s="15"/>
      <c r="AH309" s="15"/>
      <c r="AI309" s="15"/>
      <c r="AJ309" s="15"/>
      <c r="AK309" s="32" t="s">
        <v>1420</v>
      </c>
      <c r="AL309" s="47" t="s">
        <v>2261</v>
      </c>
      <c r="AM309" s="63" t="s">
        <v>2110</v>
      </c>
      <c r="AN309" s="32" t="s">
        <v>1397</v>
      </c>
      <c r="AR309" s="14"/>
    </row>
    <row r="310" spans="1:44" ht="18" customHeight="1" x14ac:dyDescent="0.25">
      <c r="A310" s="43">
        <v>311610</v>
      </c>
      <c r="B310" s="43">
        <v>107497</v>
      </c>
      <c r="C310" s="45" t="s">
        <v>1384</v>
      </c>
      <c r="D310" s="47" t="s">
        <v>1385</v>
      </c>
      <c r="E310" s="47" t="s">
        <v>2309</v>
      </c>
      <c r="F310" s="32" t="s">
        <v>2</v>
      </c>
      <c r="G310" s="32" t="s">
        <v>483</v>
      </c>
      <c r="H310" s="33">
        <v>41365</v>
      </c>
      <c r="I310" s="33">
        <v>43190</v>
      </c>
      <c r="J310" s="32" t="s">
        <v>443</v>
      </c>
      <c r="K310" s="50">
        <v>1918878</v>
      </c>
      <c r="L310" s="52">
        <v>1918878</v>
      </c>
      <c r="M310" s="32" t="s">
        <v>9</v>
      </c>
      <c r="N310" s="32"/>
      <c r="O310" s="32" t="s">
        <v>30</v>
      </c>
      <c r="P310" s="32" t="s">
        <v>18</v>
      </c>
      <c r="Q310" s="32" t="s">
        <v>18</v>
      </c>
      <c r="R310" s="47" t="s">
        <v>2876</v>
      </c>
      <c r="S310" s="54" t="s">
        <v>31</v>
      </c>
      <c r="T310" s="47" t="s">
        <v>2926</v>
      </c>
      <c r="U310" s="32">
        <v>0</v>
      </c>
      <c r="V310" s="32" t="s">
        <v>18</v>
      </c>
      <c r="W310" s="32" t="s">
        <v>18</v>
      </c>
      <c r="X310" s="32" t="s">
        <v>18</v>
      </c>
      <c r="Y310" s="15">
        <v>23</v>
      </c>
      <c r="Z310" s="15">
        <v>421</v>
      </c>
      <c r="AA310" s="15">
        <v>22</v>
      </c>
      <c r="AB310" s="15">
        <v>410</v>
      </c>
      <c r="AC310" s="15"/>
      <c r="AD310" s="15"/>
      <c r="AE310" s="15">
        <v>1</v>
      </c>
      <c r="AF310" s="15">
        <v>11</v>
      </c>
      <c r="AG310" s="15"/>
      <c r="AH310" s="15"/>
      <c r="AI310" s="15"/>
      <c r="AJ310" s="15"/>
      <c r="AK310" s="32" t="s">
        <v>1388</v>
      </c>
      <c r="AL310" s="47" t="s">
        <v>2314</v>
      </c>
      <c r="AM310" s="63" t="s">
        <v>2110</v>
      </c>
      <c r="AN310" s="32" t="s">
        <v>1397</v>
      </c>
      <c r="AR310" s="14"/>
    </row>
    <row r="311" spans="1:44" ht="18" customHeight="1" x14ac:dyDescent="0.25">
      <c r="A311" s="43">
        <v>328577</v>
      </c>
      <c r="B311" s="43">
        <v>107510</v>
      </c>
      <c r="C311" s="45" t="s">
        <v>1444</v>
      </c>
      <c r="D311" s="47" t="s">
        <v>1445</v>
      </c>
      <c r="E311" s="47" t="s">
        <v>2431</v>
      </c>
      <c r="F311" s="32" t="s">
        <v>2</v>
      </c>
      <c r="G311" s="32" t="s">
        <v>478</v>
      </c>
      <c r="H311" s="33">
        <v>41334</v>
      </c>
      <c r="I311" s="33">
        <v>42063</v>
      </c>
      <c r="J311" s="32" t="s">
        <v>437</v>
      </c>
      <c r="K311" s="50">
        <v>216952.8</v>
      </c>
      <c r="L311" s="52">
        <v>216952.8</v>
      </c>
      <c r="M311" s="32" t="s">
        <v>199</v>
      </c>
      <c r="N311" s="32"/>
      <c r="O311" s="32" t="s">
        <v>18</v>
      </c>
      <c r="P311" s="32" t="s">
        <v>30</v>
      </c>
      <c r="Q311" s="32" t="s">
        <v>18</v>
      </c>
      <c r="R311" s="47" t="s">
        <v>67</v>
      </c>
      <c r="S311" s="54" t="s">
        <v>31</v>
      </c>
      <c r="T311" s="47" t="s">
        <v>3038</v>
      </c>
      <c r="U311" s="32">
        <v>0</v>
      </c>
      <c r="V311" s="32" t="s">
        <v>18</v>
      </c>
      <c r="W311" s="32" t="s">
        <v>18</v>
      </c>
      <c r="X311" s="32" t="s">
        <v>18</v>
      </c>
      <c r="Y311" s="15"/>
      <c r="Z311" s="15"/>
      <c r="AA311" s="15"/>
      <c r="AB311" s="15"/>
      <c r="AC311" s="15"/>
      <c r="AD311" s="15"/>
      <c r="AE311" s="15"/>
      <c r="AF311" s="15"/>
      <c r="AG311" s="15"/>
      <c r="AH311" s="15"/>
      <c r="AI311" s="15"/>
      <c r="AJ311" s="15" t="s">
        <v>3167</v>
      </c>
      <c r="AK311" s="32" t="s">
        <v>508</v>
      </c>
      <c r="AL311" s="47" t="s">
        <v>2244</v>
      </c>
      <c r="AM311" s="63" t="s">
        <v>2180</v>
      </c>
      <c r="AN311" s="32" t="s">
        <v>923</v>
      </c>
      <c r="AR311" s="14"/>
    </row>
    <row r="312" spans="1:44" ht="18" customHeight="1" x14ac:dyDescent="0.25">
      <c r="A312" s="43">
        <v>329795</v>
      </c>
      <c r="B312" s="43">
        <v>107683</v>
      </c>
      <c r="C312" s="45" t="s">
        <v>563</v>
      </c>
      <c r="D312" s="47" t="s">
        <v>564</v>
      </c>
      <c r="E312" s="47" t="s">
        <v>2430</v>
      </c>
      <c r="F312" s="32" t="s">
        <v>2</v>
      </c>
      <c r="G312" s="32" t="s">
        <v>478</v>
      </c>
      <c r="H312" s="33">
        <v>41518</v>
      </c>
      <c r="I312" s="33">
        <v>42247</v>
      </c>
      <c r="J312" s="32" t="s">
        <v>437</v>
      </c>
      <c r="K312" s="50">
        <v>216952.8</v>
      </c>
      <c r="L312" s="52">
        <v>216952.8</v>
      </c>
      <c r="M312" s="32" t="s">
        <v>9</v>
      </c>
      <c r="N312" s="32"/>
      <c r="O312" s="32" t="s">
        <v>18</v>
      </c>
      <c r="P312" s="32" t="s">
        <v>30</v>
      </c>
      <c r="Q312" s="32" t="s">
        <v>18</v>
      </c>
      <c r="R312" s="47" t="s">
        <v>3036</v>
      </c>
      <c r="S312" s="54" t="s">
        <v>51</v>
      </c>
      <c r="T312" s="47" t="s">
        <v>3037</v>
      </c>
      <c r="U312" s="32" t="s">
        <v>67</v>
      </c>
      <c r="V312" s="32" t="s">
        <v>30</v>
      </c>
      <c r="W312" s="32" t="s">
        <v>18</v>
      </c>
      <c r="X312" s="32" t="s">
        <v>30</v>
      </c>
      <c r="Y312" s="15">
        <v>5</v>
      </c>
      <c r="Z312" s="15">
        <v>36</v>
      </c>
      <c r="AA312" s="15">
        <v>5</v>
      </c>
      <c r="AB312" s="15">
        <v>36</v>
      </c>
      <c r="AC312" s="15"/>
      <c r="AD312" s="15"/>
      <c r="AE312" s="15"/>
      <c r="AF312" s="15"/>
      <c r="AG312" s="15"/>
      <c r="AH312" s="15"/>
      <c r="AI312" s="15"/>
      <c r="AJ312" s="15"/>
      <c r="AK312" s="32" t="s">
        <v>910</v>
      </c>
      <c r="AL312" s="47" t="s">
        <v>2152</v>
      </c>
      <c r="AM312" s="63" t="s">
        <v>2180</v>
      </c>
      <c r="AN312" s="32" t="s">
        <v>923</v>
      </c>
      <c r="AR312" s="14"/>
    </row>
    <row r="313" spans="1:44" ht="18" customHeight="1" x14ac:dyDescent="0.25">
      <c r="A313" s="43">
        <v>327151</v>
      </c>
      <c r="B313" s="43">
        <v>107712</v>
      </c>
      <c r="C313" s="45" t="s">
        <v>1468</v>
      </c>
      <c r="D313" s="47" t="s">
        <v>1469</v>
      </c>
      <c r="E313" s="47" t="s">
        <v>1470</v>
      </c>
      <c r="F313" s="32" t="s">
        <v>2</v>
      </c>
      <c r="G313" s="32" t="s">
        <v>478</v>
      </c>
      <c r="H313" s="33">
        <v>41334</v>
      </c>
      <c r="I313" s="33">
        <v>42063</v>
      </c>
      <c r="J313" s="32" t="s">
        <v>438</v>
      </c>
      <c r="K313" s="50">
        <v>230036.6</v>
      </c>
      <c r="L313" s="52">
        <v>230036.6</v>
      </c>
      <c r="M313" s="32" t="s">
        <v>199</v>
      </c>
      <c r="N313" s="32"/>
      <c r="O313" s="32" t="s">
        <v>18</v>
      </c>
      <c r="P313" s="32" t="s">
        <v>30</v>
      </c>
      <c r="Q313" s="32" t="s">
        <v>18</v>
      </c>
      <c r="R313" s="47" t="s">
        <v>67</v>
      </c>
      <c r="S313" s="54" t="s">
        <v>42</v>
      </c>
      <c r="T313" s="47" t="s">
        <v>3026</v>
      </c>
      <c r="U313" s="32">
        <v>0</v>
      </c>
      <c r="V313" s="32" t="s">
        <v>30</v>
      </c>
      <c r="W313" s="32" t="s">
        <v>18</v>
      </c>
      <c r="X313" s="32" t="s">
        <v>18</v>
      </c>
      <c r="Y313" s="15">
        <v>4</v>
      </c>
      <c r="Z313" s="15">
        <v>146</v>
      </c>
      <c r="AA313" s="15">
        <v>4</v>
      </c>
      <c r="AB313" s="15">
        <v>146</v>
      </c>
      <c r="AC313" s="15"/>
      <c r="AD313" s="15"/>
      <c r="AE313" s="15"/>
      <c r="AF313" s="15"/>
      <c r="AG313" s="15"/>
      <c r="AH313" s="15"/>
      <c r="AI313" s="15"/>
      <c r="AJ313" s="15" t="s">
        <v>3167</v>
      </c>
      <c r="AK313" s="32" t="s">
        <v>508</v>
      </c>
      <c r="AL313" s="47" t="s">
        <v>2244</v>
      </c>
      <c r="AM313" s="63" t="s">
        <v>2180</v>
      </c>
      <c r="AN313" s="32" t="s">
        <v>923</v>
      </c>
      <c r="AR313" s="14"/>
    </row>
    <row r="314" spans="1:44" ht="18" customHeight="1" x14ac:dyDescent="0.25">
      <c r="A314" s="43">
        <v>311292</v>
      </c>
      <c r="B314" s="43">
        <v>107847</v>
      </c>
      <c r="C314" s="45" t="s">
        <v>1389</v>
      </c>
      <c r="D314" s="47" t="s">
        <v>2326</v>
      </c>
      <c r="E314" s="47" t="s">
        <v>2327</v>
      </c>
      <c r="F314" s="32" t="s">
        <v>2</v>
      </c>
      <c r="G314" s="32" t="s">
        <v>483</v>
      </c>
      <c r="H314" s="33">
        <v>41426</v>
      </c>
      <c r="I314" s="33">
        <v>43251</v>
      </c>
      <c r="J314" s="32" t="s">
        <v>445</v>
      </c>
      <c r="K314" s="50">
        <v>1500000</v>
      </c>
      <c r="L314" s="52">
        <v>1500000</v>
      </c>
      <c r="M314" s="32" t="s">
        <v>9</v>
      </c>
      <c r="N314" s="32"/>
      <c r="O314" s="32" t="s">
        <v>18</v>
      </c>
      <c r="P314" s="32" t="s">
        <v>30</v>
      </c>
      <c r="Q314" s="32" t="s">
        <v>18</v>
      </c>
      <c r="R314" s="47" t="s">
        <v>67</v>
      </c>
      <c r="S314" s="54" t="s">
        <v>42</v>
      </c>
      <c r="T314" s="47" t="s">
        <v>2936</v>
      </c>
      <c r="U314" s="32">
        <v>0</v>
      </c>
      <c r="V314" s="32" t="s">
        <v>30</v>
      </c>
      <c r="W314" s="32" t="s">
        <v>18</v>
      </c>
      <c r="X314" s="32" t="s">
        <v>18</v>
      </c>
      <c r="Y314" s="15">
        <v>11</v>
      </c>
      <c r="Z314" s="15">
        <v>1072</v>
      </c>
      <c r="AA314" s="15">
        <v>10</v>
      </c>
      <c r="AB314" s="15">
        <v>942</v>
      </c>
      <c r="AC314" s="15"/>
      <c r="AD314" s="15"/>
      <c r="AE314" s="15">
        <v>1</v>
      </c>
      <c r="AF314" s="15">
        <v>130</v>
      </c>
      <c r="AG314" s="15"/>
      <c r="AH314" s="15"/>
      <c r="AI314" s="15"/>
      <c r="AJ314" s="15"/>
      <c r="AK314" s="32" t="s">
        <v>1381</v>
      </c>
      <c r="AL314" s="47" t="s">
        <v>2304</v>
      </c>
      <c r="AM314" s="63" t="s">
        <v>2110</v>
      </c>
      <c r="AN314" s="32" t="s">
        <v>1397</v>
      </c>
      <c r="AR314" s="14"/>
    </row>
    <row r="315" spans="1:44" ht="18" customHeight="1" x14ac:dyDescent="0.25">
      <c r="A315" s="43">
        <v>331813</v>
      </c>
      <c r="B315" s="43">
        <v>107945</v>
      </c>
      <c r="C315" s="45" t="s">
        <v>1452</v>
      </c>
      <c r="D315" s="47" t="s">
        <v>1453</v>
      </c>
      <c r="E315" s="47" t="s">
        <v>2395</v>
      </c>
      <c r="F315" s="32" t="s">
        <v>2</v>
      </c>
      <c r="G315" s="32" t="s">
        <v>478</v>
      </c>
      <c r="H315" s="33">
        <v>41518</v>
      </c>
      <c r="I315" s="33">
        <v>42613</v>
      </c>
      <c r="J315" s="32" t="s">
        <v>441</v>
      </c>
      <c r="K315" s="50">
        <v>259745.1</v>
      </c>
      <c r="L315" s="52">
        <v>259745.1</v>
      </c>
      <c r="M315" s="32" t="s">
        <v>199</v>
      </c>
      <c r="N315" s="32"/>
      <c r="O315" s="32" t="s">
        <v>30</v>
      </c>
      <c r="P315" s="32" t="s">
        <v>30</v>
      </c>
      <c r="Q315" s="32" t="s">
        <v>18</v>
      </c>
      <c r="R315" s="47" t="s">
        <v>3000</v>
      </c>
      <c r="S315" s="54" t="s">
        <v>96</v>
      </c>
      <c r="T315" s="47" t="s">
        <v>3001</v>
      </c>
      <c r="U315" s="32">
        <v>0</v>
      </c>
      <c r="V315" s="32" t="s">
        <v>18</v>
      </c>
      <c r="W315" s="32" t="s">
        <v>18</v>
      </c>
      <c r="X315" s="32" t="s">
        <v>18</v>
      </c>
      <c r="Y315" s="15">
        <v>2</v>
      </c>
      <c r="Z315" s="15">
        <v>117</v>
      </c>
      <c r="AA315" s="15">
        <v>2</v>
      </c>
      <c r="AB315" s="15">
        <v>117</v>
      </c>
      <c r="AC315" s="15"/>
      <c r="AD315" s="15"/>
      <c r="AE315" s="15"/>
      <c r="AF315" s="15"/>
      <c r="AG315" s="15"/>
      <c r="AH315" s="15"/>
      <c r="AI315" s="15"/>
      <c r="AJ315" s="15"/>
      <c r="AK315" s="32" t="s">
        <v>532</v>
      </c>
      <c r="AL315" s="47" t="s">
        <v>2210</v>
      </c>
      <c r="AM315" s="63" t="s">
        <v>2180</v>
      </c>
      <c r="AN315" s="32" t="s">
        <v>923</v>
      </c>
      <c r="AR315" s="14"/>
    </row>
    <row r="316" spans="1:44" ht="18" customHeight="1" x14ac:dyDescent="0.25">
      <c r="A316" s="43">
        <v>327114</v>
      </c>
      <c r="B316" s="43">
        <v>107982</v>
      </c>
      <c r="C316" s="45" t="s">
        <v>1481</v>
      </c>
      <c r="D316" s="47" t="s">
        <v>1482</v>
      </c>
      <c r="E316" s="47" t="s">
        <v>2412</v>
      </c>
      <c r="F316" s="32" t="s">
        <v>2</v>
      </c>
      <c r="G316" s="32" t="s">
        <v>478</v>
      </c>
      <c r="H316" s="33">
        <v>41645</v>
      </c>
      <c r="I316" s="33">
        <v>42374</v>
      </c>
      <c r="J316" s="32" t="s">
        <v>439</v>
      </c>
      <c r="K316" s="50">
        <v>231283.20000000001</v>
      </c>
      <c r="L316" s="52">
        <v>231283.20000000001</v>
      </c>
      <c r="M316" s="32" t="s">
        <v>199</v>
      </c>
      <c r="N316" s="32"/>
      <c r="O316" s="32" t="s">
        <v>18</v>
      </c>
      <c r="P316" s="32" t="s">
        <v>30</v>
      </c>
      <c r="Q316" s="32" t="s">
        <v>30</v>
      </c>
      <c r="R316" s="47" t="s">
        <v>67</v>
      </c>
      <c r="S316" s="54" t="s">
        <v>322</v>
      </c>
      <c r="T316" s="47" t="s">
        <v>3019</v>
      </c>
      <c r="U316" s="32">
        <v>0</v>
      </c>
      <c r="V316" s="32" t="s">
        <v>18</v>
      </c>
      <c r="W316" s="32" t="s">
        <v>30</v>
      </c>
      <c r="X316" s="32" t="s">
        <v>18</v>
      </c>
      <c r="Y316" s="15"/>
      <c r="Z316" s="15"/>
      <c r="AA316" s="15"/>
      <c r="AB316" s="15"/>
      <c r="AC316" s="15"/>
      <c r="AD316" s="15"/>
      <c r="AE316" s="15"/>
      <c r="AF316" s="15"/>
      <c r="AG316" s="15"/>
      <c r="AH316" s="15"/>
      <c r="AI316" s="15"/>
      <c r="AJ316" s="15" t="s">
        <v>3167</v>
      </c>
      <c r="AK316" s="32" t="s">
        <v>508</v>
      </c>
      <c r="AL316" s="47" t="s">
        <v>2244</v>
      </c>
      <c r="AM316" s="63" t="s">
        <v>2180</v>
      </c>
      <c r="AN316" s="32" t="s">
        <v>923</v>
      </c>
      <c r="AR316" s="14"/>
    </row>
    <row r="317" spans="1:44" ht="18" customHeight="1" x14ac:dyDescent="0.25">
      <c r="A317" s="43">
        <v>601040</v>
      </c>
      <c r="B317" s="43">
        <v>108130</v>
      </c>
      <c r="C317" s="45" t="s">
        <v>985</v>
      </c>
      <c r="D317" s="47" t="s">
        <v>986</v>
      </c>
      <c r="E317" s="47" t="s">
        <v>2201</v>
      </c>
      <c r="F317" s="32" t="s">
        <v>2</v>
      </c>
      <c r="G317" s="32" t="s">
        <v>946</v>
      </c>
      <c r="H317" s="33">
        <v>41334</v>
      </c>
      <c r="I317" s="33">
        <v>42429</v>
      </c>
      <c r="J317" s="32" t="s">
        <v>433</v>
      </c>
      <c r="K317" s="50">
        <v>5167657</v>
      </c>
      <c r="L317" s="52">
        <v>3720000</v>
      </c>
      <c r="M317" s="32" t="s">
        <v>199</v>
      </c>
      <c r="N317" s="32"/>
      <c r="O317" s="32" t="s">
        <v>18</v>
      </c>
      <c r="P317" s="32" t="s">
        <v>18</v>
      </c>
      <c r="Q317" s="32" t="s">
        <v>30</v>
      </c>
      <c r="R317" s="47" t="s">
        <v>67</v>
      </c>
      <c r="S317" s="54" t="s">
        <v>96</v>
      </c>
      <c r="T317" s="47" t="s">
        <v>2847</v>
      </c>
      <c r="U317" s="32">
        <v>0</v>
      </c>
      <c r="V317" s="32" t="s">
        <v>18</v>
      </c>
      <c r="W317" s="32" t="s">
        <v>30</v>
      </c>
      <c r="X317" s="32" t="s">
        <v>18</v>
      </c>
      <c r="Y317" s="15">
        <v>27</v>
      </c>
      <c r="Z317" s="15">
        <v>1882</v>
      </c>
      <c r="AA317" s="15">
        <v>27</v>
      </c>
      <c r="AB317" s="15">
        <v>1882</v>
      </c>
      <c r="AC317" s="15"/>
      <c r="AD317" s="15"/>
      <c r="AE317" s="15"/>
      <c r="AF317" s="15"/>
      <c r="AG317" s="15"/>
      <c r="AH317" s="15"/>
      <c r="AI317" s="15"/>
      <c r="AJ317" s="15"/>
      <c r="AK317" s="32" t="s">
        <v>987</v>
      </c>
      <c r="AL317" s="47" t="s">
        <v>2114</v>
      </c>
      <c r="AM317" s="63" t="s">
        <v>2113</v>
      </c>
      <c r="AN317" s="32" t="s">
        <v>1561</v>
      </c>
      <c r="AR317" s="14"/>
    </row>
    <row r="318" spans="1:44" ht="18" customHeight="1" x14ac:dyDescent="0.25">
      <c r="A318" s="43">
        <v>322737</v>
      </c>
      <c r="B318" s="43">
        <v>108208</v>
      </c>
      <c r="C318" s="45" t="s">
        <v>1636</v>
      </c>
      <c r="D318" s="47" t="s">
        <v>1637</v>
      </c>
      <c r="E318" s="47" t="s">
        <v>2260</v>
      </c>
      <c r="F318" s="32" t="s">
        <v>2</v>
      </c>
      <c r="G318" s="32" t="s">
        <v>483</v>
      </c>
      <c r="H318" s="33">
        <v>41365</v>
      </c>
      <c r="I318" s="33">
        <v>43190</v>
      </c>
      <c r="J318" s="32" t="s">
        <v>441</v>
      </c>
      <c r="K318" s="50">
        <v>2495101.56</v>
      </c>
      <c r="L318" s="52">
        <v>2495101.56</v>
      </c>
      <c r="M318" s="32" t="s">
        <v>199</v>
      </c>
      <c r="N318" s="32"/>
      <c r="O318" s="32" t="s">
        <v>30</v>
      </c>
      <c r="P318" s="32" t="s">
        <v>30</v>
      </c>
      <c r="Q318" s="32" t="s">
        <v>18</v>
      </c>
      <c r="R318" s="47" t="s">
        <v>67</v>
      </c>
      <c r="S318" s="54" t="s">
        <v>31</v>
      </c>
      <c r="T318" s="47" t="s">
        <v>2888</v>
      </c>
      <c r="U318" s="32">
        <v>0</v>
      </c>
      <c r="V318" s="32" t="s">
        <v>18</v>
      </c>
      <c r="W318" s="32" t="s">
        <v>30</v>
      </c>
      <c r="X318" s="32" t="s">
        <v>18</v>
      </c>
      <c r="Y318" s="15">
        <v>27</v>
      </c>
      <c r="Z318" s="15">
        <v>768</v>
      </c>
      <c r="AA318" s="15">
        <v>26</v>
      </c>
      <c r="AB318" s="15">
        <v>766</v>
      </c>
      <c r="AC318" s="15"/>
      <c r="AD318" s="15"/>
      <c r="AE318" s="15">
        <v>1</v>
      </c>
      <c r="AF318" s="15">
        <v>2</v>
      </c>
      <c r="AG318" s="15"/>
      <c r="AH318" s="15"/>
      <c r="AI318" s="15"/>
      <c r="AJ318" s="15"/>
      <c r="AK318" s="32" t="s">
        <v>1415</v>
      </c>
      <c r="AL318" s="47" t="s">
        <v>2253</v>
      </c>
      <c r="AM318" s="63" t="s">
        <v>2110</v>
      </c>
      <c r="AN318" s="32" t="s">
        <v>1397</v>
      </c>
      <c r="AR318" s="14"/>
    </row>
    <row r="319" spans="1:44" ht="18" customHeight="1" x14ac:dyDescent="0.25">
      <c r="A319" s="43">
        <v>310018</v>
      </c>
      <c r="B319" s="43">
        <v>108266</v>
      </c>
      <c r="C319" s="45" t="s">
        <v>1495</v>
      </c>
      <c r="D319" s="47" t="s">
        <v>1496</v>
      </c>
      <c r="E319" s="47" t="s">
        <v>2340</v>
      </c>
      <c r="F319" s="32" t="s">
        <v>2</v>
      </c>
      <c r="G319" s="32" t="s">
        <v>483</v>
      </c>
      <c r="H319" s="33">
        <v>41395</v>
      </c>
      <c r="I319" s="33">
        <v>43585</v>
      </c>
      <c r="J319" s="32" t="s">
        <v>439</v>
      </c>
      <c r="K319" s="50">
        <v>1446560</v>
      </c>
      <c r="L319" s="52">
        <v>1446560</v>
      </c>
      <c r="M319" s="32" t="s">
        <v>199</v>
      </c>
      <c r="N319" s="32"/>
      <c r="O319" s="32" t="s">
        <v>18</v>
      </c>
      <c r="P319" s="32" t="s">
        <v>30</v>
      </c>
      <c r="Q319" s="32" t="s">
        <v>18</v>
      </c>
      <c r="R319" s="47" t="s">
        <v>2950</v>
      </c>
      <c r="S319" s="54" t="s">
        <v>51</v>
      </c>
      <c r="T319" s="47" t="s">
        <v>2951</v>
      </c>
      <c r="U319" s="32">
        <v>0</v>
      </c>
      <c r="V319" s="32" t="s">
        <v>18</v>
      </c>
      <c r="W319" s="32" t="s">
        <v>18</v>
      </c>
      <c r="X319" s="32" t="s">
        <v>18</v>
      </c>
      <c r="Y319" s="15">
        <v>42</v>
      </c>
      <c r="Z319" s="15">
        <v>1290</v>
      </c>
      <c r="AA319" s="15">
        <v>40</v>
      </c>
      <c r="AB319" s="15">
        <v>1285</v>
      </c>
      <c r="AC319" s="15"/>
      <c r="AD319" s="15"/>
      <c r="AE319" s="15">
        <v>2</v>
      </c>
      <c r="AF319" s="15">
        <v>5</v>
      </c>
      <c r="AG319" s="15"/>
      <c r="AH319" s="15"/>
      <c r="AI319" s="15"/>
      <c r="AJ319" s="15"/>
      <c r="AK319" s="32" t="s">
        <v>1390</v>
      </c>
      <c r="AL319" s="47" t="s">
        <v>2310</v>
      </c>
      <c r="AM319" s="63" t="s">
        <v>2110</v>
      </c>
      <c r="AN319" s="32" t="s">
        <v>1397</v>
      </c>
      <c r="AR319" s="14"/>
    </row>
    <row r="320" spans="1:44" ht="18" customHeight="1" x14ac:dyDescent="0.25">
      <c r="A320" s="43">
        <v>315398</v>
      </c>
      <c r="B320" s="43">
        <v>108327</v>
      </c>
      <c r="C320" s="45" t="s">
        <v>1594</v>
      </c>
      <c r="D320" s="47" t="s">
        <v>1595</v>
      </c>
      <c r="E320" s="47" t="s">
        <v>2362</v>
      </c>
      <c r="F320" s="32" t="s">
        <v>2</v>
      </c>
      <c r="G320" s="32" t="s">
        <v>494</v>
      </c>
      <c r="H320" s="33">
        <v>41395</v>
      </c>
      <c r="I320" s="33">
        <v>42185</v>
      </c>
      <c r="J320" s="32" t="s">
        <v>436</v>
      </c>
      <c r="K320" s="50">
        <v>1528220</v>
      </c>
      <c r="L320" s="52">
        <v>1155960</v>
      </c>
      <c r="M320" s="32" t="s">
        <v>199</v>
      </c>
      <c r="N320" s="32"/>
      <c r="O320" s="32" t="s">
        <v>18</v>
      </c>
      <c r="P320" s="32" t="s">
        <v>30</v>
      </c>
      <c r="Q320" s="32" t="s">
        <v>18</v>
      </c>
      <c r="R320" s="47" t="s">
        <v>67</v>
      </c>
      <c r="S320" s="54" t="s">
        <v>96</v>
      </c>
      <c r="T320" s="47" t="s">
        <v>67</v>
      </c>
      <c r="U320" s="32">
        <v>0</v>
      </c>
      <c r="V320" s="32" t="s">
        <v>18</v>
      </c>
      <c r="W320" s="32" t="s">
        <v>18</v>
      </c>
      <c r="X320" s="32" t="s">
        <v>18</v>
      </c>
      <c r="Y320" s="15"/>
      <c r="Z320" s="15"/>
      <c r="AA320" s="15"/>
      <c r="AB320" s="15"/>
      <c r="AC320" s="15"/>
      <c r="AD320" s="15"/>
      <c r="AE320" s="15"/>
      <c r="AF320" s="15"/>
      <c r="AG320" s="15"/>
      <c r="AH320" s="15"/>
      <c r="AI320" s="15"/>
      <c r="AJ320" s="15"/>
      <c r="AK320" s="32" t="s">
        <v>1596</v>
      </c>
      <c r="AL320" s="47" t="s">
        <v>2348</v>
      </c>
      <c r="AM320" s="63" t="s">
        <v>2347</v>
      </c>
      <c r="AN320" s="32" t="s">
        <v>460</v>
      </c>
      <c r="AR320" s="14"/>
    </row>
    <row r="321" spans="1:44" ht="18" customHeight="1" x14ac:dyDescent="0.25">
      <c r="A321" s="43">
        <v>328466</v>
      </c>
      <c r="B321" s="43">
        <v>108335</v>
      </c>
      <c r="C321" s="45" t="s">
        <v>524</v>
      </c>
      <c r="D321" s="47" t="s">
        <v>525</v>
      </c>
      <c r="E321" s="47" t="s">
        <v>2390</v>
      </c>
      <c r="F321" s="32" t="s">
        <v>2</v>
      </c>
      <c r="G321" s="32" t="s">
        <v>478</v>
      </c>
      <c r="H321" s="33">
        <v>41395</v>
      </c>
      <c r="I321" s="33">
        <v>42307</v>
      </c>
      <c r="J321" s="32" t="s">
        <v>443</v>
      </c>
      <c r="K321" s="50">
        <v>269743.8</v>
      </c>
      <c r="L321" s="52">
        <v>269743.8</v>
      </c>
      <c r="M321" s="32" t="s">
        <v>9</v>
      </c>
      <c r="N321" s="32"/>
      <c r="O321" s="32" t="s">
        <v>18</v>
      </c>
      <c r="P321" s="32" t="s">
        <v>18</v>
      </c>
      <c r="Q321" s="32" t="s">
        <v>30</v>
      </c>
      <c r="R321" s="47" t="s">
        <v>2996</v>
      </c>
      <c r="S321" s="54" t="s">
        <v>96</v>
      </c>
      <c r="T321" s="47" t="s">
        <v>67</v>
      </c>
      <c r="U321" s="32" t="s">
        <v>67</v>
      </c>
      <c r="V321" s="32" t="s">
        <v>18</v>
      </c>
      <c r="W321" s="32" t="s">
        <v>18</v>
      </c>
      <c r="X321" s="32" t="s">
        <v>18</v>
      </c>
      <c r="Y321" s="15">
        <v>2</v>
      </c>
      <c r="Z321" s="15">
        <v>26</v>
      </c>
      <c r="AA321" s="15">
        <v>2</v>
      </c>
      <c r="AB321" s="15">
        <v>26</v>
      </c>
      <c r="AC321" s="15"/>
      <c r="AD321" s="15"/>
      <c r="AE321" s="15"/>
      <c r="AF321" s="15"/>
      <c r="AG321" s="15"/>
      <c r="AH321" s="15"/>
      <c r="AI321" s="15"/>
      <c r="AJ321" s="15"/>
      <c r="AK321" s="32" t="s">
        <v>933</v>
      </c>
      <c r="AL321" s="47" t="s">
        <v>2221</v>
      </c>
      <c r="AM321" s="63" t="s">
        <v>2180</v>
      </c>
      <c r="AN321" s="32" t="s">
        <v>923</v>
      </c>
      <c r="AR321" s="14"/>
    </row>
    <row r="322" spans="1:44" ht="18" customHeight="1" x14ac:dyDescent="0.25">
      <c r="A322" s="43">
        <v>328264</v>
      </c>
      <c r="B322" s="43">
        <v>108437</v>
      </c>
      <c r="C322" s="45" t="s">
        <v>1425</v>
      </c>
      <c r="D322" s="47" t="s">
        <v>1426</v>
      </c>
      <c r="E322" s="47" t="s">
        <v>2427</v>
      </c>
      <c r="F322" s="32" t="s">
        <v>2</v>
      </c>
      <c r="G322" s="32" t="s">
        <v>478</v>
      </c>
      <c r="H322" s="33">
        <v>41395</v>
      </c>
      <c r="I322" s="33">
        <v>42124</v>
      </c>
      <c r="J322" s="32" t="s">
        <v>439</v>
      </c>
      <c r="K322" s="50">
        <v>221606.39999999999</v>
      </c>
      <c r="L322" s="52">
        <v>221606.39999999999</v>
      </c>
      <c r="M322" s="32" t="s">
        <v>199</v>
      </c>
      <c r="N322" s="32"/>
      <c r="O322" s="32" t="s">
        <v>18</v>
      </c>
      <c r="P322" s="32" t="s">
        <v>30</v>
      </c>
      <c r="Q322" s="32" t="s">
        <v>18</v>
      </c>
      <c r="R322" s="47" t="s">
        <v>67</v>
      </c>
      <c r="S322" s="54" t="s">
        <v>31</v>
      </c>
      <c r="T322" s="47" t="s">
        <v>3034</v>
      </c>
      <c r="U322" s="32">
        <v>0</v>
      </c>
      <c r="V322" s="32" t="s">
        <v>18</v>
      </c>
      <c r="W322" s="32" t="s">
        <v>18</v>
      </c>
      <c r="X322" s="32" t="s">
        <v>18</v>
      </c>
      <c r="Y322" s="15">
        <v>5</v>
      </c>
      <c r="Z322" s="15">
        <v>1495</v>
      </c>
      <c r="AA322" s="15">
        <v>5</v>
      </c>
      <c r="AB322" s="15">
        <v>1495</v>
      </c>
      <c r="AC322" s="15"/>
      <c r="AD322" s="15"/>
      <c r="AE322" s="15"/>
      <c r="AF322" s="15"/>
      <c r="AG322" s="15"/>
      <c r="AH322" s="15"/>
      <c r="AI322" s="15"/>
      <c r="AJ322" s="15" t="s">
        <v>3167</v>
      </c>
      <c r="AK322" s="32" t="s">
        <v>508</v>
      </c>
      <c r="AL322" s="47" t="s">
        <v>2244</v>
      </c>
      <c r="AM322" s="63" t="s">
        <v>2180</v>
      </c>
      <c r="AN322" s="32" t="s">
        <v>923</v>
      </c>
      <c r="AR322" s="14"/>
    </row>
    <row r="323" spans="1:44" ht="18" customHeight="1" x14ac:dyDescent="0.25">
      <c r="A323" s="43">
        <v>311166</v>
      </c>
      <c r="B323" s="43">
        <v>108441</v>
      </c>
      <c r="C323" s="45" t="s">
        <v>1632</v>
      </c>
      <c r="D323" s="47" t="s">
        <v>1633</v>
      </c>
      <c r="E323" s="47" t="s">
        <v>2336</v>
      </c>
      <c r="F323" s="32" t="s">
        <v>2</v>
      </c>
      <c r="G323" s="32" t="s">
        <v>483</v>
      </c>
      <c r="H323" s="33">
        <v>41395</v>
      </c>
      <c r="I323" s="33">
        <v>43220</v>
      </c>
      <c r="J323" s="32" t="s">
        <v>439</v>
      </c>
      <c r="K323" s="50">
        <v>1497982</v>
      </c>
      <c r="L323" s="52">
        <v>1497982</v>
      </c>
      <c r="M323" s="32" t="s">
        <v>199</v>
      </c>
      <c r="N323" s="32"/>
      <c r="O323" s="32" t="s">
        <v>30</v>
      </c>
      <c r="P323" s="32" t="s">
        <v>18</v>
      </c>
      <c r="Q323" s="32" t="s">
        <v>18</v>
      </c>
      <c r="R323" s="47" t="s">
        <v>2947</v>
      </c>
      <c r="S323" s="54" t="s">
        <v>322</v>
      </c>
      <c r="T323" s="47" t="s">
        <v>2948</v>
      </c>
      <c r="U323" s="32">
        <v>0</v>
      </c>
      <c r="V323" s="32" t="s">
        <v>18</v>
      </c>
      <c r="W323" s="32" t="s">
        <v>30</v>
      </c>
      <c r="X323" s="32" t="s">
        <v>18</v>
      </c>
      <c r="Y323" s="15">
        <v>8</v>
      </c>
      <c r="Z323" s="15">
        <v>110</v>
      </c>
      <c r="AA323" s="15">
        <v>8</v>
      </c>
      <c r="AB323" s="15">
        <v>110</v>
      </c>
      <c r="AC323" s="15"/>
      <c r="AD323" s="15"/>
      <c r="AE323" s="15"/>
      <c r="AF323" s="15"/>
      <c r="AG323" s="15"/>
      <c r="AH323" s="15"/>
      <c r="AI323" s="15"/>
      <c r="AJ323" s="15"/>
      <c r="AK323" s="32" t="s">
        <v>1397</v>
      </c>
      <c r="AL323" s="47" t="s">
        <v>2328</v>
      </c>
      <c r="AM323" s="63" t="s">
        <v>2110</v>
      </c>
      <c r="AN323" s="32" t="s">
        <v>1397</v>
      </c>
      <c r="AR323" s="14"/>
    </row>
    <row r="324" spans="1:44" ht="18" customHeight="1" x14ac:dyDescent="0.25">
      <c r="A324" s="43">
        <v>306587</v>
      </c>
      <c r="B324" s="43">
        <v>108563</v>
      </c>
      <c r="C324" s="45" t="s">
        <v>1405</v>
      </c>
      <c r="D324" s="47" t="s">
        <v>1406</v>
      </c>
      <c r="E324" s="47" t="s">
        <v>2363</v>
      </c>
      <c r="F324" s="32" t="s">
        <v>2</v>
      </c>
      <c r="G324" s="32" t="s">
        <v>483</v>
      </c>
      <c r="H324" s="33">
        <v>41395</v>
      </c>
      <c r="I324" s="33">
        <v>43220</v>
      </c>
      <c r="J324" s="32" t="s">
        <v>439</v>
      </c>
      <c r="K324" s="50">
        <v>1128960</v>
      </c>
      <c r="L324" s="52">
        <v>1128960</v>
      </c>
      <c r="M324" s="32" t="s">
        <v>9</v>
      </c>
      <c r="N324" s="32"/>
      <c r="O324" s="32" t="s">
        <v>18</v>
      </c>
      <c r="P324" s="32" t="s">
        <v>18</v>
      </c>
      <c r="Q324" s="32" t="s">
        <v>30</v>
      </c>
      <c r="R324" s="47" t="s">
        <v>67</v>
      </c>
      <c r="S324" s="54" t="s">
        <v>96</v>
      </c>
      <c r="T324" s="47" t="s">
        <v>1406</v>
      </c>
      <c r="U324" s="32">
        <v>0</v>
      </c>
      <c r="V324" s="32" t="s">
        <v>18</v>
      </c>
      <c r="W324" s="32" t="s">
        <v>18</v>
      </c>
      <c r="X324" s="32" t="s">
        <v>18</v>
      </c>
      <c r="Y324" s="15">
        <v>36</v>
      </c>
      <c r="Z324" s="15">
        <v>1089</v>
      </c>
      <c r="AA324" s="15">
        <v>36</v>
      </c>
      <c r="AB324" s="15">
        <v>1089</v>
      </c>
      <c r="AC324" s="15"/>
      <c r="AD324" s="15"/>
      <c r="AE324" s="15"/>
      <c r="AF324" s="15"/>
      <c r="AG324" s="15"/>
      <c r="AH324" s="15"/>
      <c r="AI324" s="15"/>
      <c r="AJ324" s="15"/>
      <c r="AK324" s="32" t="s">
        <v>485</v>
      </c>
      <c r="AL324" s="47" t="s">
        <v>2234</v>
      </c>
      <c r="AM324" s="63" t="s">
        <v>2110</v>
      </c>
      <c r="AN324" s="32" t="s">
        <v>1397</v>
      </c>
      <c r="AR324" s="14"/>
    </row>
    <row r="325" spans="1:44" ht="18" customHeight="1" x14ac:dyDescent="0.25">
      <c r="A325" s="43">
        <v>318987</v>
      </c>
      <c r="B325" s="43">
        <v>108649</v>
      </c>
      <c r="C325" s="45" t="s">
        <v>1348</v>
      </c>
      <c r="D325" s="47" t="s">
        <v>1349</v>
      </c>
      <c r="E325" s="47" t="s">
        <v>2112</v>
      </c>
      <c r="F325" s="32" t="s">
        <v>2</v>
      </c>
      <c r="G325" s="32" t="s">
        <v>483</v>
      </c>
      <c r="H325" s="33">
        <v>41426</v>
      </c>
      <c r="I325" s="33">
        <v>43616</v>
      </c>
      <c r="J325" s="32" t="s">
        <v>437</v>
      </c>
      <c r="K325" s="50">
        <v>13927098</v>
      </c>
      <c r="L325" s="52">
        <v>13927098</v>
      </c>
      <c r="M325" s="32" t="s">
        <v>9</v>
      </c>
      <c r="N325" s="32"/>
      <c r="O325" s="32" t="s">
        <v>30</v>
      </c>
      <c r="P325" s="32" t="s">
        <v>30</v>
      </c>
      <c r="Q325" s="32" t="s">
        <v>18</v>
      </c>
      <c r="R325" s="47" t="s">
        <v>67</v>
      </c>
      <c r="S325" s="54" t="s">
        <v>51</v>
      </c>
      <c r="T325" s="47" t="s">
        <v>2808</v>
      </c>
      <c r="U325" s="32">
        <v>0</v>
      </c>
      <c r="V325" s="32" t="s">
        <v>18</v>
      </c>
      <c r="W325" s="32" t="s">
        <v>18</v>
      </c>
      <c r="X325" s="32" t="s">
        <v>18</v>
      </c>
      <c r="Y325" s="15">
        <v>80</v>
      </c>
      <c r="Z325" s="15">
        <v>5300</v>
      </c>
      <c r="AA325" s="15">
        <v>78</v>
      </c>
      <c r="AB325" s="15">
        <v>5261</v>
      </c>
      <c r="AC325" s="15">
        <v>1</v>
      </c>
      <c r="AD325" s="15">
        <v>9</v>
      </c>
      <c r="AE325" s="15">
        <v>1</v>
      </c>
      <c r="AF325" s="15">
        <v>30</v>
      </c>
      <c r="AG325" s="15"/>
      <c r="AH325" s="15"/>
      <c r="AI325" s="15"/>
      <c r="AJ325" s="15" t="s">
        <v>3167</v>
      </c>
      <c r="AK325" s="32" t="s">
        <v>509</v>
      </c>
      <c r="AL325" s="47" t="s">
        <v>2244</v>
      </c>
      <c r="AM325" s="63" t="s">
        <v>2110</v>
      </c>
      <c r="AN325" s="32" t="s">
        <v>1397</v>
      </c>
      <c r="AR325" s="14"/>
    </row>
    <row r="326" spans="1:44" ht="18" customHeight="1" x14ac:dyDescent="0.25">
      <c r="A326" s="43">
        <v>316151</v>
      </c>
      <c r="B326" s="43">
        <v>108680</v>
      </c>
      <c r="C326" s="45" t="s">
        <v>1351</v>
      </c>
      <c r="D326" s="47" t="s">
        <v>1353</v>
      </c>
      <c r="E326" s="47" t="s">
        <v>2191</v>
      </c>
      <c r="F326" s="32" t="s">
        <v>2</v>
      </c>
      <c r="G326" s="32" t="s">
        <v>1352</v>
      </c>
      <c r="H326" s="33">
        <v>41456</v>
      </c>
      <c r="I326" s="33">
        <v>42735</v>
      </c>
      <c r="J326" s="32" t="s">
        <v>438</v>
      </c>
      <c r="K326" s="50">
        <v>4709745.0999999996</v>
      </c>
      <c r="L326" s="52">
        <v>4218197</v>
      </c>
      <c r="M326" s="32" t="s">
        <v>9</v>
      </c>
      <c r="N326" s="32"/>
      <c r="O326" s="32" t="s">
        <v>18</v>
      </c>
      <c r="P326" s="32" t="s">
        <v>18</v>
      </c>
      <c r="Q326" s="32" t="s">
        <v>18</v>
      </c>
      <c r="R326" s="47" t="s">
        <v>67</v>
      </c>
      <c r="S326" s="54" t="s">
        <v>20</v>
      </c>
      <c r="T326" s="47" t="s">
        <v>2840</v>
      </c>
      <c r="U326" s="32">
        <v>12</v>
      </c>
      <c r="V326" s="32" t="s">
        <v>18</v>
      </c>
      <c r="W326" s="32" t="s">
        <v>18</v>
      </c>
      <c r="X326" s="32" t="s">
        <v>18</v>
      </c>
      <c r="Y326" s="15">
        <v>11</v>
      </c>
      <c r="Z326" s="15">
        <v>39</v>
      </c>
      <c r="AA326" s="15">
        <v>8</v>
      </c>
      <c r="AB326" s="15">
        <v>38</v>
      </c>
      <c r="AC326" s="15"/>
      <c r="AD326" s="15"/>
      <c r="AE326" s="15">
        <v>3</v>
      </c>
      <c r="AF326" s="15">
        <v>1</v>
      </c>
      <c r="AG326" s="15"/>
      <c r="AH326" s="15"/>
      <c r="AI326" s="15"/>
      <c r="AJ326" s="15"/>
      <c r="AK326" s="32" t="s">
        <v>510</v>
      </c>
      <c r="AL326" s="47" t="s">
        <v>2273</v>
      </c>
      <c r="AM326" s="63" t="s">
        <v>2189</v>
      </c>
      <c r="AN326" s="32" t="s">
        <v>1354</v>
      </c>
      <c r="AR326" s="14"/>
    </row>
    <row r="327" spans="1:44" ht="18" customHeight="1" x14ac:dyDescent="0.25">
      <c r="A327" s="43">
        <v>601939</v>
      </c>
      <c r="B327" s="43">
        <v>108713</v>
      </c>
      <c r="C327" s="45" t="s">
        <v>956</v>
      </c>
      <c r="D327" s="47" t="s">
        <v>957</v>
      </c>
      <c r="E327" s="47" t="s">
        <v>2164</v>
      </c>
      <c r="F327" s="32" t="s">
        <v>2</v>
      </c>
      <c r="G327" s="32" t="s">
        <v>474</v>
      </c>
      <c r="H327" s="33">
        <v>41426</v>
      </c>
      <c r="I327" s="33">
        <v>43069</v>
      </c>
      <c r="J327" s="32" t="s">
        <v>437</v>
      </c>
      <c r="K327" s="50">
        <v>7794995.4699999997</v>
      </c>
      <c r="L327" s="52">
        <v>5964250</v>
      </c>
      <c r="M327" s="32" t="s">
        <v>199</v>
      </c>
      <c r="N327" s="32" t="s">
        <v>3110</v>
      </c>
      <c r="O327" s="32" t="s">
        <v>30</v>
      </c>
      <c r="P327" s="32" t="s">
        <v>18</v>
      </c>
      <c r="Q327" s="32" t="s">
        <v>18</v>
      </c>
      <c r="R327" s="47" t="s">
        <v>67</v>
      </c>
      <c r="S327" s="54" t="s">
        <v>322</v>
      </c>
      <c r="T327" s="47" t="s">
        <v>2828</v>
      </c>
      <c r="U327" s="32">
        <v>3</v>
      </c>
      <c r="V327" s="32" t="s">
        <v>18</v>
      </c>
      <c r="W327" s="32" t="s">
        <v>30</v>
      </c>
      <c r="X327" s="32" t="s">
        <v>30</v>
      </c>
      <c r="Y327" s="32">
        <v>2</v>
      </c>
      <c r="Z327" s="32">
        <v>1</v>
      </c>
      <c r="AA327" s="32">
        <v>2</v>
      </c>
      <c r="AB327" s="32">
        <v>1</v>
      </c>
      <c r="AC327" s="32"/>
      <c r="AD327" s="32"/>
      <c r="AE327" s="32"/>
      <c r="AF327" s="32"/>
      <c r="AG327" s="32"/>
      <c r="AH327" s="32"/>
      <c r="AI327" s="32"/>
      <c r="AJ327" s="32"/>
      <c r="AK327" s="32" t="s">
        <v>958</v>
      </c>
      <c r="AL327" s="47" t="s">
        <v>2163</v>
      </c>
      <c r="AM327" s="63" t="s">
        <v>2116</v>
      </c>
      <c r="AN327" s="32" t="s">
        <v>951</v>
      </c>
      <c r="AR327" s="14"/>
    </row>
    <row r="328" spans="1:44" ht="18" customHeight="1" x14ac:dyDescent="0.25">
      <c r="A328" s="43">
        <v>321107</v>
      </c>
      <c r="B328" s="43">
        <v>109132</v>
      </c>
      <c r="C328" s="45" t="s">
        <v>1372</v>
      </c>
      <c r="D328" s="47" t="s">
        <v>1373</v>
      </c>
      <c r="E328" s="47" t="s">
        <v>2279</v>
      </c>
      <c r="F328" s="32" t="s">
        <v>2</v>
      </c>
      <c r="G328" s="32" t="s">
        <v>483</v>
      </c>
      <c r="H328" s="33">
        <v>41456</v>
      </c>
      <c r="I328" s="33">
        <v>43281</v>
      </c>
      <c r="J328" s="32" t="s">
        <v>443</v>
      </c>
      <c r="K328" s="50">
        <v>2260000</v>
      </c>
      <c r="L328" s="52">
        <v>2260000</v>
      </c>
      <c r="M328" s="32" t="s">
        <v>9</v>
      </c>
      <c r="N328" s="32"/>
      <c r="O328" s="32" t="s">
        <v>18</v>
      </c>
      <c r="P328" s="32" t="s">
        <v>18</v>
      </c>
      <c r="Q328" s="32" t="s">
        <v>30</v>
      </c>
      <c r="R328" s="47" t="s">
        <v>67</v>
      </c>
      <c r="S328" s="54" t="s">
        <v>96</v>
      </c>
      <c r="T328" s="47" t="s">
        <v>2906</v>
      </c>
      <c r="U328" s="32">
        <v>0</v>
      </c>
      <c r="V328" s="32" t="s">
        <v>18</v>
      </c>
      <c r="W328" s="32" t="s">
        <v>18</v>
      </c>
      <c r="X328" s="32" t="s">
        <v>18</v>
      </c>
      <c r="Y328" s="15">
        <v>42</v>
      </c>
      <c r="Z328" s="15">
        <v>712</v>
      </c>
      <c r="AA328" s="15">
        <v>42</v>
      </c>
      <c r="AB328" s="15">
        <v>712</v>
      </c>
      <c r="AC328" s="15"/>
      <c r="AD328" s="15"/>
      <c r="AE328" s="15"/>
      <c r="AF328" s="15"/>
      <c r="AG328" s="15"/>
      <c r="AH328" s="15"/>
      <c r="AI328" s="15"/>
      <c r="AJ328" s="15"/>
      <c r="AK328" s="32" t="s">
        <v>1404</v>
      </c>
      <c r="AL328" s="47" t="s">
        <v>2358</v>
      </c>
      <c r="AM328" s="63" t="s">
        <v>2110</v>
      </c>
      <c r="AN328" s="32" t="s">
        <v>1397</v>
      </c>
      <c r="AR328" s="14"/>
    </row>
    <row r="329" spans="1:44" ht="18" customHeight="1" x14ac:dyDescent="0.25">
      <c r="A329" s="43">
        <v>330071</v>
      </c>
      <c r="B329" s="43">
        <v>109205</v>
      </c>
      <c r="C329" s="45" t="s">
        <v>1471</v>
      </c>
      <c r="D329" s="47" t="s">
        <v>1472</v>
      </c>
      <c r="E329" s="47" t="s">
        <v>2411</v>
      </c>
      <c r="F329" s="32" t="s">
        <v>2</v>
      </c>
      <c r="G329" s="32" t="s">
        <v>478</v>
      </c>
      <c r="H329" s="33">
        <v>41518</v>
      </c>
      <c r="I329" s="33">
        <v>42247</v>
      </c>
      <c r="J329" s="32" t="s">
        <v>439</v>
      </c>
      <c r="K329" s="50">
        <v>231283.20000000001</v>
      </c>
      <c r="L329" s="52">
        <v>231283.20000000001</v>
      </c>
      <c r="M329" s="32" t="s">
        <v>199</v>
      </c>
      <c r="N329" s="32"/>
      <c r="O329" s="32" t="s">
        <v>30</v>
      </c>
      <c r="P329" s="32" t="s">
        <v>30</v>
      </c>
      <c r="Q329" s="32" t="s">
        <v>18</v>
      </c>
      <c r="R329" s="47" t="s">
        <v>3017</v>
      </c>
      <c r="S329" s="54" t="s">
        <v>31</v>
      </c>
      <c r="T329" s="47" t="s">
        <v>3018</v>
      </c>
      <c r="U329" s="32">
        <v>0</v>
      </c>
      <c r="V329" s="32" t="s">
        <v>18</v>
      </c>
      <c r="W329" s="32" t="s">
        <v>30</v>
      </c>
      <c r="X329" s="32" t="s">
        <v>18</v>
      </c>
      <c r="Y329" s="15">
        <v>1</v>
      </c>
      <c r="Z329" s="15">
        <v>129</v>
      </c>
      <c r="AA329" s="15">
        <v>1</v>
      </c>
      <c r="AB329" s="15">
        <v>129</v>
      </c>
      <c r="AC329" s="15"/>
      <c r="AD329" s="15"/>
      <c r="AE329" s="15"/>
      <c r="AF329" s="15"/>
      <c r="AG329" s="15"/>
      <c r="AH329" s="15"/>
      <c r="AI329" s="15"/>
      <c r="AJ329" s="15" t="s">
        <v>3167</v>
      </c>
      <c r="AK329" s="32" t="s">
        <v>508</v>
      </c>
      <c r="AL329" s="47" t="s">
        <v>2244</v>
      </c>
      <c r="AM329" s="63" t="s">
        <v>2180</v>
      </c>
      <c r="AN329" s="32" t="s">
        <v>923</v>
      </c>
      <c r="AR329" s="14"/>
    </row>
    <row r="330" spans="1:44" ht="18" customHeight="1" x14ac:dyDescent="0.25">
      <c r="A330" s="43">
        <v>606950</v>
      </c>
      <c r="B330" s="43">
        <v>109213</v>
      </c>
      <c r="C330" s="45" t="s">
        <v>1557</v>
      </c>
      <c r="D330" s="47" t="s">
        <v>1558</v>
      </c>
      <c r="E330" s="47" t="s">
        <v>2204</v>
      </c>
      <c r="F330" s="32" t="s">
        <v>2</v>
      </c>
      <c r="G330" s="32" t="s">
        <v>478</v>
      </c>
      <c r="H330" s="33">
        <v>41518</v>
      </c>
      <c r="I330" s="33">
        <v>42978</v>
      </c>
      <c r="J330" s="32" t="s">
        <v>449</v>
      </c>
      <c r="K330" s="50">
        <v>3512091</v>
      </c>
      <c r="L330" s="52">
        <v>3512091</v>
      </c>
      <c r="M330" s="32" t="s">
        <v>9</v>
      </c>
      <c r="N330" s="32"/>
      <c r="O330" s="32" t="s">
        <v>30</v>
      </c>
      <c r="P330" s="32" t="s">
        <v>30</v>
      </c>
      <c r="Q330" s="32" t="s">
        <v>18</v>
      </c>
      <c r="R330" s="47" t="s">
        <v>2848</v>
      </c>
      <c r="S330" s="54" t="s">
        <v>31</v>
      </c>
      <c r="T330" s="47" t="s">
        <v>2840</v>
      </c>
      <c r="U330" s="32">
        <v>0</v>
      </c>
      <c r="V330" s="32" t="s">
        <v>18</v>
      </c>
      <c r="W330" s="32" t="s">
        <v>18</v>
      </c>
      <c r="X330" s="32" t="s">
        <v>18</v>
      </c>
      <c r="Y330" s="15">
        <v>44</v>
      </c>
      <c r="Z330" s="15">
        <v>1512</v>
      </c>
      <c r="AA330" s="15">
        <v>41</v>
      </c>
      <c r="AB330" s="15">
        <v>1478</v>
      </c>
      <c r="AC330" s="15">
        <v>1</v>
      </c>
      <c r="AD330" s="15">
        <v>18</v>
      </c>
      <c r="AE330" s="15">
        <v>1</v>
      </c>
      <c r="AF330" s="15">
        <v>12</v>
      </c>
      <c r="AG330" s="15">
        <v>1</v>
      </c>
      <c r="AH330" s="15">
        <v>4</v>
      </c>
      <c r="AI330" s="15"/>
      <c r="AJ330" s="15" t="s">
        <v>3167</v>
      </c>
      <c r="AK330" s="32" t="s">
        <v>499</v>
      </c>
      <c r="AL330" s="47" t="s">
        <v>2244</v>
      </c>
      <c r="AM330" s="63" t="s">
        <v>2180</v>
      </c>
      <c r="AN330" s="32" t="s">
        <v>923</v>
      </c>
      <c r="AR330" s="14"/>
    </row>
    <row r="331" spans="1:44" ht="18" customHeight="1" x14ac:dyDescent="0.25">
      <c r="A331" s="43">
        <v>326681</v>
      </c>
      <c r="B331" s="43">
        <v>109309</v>
      </c>
      <c r="C331" s="45" t="s">
        <v>530</v>
      </c>
      <c r="D331" s="47" t="s">
        <v>531</v>
      </c>
      <c r="E331" s="47" t="s">
        <v>2394</v>
      </c>
      <c r="F331" s="32" t="s">
        <v>2</v>
      </c>
      <c r="G331" s="32" t="s">
        <v>478</v>
      </c>
      <c r="H331" s="33">
        <v>41487</v>
      </c>
      <c r="I331" s="33">
        <v>42582</v>
      </c>
      <c r="J331" s="32" t="s">
        <v>437</v>
      </c>
      <c r="K331" s="50">
        <v>263448.59999999998</v>
      </c>
      <c r="L331" s="52" t="s">
        <v>2999</v>
      </c>
      <c r="M331" s="32" t="s">
        <v>9</v>
      </c>
      <c r="N331" s="32"/>
      <c r="O331" s="32" t="s">
        <v>18</v>
      </c>
      <c r="P331" s="32" t="s">
        <v>30</v>
      </c>
      <c r="Q331" s="32" t="s">
        <v>18</v>
      </c>
      <c r="R331" s="47" t="s">
        <v>67</v>
      </c>
      <c r="S331" s="54" t="s">
        <v>31</v>
      </c>
      <c r="T331" s="47" t="s">
        <v>67</v>
      </c>
      <c r="U331" s="32" t="s">
        <v>67</v>
      </c>
      <c r="V331" s="32" t="s">
        <v>18</v>
      </c>
      <c r="W331" s="32" t="s">
        <v>18</v>
      </c>
      <c r="X331" s="32" t="s">
        <v>18</v>
      </c>
      <c r="Y331" s="15">
        <v>40</v>
      </c>
      <c r="Z331" s="15">
        <v>1734</v>
      </c>
      <c r="AA331" s="15">
        <v>37</v>
      </c>
      <c r="AB331" s="15">
        <v>1728</v>
      </c>
      <c r="AC331" s="15"/>
      <c r="AD331" s="15"/>
      <c r="AE331" s="15">
        <v>3</v>
      </c>
      <c r="AF331" s="15">
        <v>6</v>
      </c>
      <c r="AG331" s="15"/>
      <c r="AH331" s="15"/>
      <c r="AI331" s="15"/>
      <c r="AJ331" s="15" t="s">
        <v>3167</v>
      </c>
      <c r="AK331" s="32" t="s">
        <v>509</v>
      </c>
      <c r="AL331" s="47" t="s">
        <v>2244</v>
      </c>
      <c r="AM331" s="63" t="s">
        <v>2180</v>
      </c>
      <c r="AN331" s="32" t="s">
        <v>923</v>
      </c>
      <c r="AR331" s="14"/>
    </row>
    <row r="332" spans="1:44" ht="18" customHeight="1" x14ac:dyDescent="0.25">
      <c r="A332" s="43">
        <v>602289</v>
      </c>
      <c r="B332" s="43">
        <v>109341</v>
      </c>
      <c r="C332" s="45" t="s">
        <v>959</v>
      </c>
      <c r="D332" s="47" t="s">
        <v>960</v>
      </c>
      <c r="E332" s="47" t="s">
        <v>2151</v>
      </c>
      <c r="F332" s="32" t="s">
        <v>2</v>
      </c>
      <c r="G332" s="32" t="s">
        <v>474</v>
      </c>
      <c r="H332" s="33">
        <v>41671</v>
      </c>
      <c r="I332" s="33">
        <v>43496</v>
      </c>
      <c r="J332" s="32" t="s">
        <v>439</v>
      </c>
      <c r="K332" s="50">
        <v>7819789.6200000001</v>
      </c>
      <c r="L332" s="52">
        <v>5999991</v>
      </c>
      <c r="M332" s="32" t="s">
        <v>199</v>
      </c>
      <c r="N332" s="32"/>
      <c r="O332" s="32" t="s">
        <v>18</v>
      </c>
      <c r="P332" s="32" t="s">
        <v>18</v>
      </c>
      <c r="Q332" s="32" t="s">
        <v>30</v>
      </c>
      <c r="R332" s="47" t="s">
        <v>67</v>
      </c>
      <c r="S332" s="54" t="s">
        <v>96</v>
      </c>
      <c r="T332" s="47" t="s">
        <v>67</v>
      </c>
      <c r="U332" s="32">
        <v>0</v>
      </c>
      <c r="V332" s="32" t="s">
        <v>30</v>
      </c>
      <c r="W332" s="32" t="s">
        <v>30</v>
      </c>
      <c r="X332" s="32" t="s">
        <v>30</v>
      </c>
      <c r="Y332" s="15">
        <v>13</v>
      </c>
      <c r="Z332" s="15">
        <v>254</v>
      </c>
      <c r="AA332" s="15">
        <v>11</v>
      </c>
      <c r="AB332" s="15">
        <v>235</v>
      </c>
      <c r="AC332" s="15">
        <v>1</v>
      </c>
      <c r="AD332" s="15">
        <v>0</v>
      </c>
      <c r="AE332" s="15">
        <v>1</v>
      </c>
      <c r="AF332" s="15">
        <v>19</v>
      </c>
      <c r="AG332" s="15"/>
      <c r="AH332" s="15"/>
      <c r="AI332" s="15"/>
      <c r="AJ332" s="15"/>
      <c r="AK332" s="32" t="s">
        <v>961</v>
      </c>
      <c r="AL332" s="47" t="s">
        <v>2150</v>
      </c>
      <c r="AM332" s="63" t="s">
        <v>2116</v>
      </c>
      <c r="AN332" s="32" t="s">
        <v>951</v>
      </c>
      <c r="AR332" s="14"/>
    </row>
    <row r="333" spans="1:44" ht="18" customHeight="1" x14ac:dyDescent="0.25">
      <c r="A333" s="43">
        <v>336567</v>
      </c>
      <c r="B333" s="43">
        <v>109448</v>
      </c>
      <c r="C333" s="45" t="s">
        <v>1571</v>
      </c>
      <c r="D333" s="47" t="s">
        <v>1572</v>
      </c>
      <c r="E333" s="47" t="s">
        <v>2361</v>
      </c>
      <c r="F333" s="32" t="s">
        <v>2</v>
      </c>
      <c r="G333" s="32" t="s">
        <v>483</v>
      </c>
      <c r="H333" s="33">
        <v>41640</v>
      </c>
      <c r="I333" s="33">
        <v>43465</v>
      </c>
      <c r="J333" s="32" t="s">
        <v>437</v>
      </c>
      <c r="K333" s="50">
        <v>1164516</v>
      </c>
      <c r="L333" s="52">
        <v>1164516</v>
      </c>
      <c r="M333" s="32" t="s">
        <v>9</v>
      </c>
      <c r="N333" s="32"/>
      <c r="O333" s="32" t="s">
        <v>30</v>
      </c>
      <c r="P333" s="32" t="s">
        <v>18</v>
      </c>
      <c r="Q333" s="32" t="s">
        <v>18</v>
      </c>
      <c r="R333" s="47" t="s">
        <v>67</v>
      </c>
      <c r="S333" s="54" t="s">
        <v>31</v>
      </c>
      <c r="T333" s="47" t="s">
        <v>67</v>
      </c>
      <c r="U333" s="32">
        <v>0</v>
      </c>
      <c r="V333" s="32" t="s">
        <v>18</v>
      </c>
      <c r="W333" s="32" t="s">
        <v>30</v>
      </c>
      <c r="X333" s="32" t="s">
        <v>18</v>
      </c>
      <c r="Y333" s="15">
        <v>15</v>
      </c>
      <c r="Z333" s="15">
        <v>156</v>
      </c>
      <c r="AA333" s="15">
        <v>15</v>
      </c>
      <c r="AB333" s="15">
        <v>156</v>
      </c>
      <c r="AC333" s="15"/>
      <c r="AD333" s="15"/>
      <c r="AE333" s="15"/>
      <c r="AF333" s="15"/>
      <c r="AG333" s="15"/>
      <c r="AH333" s="15"/>
      <c r="AI333" s="15"/>
      <c r="AJ333" s="15"/>
      <c r="AK333" s="32" t="s">
        <v>1360</v>
      </c>
      <c r="AL333" s="47" t="s">
        <v>2246</v>
      </c>
      <c r="AM333" s="63" t="s">
        <v>2110</v>
      </c>
      <c r="AN333" s="32" t="s">
        <v>1397</v>
      </c>
      <c r="AR333" s="14"/>
    </row>
    <row r="334" spans="1:44" ht="18" customHeight="1" x14ac:dyDescent="0.25">
      <c r="A334" s="43">
        <v>601826</v>
      </c>
      <c r="B334" s="43">
        <v>109455</v>
      </c>
      <c r="C334" s="45" t="s">
        <v>1014</v>
      </c>
      <c r="D334" s="47" t="s">
        <v>1015</v>
      </c>
      <c r="E334" s="47" t="s">
        <v>2157</v>
      </c>
      <c r="F334" s="32" t="s">
        <v>2</v>
      </c>
      <c r="G334" s="32" t="s">
        <v>474</v>
      </c>
      <c r="H334" s="33">
        <v>41548</v>
      </c>
      <c r="I334" s="33">
        <v>43373</v>
      </c>
      <c r="J334" s="32" t="s">
        <v>439</v>
      </c>
      <c r="K334" s="50">
        <v>7820380.0700000003</v>
      </c>
      <c r="L334" s="52">
        <v>5997408</v>
      </c>
      <c r="M334" s="32" t="s">
        <v>199</v>
      </c>
      <c r="N334" s="32"/>
      <c r="O334" s="32" t="s">
        <v>18</v>
      </c>
      <c r="P334" s="32" t="s">
        <v>18</v>
      </c>
      <c r="Q334" s="32" t="s">
        <v>30</v>
      </c>
      <c r="R334" s="47" t="s">
        <v>67</v>
      </c>
      <c r="S334" s="54" t="s">
        <v>96</v>
      </c>
      <c r="T334" s="47" t="s">
        <v>2823</v>
      </c>
      <c r="U334" s="32">
        <v>0</v>
      </c>
      <c r="V334" s="32" t="s">
        <v>18</v>
      </c>
      <c r="W334" s="32" t="s">
        <v>30</v>
      </c>
      <c r="X334" s="32" t="s">
        <v>30</v>
      </c>
      <c r="Y334" s="15">
        <v>89</v>
      </c>
      <c r="Z334" s="15">
        <v>5714</v>
      </c>
      <c r="AA334" s="15">
        <v>78</v>
      </c>
      <c r="AB334" s="15">
        <v>5660</v>
      </c>
      <c r="AC334" s="15">
        <v>9</v>
      </c>
      <c r="AD334" s="15">
        <v>0</v>
      </c>
      <c r="AE334" s="15">
        <v>1</v>
      </c>
      <c r="AF334" s="15">
        <v>54</v>
      </c>
      <c r="AG334" s="15">
        <v>1</v>
      </c>
      <c r="AH334" s="15">
        <v>0</v>
      </c>
      <c r="AI334" s="15"/>
      <c r="AJ334" s="15"/>
      <c r="AK334" s="32" t="s">
        <v>961</v>
      </c>
      <c r="AL334" s="47" t="s">
        <v>2150</v>
      </c>
      <c r="AM334" s="63" t="s">
        <v>2116</v>
      </c>
      <c r="AN334" s="32" t="s">
        <v>951</v>
      </c>
      <c r="AR334" s="14"/>
    </row>
    <row r="335" spans="1:44" ht="18" customHeight="1" x14ac:dyDescent="0.25">
      <c r="A335" s="43">
        <v>602705</v>
      </c>
      <c r="B335" s="43">
        <v>109472</v>
      </c>
      <c r="C335" s="45" t="s">
        <v>1025</v>
      </c>
      <c r="D335" s="47" t="s">
        <v>1026</v>
      </c>
      <c r="E335" s="47" t="s">
        <v>2149</v>
      </c>
      <c r="F335" s="32" t="s">
        <v>2</v>
      </c>
      <c r="G335" s="32" t="s">
        <v>474</v>
      </c>
      <c r="H335" s="33">
        <v>41730</v>
      </c>
      <c r="I335" s="33">
        <v>43190</v>
      </c>
      <c r="J335" s="32" t="s">
        <v>439</v>
      </c>
      <c r="K335" s="50">
        <v>8059818</v>
      </c>
      <c r="L335" s="52">
        <v>6000000</v>
      </c>
      <c r="M335" s="32" t="s">
        <v>377</v>
      </c>
      <c r="N335" s="32"/>
      <c r="O335" s="32" t="s">
        <v>30</v>
      </c>
      <c r="P335" s="32" t="s">
        <v>18</v>
      </c>
      <c r="Q335" s="32" t="s">
        <v>18</v>
      </c>
      <c r="R335" s="47" t="s">
        <v>67</v>
      </c>
      <c r="S335" s="54" t="s">
        <v>322</v>
      </c>
      <c r="T335" s="47" t="s">
        <v>2820</v>
      </c>
      <c r="U335" s="32">
        <v>0</v>
      </c>
      <c r="V335" s="32" t="s">
        <v>18</v>
      </c>
      <c r="W335" s="32" t="s">
        <v>30</v>
      </c>
      <c r="X335" s="32" t="s">
        <v>30</v>
      </c>
      <c r="Y335" s="15">
        <v>8</v>
      </c>
      <c r="Z335" s="15">
        <v>102</v>
      </c>
      <c r="AA335" s="15">
        <v>7</v>
      </c>
      <c r="AB335" s="15">
        <v>100</v>
      </c>
      <c r="AC335" s="15">
        <v>1</v>
      </c>
      <c r="AD335" s="15">
        <v>2</v>
      </c>
      <c r="AE335" s="15"/>
      <c r="AF335" s="15"/>
      <c r="AG335" s="15"/>
      <c r="AH335" s="15"/>
      <c r="AI335" s="15"/>
      <c r="AJ335" s="15"/>
      <c r="AK335" s="32" t="s">
        <v>1027</v>
      </c>
      <c r="AL335" s="47" t="s">
        <v>2148</v>
      </c>
      <c r="AM335" s="63" t="s">
        <v>2116</v>
      </c>
      <c r="AN335" s="32" t="s">
        <v>951</v>
      </c>
      <c r="AR335" s="14"/>
    </row>
    <row r="336" spans="1:44" ht="18" customHeight="1" x14ac:dyDescent="0.25">
      <c r="A336" s="43">
        <v>336839</v>
      </c>
      <c r="B336" s="43">
        <v>109567</v>
      </c>
      <c r="C336" s="45" t="s">
        <v>1483</v>
      </c>
      <c r="D336" s="47" t="s">
        <v>1484</v>
      </c>
      <c r="E336" s="47" t="s">
        <v>2342</v>
      </c>
      <c r="F336" s="32" t="s">
        <v>2</v>
      </c>
      <c r="G336" s="32" t="s">
        <v>483</v>
      </c>
      <c r="H336" s="33">
        <v>41640</v>
      </c>
      <c r="I336" s="33">
        <v>43465</v>
      </c>
      <c r="J336" s="32" t="s">
        <v>446</v>
      </c>
      <c r="K336" s="50">
        <v>1440360</v>
      </c>
      <c r="L336" s="52">
        <v>1440360</v>
      </c>
      <c r="M336" s="32" t="s">
        <v>199</v>
      </c>
      <c r="N336" s="32"/>
      <c r="O336" s="32" t="s">
        <v>30</v>
      </c>
      <c r="P336" s="32" t="s">
        <v>18</v>
      </c>
      <c r="Q336" s="32" t="s">
        <v>18</v>
      </c>
      <c r="R336" s="47" t="s">
        <v>2952</v>
      </c>
      <c r="S336" s="54" t="s">
        <v>96</v>
      </c>
      <c r="T336" s="47" t="s">
        <v>2953</v>
      </c>
      <c r="U336" s="32">
        <v>0</v>
      </c>
      <c r="V336" s="32" t="s">
        <v>18</v>
      </c>
      <c r="W336" s="32" t="s">
        <v>18</v>
      </c>
      <c r="X336" s="32" t="s">
        <v>18</v>
      </c>
      <c r="Y336" s="15">
        <v>77</v>
      </c>
      <c r="Z336" s="15">
        <v>4416</v>
      </c>
      <c r="AA336" s="15">
        <v>72</v>
      </c>
      <c r="AB336" s="15">
        <v>3612</v>
      </c>
      <c r="AC336" s="15"/>
      <c r="AD336" s="15"/>
      <c r="AE336" s="15">
        <v>4</v>
      </c>
      <c r="AF336" s="15">
        <v>284</v>
      </c>
      <c r="AG336" s="15">
        <v>1</v>
      </c>
      <c r="AH336" s="15">
        <v>520</v>
      </c>
      <c r="AI336" s="15"/>
      <c r="AJ336" s="15"/>
      <c r="AK336" s="32" t="s">
        <v>1407</v>
      </c>
      <c r="AL336" s="47" t="s">
        <v>2341</v>
      </c>
      <c r="AM336" s="63" t="s">
        <v>2110</v>
      </c>
      <c r="AN336" s="32" t="s">
        <v>1397</v>
      </c>
      <c r="AR336" s="14"/>
    </row>
    <row r="337" spans="1:44" ht="18" customHeight="1" x14ac:dyDescent="0.25">
      <c r="A337" s="43">
        <v>601760</v>
      </c>
      <c r="B337" s="43">
        <v>109824</v>
      </c>
      <c r="C337" s="45" t="s">
        <v>962</v>
      </c>
      <c r="D337" s="47" t="s">
        <v>963</v>
      </c>
      <c r="E337" s="47" t="s">
        <v>2183</v>
      </c>
      <c r="F337" s="32" t="s">
        <v>2</v>
      </c>
      <c r="G337" s="32" t="s">
        <v>474</v>
      </c>
      <c r="H337" s="33">
        <v>41518</v>
      </c>
      <c r="I337" s="33">
        <v>42613</v>
      </c>
      <c r="J337" s="32" t="s">
        <v>445</v>
      </c>
      <c r="K337" s="50">
        <v>7224029.3399999999</v>
      </c>
      <c r="L337" s="52">
        <v>5127632</v>
      </c>
      <c r="M337" s="32" t="s">
        <v>199</v>
      </c>
      <c r="N337" s="32"/>
      <c r="O337" s="32" t="s">
        <v>18</v>
      </c>
      <c r="P337" s="32" t="s">
        <v>30</v>
      </c>
      <c r="Q337" s="32" t="s">
        <v>18</v>
      </c>
      <c r="R337" s="47" t="s">
        <v>2836</v>
      </c>
      <c r="S337" s="54" t="s">
        <v>42</v>
      </c>
      <c r="T337" s="47" t="s">
        <v>2837</v>
      </c>
      <c r="U337" s="32">
        <v>1</v>
      </c>
      <c r="V337" s="32" t="s">
        <v>30</v>
      </c>
      <c r="W337" s="32" t="s">
        <v>18</v>
      </c>
      <c r="X337" s="32" t="s">
        <v>30</v>
      </c>
      <c r="Y337" s="15">
        <v>5</v>
      </c>
      <c r="Z337" s="15">
        <v>205</v>
      </c>
      <c r="AA337" s="15">
        <v>5</v>
      </c>
      <c r="AB337" s="15">
        <v>205</v>
      </c>
      <c r="AC337" s="15"/>
      <c r="AD337" s="15"/>
      <c r="AE337" s="15"/>
      <c r="AF337" s="15"/>
      <c r="AG337" s="15"/>
      <c r="AH337" s="15"/>
      <c r="AI337" s="15"/>
      <c r="AJ337" s="15"/>
      <c r="AK337" s="32" t="s">
        <v>958</v>
      </c>
      <c r="AL337" s="47" t="s">
        <v>2163</v>
      </c>
      <c r="AM337" s="63" t="s">
        <v>2116</v>
      </c>
      <c r="AN337" s="32" t="s">
        <v>951</v>
      </c>
      <c r="AR337" s="14"/>
    </row>
    <row r="338" spans="1:44" ht="18" customHeight="1" x14ac:dyDescent="0.25">
      <c r="A338" s="43">
        <v>607508</v>
      </c>
      <c r="B338" s="43">
        <v>109886</v>
      </c>
      <c r="C338" s="45" t="s">
        <v>1355</v>
      </c>
      <c r="D338" s="47" t="s">
        <v>1356</v>
      </c>
      <c r="E338" s="47" t="s">
        <v>2212</v>
      </c>
      <c r="F338" s="32" t="s">
        <v>2</v>
      </c>
      <c r="G338" s="32" t="s">
        <v>478</v>
      </c>
      <c r="H338" s="33">
        <v>41518</v>
      </c>
      <c r="I338" s="33">
        <v>42978</v>
      </c>
      <c r="J338" s="32" t="s">
        <v>441</v>
      </c>
      <c r="K338" s="50">
        <v>3325553</v>
      </c>
      <c r="L338" s="52">
        <v>3325553</v>
      </c>
      <c r="M338" s="32" t="s">
        <v>9</v>
      </c>
      <c r="N338" s="32"/>
      <c r="O338" s="32" t="s">
        <v>30</v>
      </c>
      <c r="P338" s="32" t="s">
        <v>30</v>
      </c>
      <c r="Q338" s="32" t="s">
        <v>30</v>
      </c>
      <c r="R338" s="47" t="s">
        <v>2853</v>
      </c>
      <c r="S338" s="54" t="s">
        <v>96</v>
      </c>
      <c r="T338" s="47" t="s">
        <v>2854</v>
      </c>
      <c r="U338" s="32">
        <v>0</v>
      </c>
      <c r="V338" s="32" t="s">
        <v>18</v>
      </c>
      <c r="W338" s="32" t="s">
        <v>18</v>
      </c>
      <c r="X338" s="32" t="s">
        <v>18</v>
      </c>
      <c r="Y338" s="15">
        <v>22</v>
      </c>
      <c r="Z338" s="15">
        <v>602</v>
      </c>
      <c r="AA338" s="15">
        <v>20</v>
      </c>
      <c r="AB338" s="15">
        <v>600</v>
      </c>
      <c r="AC338" s="15"/>
      <c r="AD338" s="15"/>
      <c r="AE338" s="15">
        <v>2</v>
      </c>
      <c r="AF338" s="15">
        <v>2</v>
      </c>
      <c r="AG338" s="15"/>
      <c r="AH338" s="15"/>
      <c r="AI338" s="15"/>
      <c r="AJ338" s="15"/>
      <c r="AK338" s="32" t="s">
        <v>519</v>
      </c>
      <c r="AL338" s="47" t="s">
        <v>2210</v>
      </c>
      <c r="AM338" s="63" t="s">
        <v>2180</v>
      </c>
      <c r="AN338" s="32" t="s">
        <v>923</v>
      </c>
      <c r="AR338" s="14"/>
    </row>
    <row r="339" spans="1:44" ht="18" customHeight="1" x14ac:dyDescent="0.25">
      <c r="A339" s="43">
        <v>612471</v>
      </c>
      <c r="B339" s="43">
        <v>109995</v>
      </c>
      <c r="C339" s="45" t="s">
        <v>1628</v>
      </c>
      <c r="D339" s="47" t="s">
        <v>1629</v>
      </c>
      <c r="E339" s="47" t="s">
        <v>2218</v>
      </c>
      <c r="F339" s="32" t="s">
        <v>2</v>
      </c>
      <c r="G339" s="32" t="s">
        <v>478</v>
      </c>
      <c r="H339" s="33">
        <v>41579</v>
      </c>
      <c r="I339" s="33">
        <v>43039</v>
      </c>
      <c r="J339" s="32" t="s">
        <v>438</v>
      </c>
      <c r="K339" s="50">
        <v>3021689.1</v>
      </c>
      <c r="L339" s="52">
        <v>3021689.1</v>
      </c>
      <c r="M339" s="32" t="s">
        <v>199</v>
      </c>
      <c r="N339" s="32"/>
      <c r="O339" s="32" t="s">
        <v>18</v>
      </c>
      <c r="P339" s="32" t="s">
        <v>18</v>
      </c>
      <c r="Q339" s="32" t="s">
        <v>30</v>
      </c>
      <c r="R339" s="47" t="s">
        <v>2857</v>
      </c>
      <c r="S339" s="54" t="s">
        <v>42</v>
      </c>
      <c r="T339" s="47" t="s">
        <v>2858</v>
      </c>
      <c r="U339" s="32">
        <v>4</v>
      </c>
      <c r="V339" s="32" t="s">
        <v>30</v>
      </c>
      <c r="W339" s="32" t="s">
        <v>18</v>
      </c>
      <c r="X339" s="32" t="s">
        <v>18</v>
      </c>
      <c r="Y339" s="15">
        <v>36</v>
      </c>
      <c r="Z339" s="15">
        <v>479</v>
      </c>
      <c r="AA339" s="15">
        <v>35</v>
      </c>
      <c r="AB339" s="15">
        <v>478</v>
      </c>
      <c r="AC339" s="15"/>
      <c r="AD339" s="15"/>
      <c r="AE339" s="15">
        <v>1</v>
      </c>
      <c r="AF339" s="15">
        <v>1</v>
      </c>
      <c r="AG339" s="15"/>
      <c r="AH339" s="15"/>
      <c r="AI339" s="15"/>
      <c r="AJ339" s="15"/>
      <c r="AK339" s="32" t="s">
        <v>489</v>
      </c>
      <c r="AL339" s="47" t="s">
        <v>2217</v>
      </c>
      <c r="AM339" s="63" t="s">
        <v>2180</v>
      </c>
      <c r="AN339" s="32" t="s">
        <v>923</v>
      </c>
      <c r="AR339" s="14"/>
    </row>
    <row r="340" spans="1:44" ht="18" customHeight="1" x14ac:dyDescent="0.25">
      <c r="A340" s="43">
        <v>606017</v>
      </c>
      <c r="B340" s="43">
        <v>110086</v>
      </c>
      <c r="C340" s="45" t="s">
        <v>1638</v>
      </c>
      <c r="D340" s="47" t="s">
        <v>1639</v>
      </c>
      <c r="E340" s="47" t="s">
        <v>2365</v>
      </c>
      <c r="F340" s="32" t="s">
        <v>2</v>
      </c>
      <c r="G340" s="32" t="s">
        <v>494</v>
      </c>
      <c r="H340" s="33">
        <v>41518</v>
      </c>
      <c r="I340" s="33">
        <v>42247</v>
      </c>
      <c r="J340" s="32" t="s">
        <v>438</v>
      </c>
      <c r="K340" s="50">
        <v>1403475.4</v>
      </c>
      <c r="L340" s="52">
        <v>1077000</v>
      </c>
      <c r="M340" s="32" t="s">
        <v>199</v>
      </c>
      <c r="N340" s="32"/>
      <c r="O340" s="32" t="s">
        <v>18</v>
      </c>
      <c r="P340" s="32" t="s">
        <v>18</v>
      </c>
      <c r="Q340" s="32" t="s">
        <v>30</v>
      </c>
      <c r="R340" s="47" t="s">
        <v>67</v>
      </c>
      <c r="S340" s="54" t="s">
        <v>42</v>
      </c>
      <c r="T340" s="47" t="s">
        <v>2967</v>
      </c>
      <c r="U340" s="32">
        <v>0</v>
      </c>
      <c r="V340" s="32" t="s">
        <v>30</v>
      </c>
      <c r="W340" s="32" t="s">
        <v>30</v>
      </c>
      <c r="X340" s="32" t="s">
        <v>30</v>
      </c>
      <c r="Y340" s="15">
        <v>2</v>
      </c>
      <c r="Z340" s="15">
        <v>1</v>
      </c>
      <c r="AA340" s="15">
        <v>1</v>
      </c>
      <c r="AB340" s="15">
        <v>1</v>
      </c>
      <c r="AC340" s="15"/>
      <c r="AD340" s="15"/>
      <c r="AE340" s="15"/>
      <c r="AF340" s="15"/>
      <c r="AG340" s="15">
        <v>1</v>
      </c>
      <c r="AH340" s="15">
        <v>0</v>
      </c>
      <c r="AI340" s="15"/>
      <c r="AJ340" s="15"/>
      <c r="AK340" s="32" t="s">
        <v>495</v>
      </c>
      <c r="AL340" s="47" t="s">
        <v>2348</v>
      </c>
      <c r="AM340" s="63" t="s">
        <v>2347</v>
      </c>
      <c r="AN340" s="32" t="s">
        <v>460</v>
      </c>
      <c r="AR340" s="14"/>
    </row>
    <row r="341" spans="1:44" ht="18" customHeight="1" x14ac:dyDescent="0.25">
      <c r="A341" s="43">
        <v>336343</v>
      </c>
      <c r="B341" s="43">
        <v>110234</v>
      </c>
      <c r="C341" s="45" t="s">
        <v>1534</v>
      </c>
      <c r="D341" s="47" t="s">
        <v>1535</v>
      </c>
      <c r="E341" s="47" t="s">
        <v>2335</v>
      </c>
      <c r="F341" s="32" t="s">
        <v>2</v>
      </c>
      <c r="G341" s="32" t="s">
        <v>483</v>
      </c>
      <c r="H341" s="33">
        <v>41579</v>
      </c>
      <c r="I341" s="33">
        <v>43769</v>
      </c>
      <c r="J341" s="32" t="s">
        <v>438</v>
      </c>
      <c r="K341" s="50">
        <v>1498686</v>
      </c>
      <c r="L341" s="52">
        <v>1498686</v>
      </c>
      <c r="M341" s="32" t="s">
        <v>377</v>
      </c>
      <c r="N341" s="32"/>
      <c r="O341" s="32" t="s">
        <v>18</v>
      </c>
      <c r="P341" s="32" t="s">
        <v>30</v>
      </c>
      <c r="Q341" s="32" t="s">
        <v>18</v>
      </c>
      <c r="R341" s="47" t="s">
        <v>67</v>
      </c>
      <c r="S341" s="54" t="s">
        <v>51</v>
      </c>
      <c r="T341" s="47" t="s">
        <v>67</v>
      </c>
      <c r="U341" s="32">
        <v>0</v>
      </c>
      <c r="V341" s="32" t="s">
        <v>18</v>
      </c>
      <c r="W341" s="32" t="s">
        <v>18</v>
      </c>
      <c r="X341" s="32" t="s">
        <v>18</v>
      </c>
      <c r="Y341" s="15">
        <v>85</v>
      </c>
      <c r="Z341" s="15">
        <v>2760</v>
      </c>
      <c r="AA341" s="15">
        <v>80</v>
      </c>
      <c r="AB341" s="15">
        <v>2748</v>
      </c>
      <c r="AC341" s="15">
        <v>1</v>
      </c>
      <c r="AD341" s="15">
        <v>0</v>
      </c>
      <c r="AE341" s="15">
        <v>4</v>
      </c>
      <c r="AF341" s="15">
        <v>12</v>
      </c>
      <c r="AG341" s="15"/>
      <c r="AH341" s="15"/>
      <c r="AI341" s="15"/>
      <c r="AJ341" s="15"/>
      <c r="AK341" s="32" t="s">
        <v>1394</v>
      </c>
      <c r="AL341" s="47" t="s">
        <v>2322</v>
      </c>
      <c r="AM341" s="63" t="s">
        <v>2110</v>
      </c>
      <c r="AN341" s="32" t="s">
        <v>1397</v>
      </c>
      <c r="AR341" s="14"/>
    </row>
    <row r="342" spans="1:44" ht="18" customHeight="1" x14ac:dyDescent="0.25">
      <c r="A342" s="43">
        <v>338265</v>
      </c>
      <c r="B342" s="43">
        <v>110252</v>
      </c>
      <c r="C342" s="45" t="s">
        <v>1511</v>
      </c>
      <c r="D342" s="47" t="s">
        <v>1512</v>
      </c>
      <c r="E342" s="47" t="s">
        <v>2346</v>
      </c>
      <c r="F342" s="32" t="s">
        <v>2</v>
      </c>
      <c r="G342" s="32" t="s">
        <v>483</v>
      </c>
      <c r="H342" s="33">
        <v>41548</v>
      </c>
      <c r="I342" s="33">
        <v>43373</v>
      </c>
      <c r="J342" s="32" t="s">
        <v>454</v>
      </c>
      <c r="K342" s="50">
        <v>1398429</v>
      </c>
      <c r="L342" s="52">
        <v>1398429</v>
      </c>
      <c r="M342" s="32" t="s">
        <v>377</v>
      </c>
      <c r="N342" s="32"/>
      <c r="O342" s="32" t="s">
        <v>18</v>
      </c>
      <c r="P342" s="32" t="s">
        <v>18</v>
      </c>
      <c r="Q342" s="32" t="s">
        <v>18</v>
      </c>
      <c r="R342" s="47" t="s">
        <v>2956</v>
      </c>
      <c r="S342" s="54" t="s">
        <v>96</v>
      </c>
      <c r="T342" s="47" t="s">
        <v>2957</v>
      </c>
      <c r="U342" s="32">
        <v>0</v>
      </c>
      <c r="V342" s="32" t="s">
        <v>30</v>
      </c>
      <c r="W342" s="32" t="s">
        <v>18</v>
      </c>
      <c r="X342" s="32" t="s">
        <v>18</v>
      </c>
      <c r="Y342" s="15">
        <v>19</v>
      </c>
      <c r="Z342" s="15">
        <v>614</v>
      </c>
      <c r="AA342" s="15">
        <v>19</v>
      </c>
      <c r="AB342" s="15">
        <v>614</v>
      </c>
      <c r="AC342" s="15"/>
      <c r="AD342" s="15"/>
      <c r="AE342" s="15"/>
      <c r="AF342" s="15"/>
      <c r="AG342" s="15"/>
      <c r="AH342" s="15"/>
      <c r="AI342" s="15"/>
      <c r="AJ342" s="15"/>
      <c r="AK342" s="32" t="s">
        <v>1388</v>
      </c>
      <c r="AL342" s="47" t="s">
        <v>2314</v>
      </c>
      <c r="AM342" s="63" t="s">
        <v>2110</v>
      </c>
      <c r="AN342" s="32" t="s">
        <v>1397</v>
      </c>
      <c r="AR342" s="14"/>
    </row>
    <row r="343" spans="1:44" ht="18" customHeight="1" x14ac:dyDescent="0.25">
      <c r="A343" s="43">
        <v>335692</v>
      </c>
      <c r="B343" s="43">
        <v>111063</v>
      </c>
      <c r="C343" s="45" t="s">
        <v>1368</v>
      </c>
      <c r="D343" s="47" t="s">
        <v>1369</v>
      </c>
      <c r="E343" s="47" t="s">
        <v>2272</v>
      </c>
      <c r="F343" s="32" t="s">
        <v>2</v>
      </c>
      <c r="G343" s="32" t="s">
        <v>483</v>
      </c>
      <c r="H343" s="33">
        <v>41671</v>
      </c>
      <c r="I343" s="33">
        <v>43496</v>
      </c>
      <c r="J343" s="32" t="s">
        <v>437</v>
      </c>
      <c r="K343" s="50">
        <v>2415229</v>
      </c>
      <c r="L343" s="52">
        <v>2415229</v>
      </c>
      <c r="M343" s="32" t="s">
        <v>9</v>
      </c>
      <c r="N343" s="32"/>
      <c r="O343" s="32" t="s">
        <v>18</v>
      </c>
      <c r="P343" s="32" t="s">
        <v>30</v>
      </c>
      <c r="Q343" s="32" t="s">
        <v>18</v>
      </c>
      <c r="R343" s="47" t="s">
        <v>2902</v>
      </c>
      <c r="S343" s="54" t="s">
        <v>51</v>
      </c>
      <c r="T343" s="47" t="s">
        <v>2903</v>
      </c>
      <c r="U343" s="32">
        <v>0</v>
      </c>
      <c r="V343" s="32" t="s">
        <v>18</v>
      </c>
      <c r="W343" s="32" t="s">
        <v>18</v>
      </c>
      <c r="X343" s="32" t="s">
        <v>18</v>
      </c>
      <c r="Y343" s="15">
        <v>10</v>
      </c>
      <c r="Z343" s="15">
        <v>188</v>
      </c>
      <c r="AA343" s="15">
        <v>10</v>
      </c>
      <c r="AB343" s="15">
        <v>188</v>
      </c>
      <c r="AC343" s="15"/>
      <c r="AD343" s="15"/>
      <c r="AE343" s="15"/>
      <c r="AF343" s="15"/>
      <c r="AG343" s="15"/>
      <c r="AH343" s="15"/>
      <c r="AI343" s="15"/>
      <c r="AJ343" s="15"/>
      <c r="AK343" s="32" t="s">
        <v>1407</v>
      </c>
      <c r="AL343" s="47" t="s">
        <v>2341</v>
      </c>
      <c r="AM343" s="63" t="s">
        <v>2110</v>
      </c>
      <c r="AN343" s="32" t="s">
        <v>1397</v>
      </c>
      <c r="AR343" s="14"/>
    </row>
    <row r="344" spans="1:44" ht="18" customHeight="1" x14ac:dyDescent="0.25">
      <c r="A344" s="43">
        <v>339129</v>
      </c>
      <c r="B344" s="43">
        <v>111069</v>
      </c>
      <c r="C344" s="45" t="s">
        <v>482</v>
      </c>
      <c r="D344" s="47" t="s">
        <v>484</v>
      </c>
      <c r="E344" s="47" t="s">
        <v>2235</v>
      </c>
      <c r="F344" s="32" t="s">
        <v>2</v>
      </c>
      <c r="G344" s="32" t="s">
        <v>483</v>
      </c>
      <c r="H344" s="33">
        <v>41671</v>
      </c>
      <c r="I344" s="33">
        <v>43496</v>
      </c>
      <c r="J344" s="32" t="s">
        <v>439</v>
      </c>
      <c r="K344" s="50">
        <v>2969345.4</v>
      </c>
      <c r="L344" s="52">
        <v>2969345.4</v>
      </c>
      <c r="M344" s="32" t="s">
        <v>9</v>
      </c>
      <c r="N344" s="32"/>
      <c r="O344" s="32" t="s">
        <v>18</v>
      </c>
      <c r="P344" s="32" t="s">
        <v>18</v>
      </c>
      <c r="Q344" s="32" t="s">
        <v>30</v>
      </c>
      <c r="R344" s="47" t="s">
        <v>67</v>
      </c>
      <c r="S344" s="54" t="s">
        <v>96</v>
      </c>
      <c r="T344" s="47" t="s">
        <v>2869</v>
      </c>
      <c r="U344" s="32" t="s">
        <v>67</v>
      </c>
      <c r="V344" s="32" t="s">
        <v>18</v>
      </c>
      <c r="W344" s="32" t="s">
        <v>18</v>
      </c>
      <c r="X344" s="32" t="s">
        <v>18</v>
      </c>
      <c r="Y344" s="15"/>
      <c r="Z344" s="15"/>
      <c r="AA344" s="15"/>
      <c r="AB344" s="15"/>
      <c r="AC344" s="15"/>
      <c r="AD344" s="15"/>
      <c r="AE344" s="15"/>
      <c r="AF344" s="15"/>
      <c r="AG344" s="15"/>
      <c r="AH344" s="15"/>
      <c r="AI344" s="15"/>
      <c r="AJ344" s="15"/>
      <c r="AK344" s="32" t="s">
        <v>498</v>
      </c>
      <c r="AL344" s="47" t="s">
        <v>2210</v>
      </c>
      <c r="AM344" s="63" t="s">
        <v>2110</v>
      </c>
      <c r="AN344" s="32" t="s">
        <v>1397</v>
      </c>
      <c r="AR344" s="14"/>
    </row>
    <row r="345" spans="1:44" ht="18" customHeight="1" x14ac:dyDescent="0.25">
      <c r="A345" s="43">
        <v>340890</v>
      </c>
      <c r="B345" s="43">
        <v>111156</v>
      </c>
      <c r="C345" s="45" t="s">
        <v>1361</v>
      </c>
      <c r="D345" s="47" t="s">
        <v>2251</v>
      </c>
      <c r="E345" s="47" t="s">
        <v>2252</v>
      </c>
      <c r="F345" s="32" t="s">
        <v>2</v>
      </c>
      <c r="G345" s="32" t="s">
        <v>483</v>
      </c>
      <c r="H345" s="33">
        <v>41671</v>
      </c>
      <c r="I345" s="33">
        <v>43496</v>
      </c>
      <c r="J345" s="32" t="s">
        <v>445</v>
      </c>
      <c r="K345" s="50">
        <v>2499920</v>
      </c>
      <c r="L345" s="52">
        <v>2499920</v>
      </c>
      <c r="M345" s="32" t="s">
        <v>9</v>
      </c>
      <c r="N345" s="32"/>
      <c r="O345" s="32" t="s">
        <v>18</v>
      </c>
      <c r="P345" s="32" t="s">
        <v>18</v>
      </c>
      <c r="Q345" s="32" t="s">
        <v>18</v>
      </c>
      <c r="R345" s="47" t="s">
        <v>67</v>
      </c>
      <c r="S345" s="54" t="s">
        <v>51</v>
      </c>
      <c r="T345" s="47"/>
      <c r="U345" s="32">
        <v>0</v>
      </c>
      <c r="V345" s="32" t="s">
        <v>18</v>
      </c>
      <c r="W345" s="32" t="s">
        <v>18</v>
      </c>
      <c r="X345" s="32" t="s">
        <v>18</v>
      </c>
      <c r="Y345" s="15">
        <v>31</v>
      </c>
      <c r="Z345" s="15">
        <v>1029</v>
      </c>
      <c r="AA345" s="15">
        <v>29</v>
      </c>
      <c r="AB345" s="15">
        <v>979</v>
      </c>
      <c r="AC345" s="15"/>
      <c r="AD345" s="15"/>
      <c r="AE345" s="15">
        <v>2</v>
      </c>
      <c r="AF345" s="15">
        <v>50</v>
      </c>
      <c r="AG345" s="15"/>
      <c r="AH345" s="15"/>
      <c r="AI345" s="15"/>
      <c r="AJ345" s="15"/>
      <c r="AK345" s="32" t="s">
        <v>498</v>
      </c>
      <c r="AL345" s="47" t="s">
        <v>2210</v>
      </c>
      <c r="AM345" s="63" t="s">
        <v>2110</v>
      </c>
      <c r="AN345" s="32" t="s">
        <v>1397</v>
      </c>
      <c r="AR345" s="14"/>
    </row>
    <row r="346" spans="1:44" ht="18" customHeight="1" x14ac:dyDescent="0.25">
      <c r="A346" s="43">
        <v>618080</v>
      </c>
      <c r="B346" s="43">
        <v>111274</v>
      </c>
      <c r="C346" s="45" t="s">
        <v>970</v>
      </c>
      <c r="D346" s="47" t="s">
        <v>971</v>
      </c>
      <c r="E346" s="47" t="s">
        <v>2367</v>
      </c>
      <c r="F346" s="32" t="s">
        <v>2</v>
      </c>
      <c r="G346" s="32" t="s">
        <v>946</v>
      </c>
      <c r="H346" s="33">
        <v>41640</v>
      </c>
      <c r="I346" s="33">
        <v>42735</v>
      </c>
      <c r="J346" s="32" t="s">
        <v>438</v>
      </c>
      <c r="K346" s="50">
        <v>1375838</v>
      </c>
      <c r="L346" s="52">
        <v>992758</v>
      </c>
      <c r="M346" s="32" t="s">
        <v>199</v>
      </c>
      <c r="N346" s="32"/>
      <c r="O346" s="32" t="s">
        <v>18</v>
      </c>
      <c r="P346" s="32" t="s">
        <v>18</v>
      </c>
      <c r="Q346" s="32" t="s">
        <v>30</v>
      </c>
      <c r="R346" s="47" t="s">
        <v>67</v>
      </c>
      <c r="S346" s="54" t="s">
        <v>42</v>
      </c>
      <c r="T346" s="47" t="s">
        <v>2968</v>
      </c>
      <c r="U346" s="32">
        <v>0</v>
      </c>
      <c r="V346" s="32" t="s">
        <v>30</v>
      </c>
      <c r="W346" s="32" t="s">
        <v>30</v>
      </c>
      <c r="X346" s="32" t="s">
        <v>18</v>
      </c>
      <c r="Y346" s="15">
        <v>29</v>
      </c>
      <c r="Z346" s="15">
        <v>456</v>
      </c>
      <c r="AA346" s="15">
        <v>16</v>
      </c>
      <c r="AB346" s="15">
        <v>416</v>
      </c>
      <c r="AC346" s="15">
        <v>9</v>
      </c>
      <c r="AD346" s="15">
        <v>25</v>
      </c>
      <c r="AE346" s="15">
        <v>1</v>
      </c>
      <c r="AF346" s="15">
        <v>15</v>
      </c>
      <c r="AG346" s="15">
        <v>3</v>
      </c>
      <c r="AH346" s="15">
        <v>0</v>
      </c>
      <c r="AI346" s="15"/>
      <c r="AJ346" s="15"/>
      <c r="AK346" s="32" t="s">
        <v>972</v>
      </c>
      <c r="AL346" s="47" t="s">
        <v>2366</v>
      </c>
      <c r="AM346" s="63" t="s">
        <v>2113</v>
      </c>
      <c r="AN346" s="32" t="s">
        <v>1561</v>
      </c>
      <c r="AR346" s="14"/>
    </row>
    <row r="347" spans="1:44" s="34" customFormat="1" ht="18" customHeight="1" x14ac:dyDescent="0.25">
      <c r="A347" s="43">
        <v>337822</v>
      </c>
      <c r="B347" s="43">
        <v>111455</v>
      </c>
      <c r="C347" s="45" t="s">
        <v>1403</v>
      </c>
      <c r="D347" s="47" t="s">
        <v>2359</v>
      </c>
      <c r="E347" s="47" t="s">
        <v>2360</v>
      </c>
      <c r="F347" s="32" t="s">
        <v>2</v>
      </c>
      <c r="G347" s="32" t="s">
        <v>483</v>
      </c>
      <c r="H347" s="33">
        <v>41671</v>
      </c>
      <c r="I347" s="33">
        <v>43496</v>
      </c>
      <c r="J347" s="32" t="s">
        <v>439</v>
      </c>
      <c r="K347" s="50">
        <v>1169788</v>
      </c>
      <c r="L347" s="52">
        <v>1169788</v>
      </c>
      <c r="M347" s="32" t="s">
        <v>9</v>
      </c>
      <c r="N347" s="32"/>
      <c r="O347" s="32" t="s">
        <v>18</v>
      </c>
      <c r="P347" s="32" t="s">
        <v>30</v>
      </c>
      <c r="Q347" s="32" t="s">
        <v>30</v>
      </c>
      <c r="R347" s="47" t="s">
        <v>67</v>
      </c>
      <c r="S347" s="54" t="s">
        <v>51</v>
      </c>
      <c r="T347" s="47" t="s">
        <v>2964</v>
      </c>
      <c r="U347" s="32">
        <v>0</v>
      </c>
      <c r="V347" s="32" t="s">
        <v>18</v>
      </c>
      <c r="W347" s="32" t="s">
        <v>18</v>
      </c>
      <c r="X347" s="32" t="s">
        <v>18</v>
      </c>
      <c r="Y347" s="15">
        <v>15</v>
      </c>
      <c r="Z347" s="15">
        <v>381</v>
      </c>
      <c r="AA347" s="15">
        <v>15</v>
      </c>
      <c r="AB347" s="15">
        <v>381</v>
      </c>
      <c r="AC347" s="15"/>
      <c r="AD347" s="15"/>
      <c r="AE347" s="15"/>
      <c r="AF347" s="15"/>
      <c r="AG347" s="15"/>
      <c r="AH347" s="15"/>
      <c r="AI347" s="15"/>
      <c r="AJ347" s="15"/>
      <c r="AK347" s="32" t="s">
        <v>1374</v>
      </c>
      <c r="AL347" s="47" t="s">
        <v>2278</v>
      </c>
      <c r="AM347" s="63" t="s">
        <v>2110</v>
      </c>
      <c r="AN347" s="32" t="s">
        <v>1397</v>
      </c>
    </row>
    <row r="348" spans="1:44" ht="18" customHeight="1" x14ac:dyDescent="0.25">
      <c r="A348" s="43">
        <v>606614</v>
      </c>
      <c r="B348" s="43">
        <v>111540</v>
      </c>
      <c r="C348" s="45" t="s">
        <v>1644</v>
      </c>
      <c r="D348" s="47" t="s">
        <v>1645</v>
      </c>
      <c r="E348" s="47" t="s">
        <v>2349</v>
      </c>
      <c r="F348" s="32" t="s">
        <v>2</v>
      </c>
      <c r="G348" s="32" t="s">
        <v>494</v>
      </c>
      <c r="H348" s="33">
        <v>41640</v>
      </c>
      <c r="I348" s="33">
        <v>42704</v>
      </c>
      <c r="J348" s="32" t="s">
        <v>466</v>
      </c>
      <c r="K348" s="50">
        <v>1721137.79</v>
      </c>
      <c r="L348" s="52">
        <v>1332999.99</v>
      </c>
      <c r="M348" s="32" t="s">
        <v>199</v>
      </c>
      <c r="N348" s="32"/>
      <c r="O348" s="32" t="s">
        <v>18</v>
      </c>
      <c r="P348" s="32" t="s">
        <v>30</v>
      </c>
      <c r="Q348" s="32" t="s">
        <v>18</v>
      </c>
      <c r="R348" s="47" t="s">
        <v>3109</v>
      </c>
      <c r="S348" s="54" t="s">
        <v>42</v>
      </c>
      <c r="T348" s="47" t="s">
        <v>2958</v>
      </c>
      <c r="U348" s="32">
        <v>6</v>
      </c>
      <c r="V348" s="32" t="s">
        <v>30</v>
      </c>
      <c r="W348" s="32" t="s">
        <v>30</v>
      </c>
      <c r="X348" s="32" t="s">
        <v>30</v>
      </c>
      <c r="Y348" s="15">
        <v>3</v>
      </c>
      <c r="Z348" s="15">
        <v>68</v>
      </c>
      <c r="AA348" s="15">
        <v>3</v>
      </c>
      <c r="AB348" s="15">
        <v>68</v>
      </c>
      <c r="AC348" s="15"/>
      <c r="AD348" s="15"/>
      <c r="AE348" s="15"/>
      <c r="AF348" s="15"/>
      <c r="AG348" s="15"/>
      <c r="AH348" s="15"/>
      <c r="AI348" s="15"/>
      <c r="AJ348" s="15"/>
      <c r="AK348" s="32" t="s">
        <v>495</v>
      </c>
      <c r="AL348" s="47" t="s">
        <v>2348</v>
      </c>
      <c r="AM348" s="63" t="s">
        <v>2347</v>
      </c>
      <c r="AN348" s="32" t="s">
        <v>460</v>
      </c>
      <c r="AR348" s="14"/>
    </row>
    <row r="349" spans="1:44" ht="18" customHeight="1" x14ac:dyDescent="0.25">
      <c r="A349" s="43">
        <v>336921</v>
      </c>
      <c r="B349" s="43">
        <v>185383</v>
      </c>
      <c r="C349" s="45" t="s">
        <v>1437</v>
      </c>
      <c r="D349" s="47" t="s">
        <v>1438</v>
      </c>
      <c r="E349" s="47" t="s">
        <v>2329</v>
      </c>
      <c r="F349" s="32" t="s">
        <v>2</v>
      </c>
      <c r="G349" s="32" t="s">
        <v>483</v>
      </c>
      <c r="H349" s="33">
        <v>41699</v>
      </c>
      <c r="I349" s="33">
        <v>43524</v>
      </c>
      <c r="J349" s="32" t="s">
        <v>442</v>
      </c>
      <c r="K349" s="50">
        <v>1500000</v>
      </c>
      <c r="L349" s="52">
        <v>1500000</v>
      </c>
      <c r="M349" s="32" t="s">
        <v>199</v>
      </c>
      <c r="N349" s="32"/>
      <c r="O349" s="32" t="s">
        <v>18</v>
      </c>
      <c r="P349" s="32" t="s">
        <v>30</v>
      </c>
      <c r="Q349" s="32" t="s">
        <v>18</v>
      </c>
      <c r="R349" s="47" t="s">
        <v>2937</v>
      </c>
      <c r="S349" s="54" t="s">
        <v>51</v>
      </c>
      <c r="T349" s="47" t="s">
        <v>67</v>
      </c>
      <c r="U349" s="32">
        <v>0</v>
      </c>
      <c r="V349" s="32" t="s">
        <v>18</v>
      </c>
      <c r="W349" s="32" t="s">
        <v>18</v>
      </c>
      <c r="X349" s="32" t="s">
        <v>18</v>
      </c>
      <c r="Y349" s="15">
        <v>42</v>
      </c>
      <c r="Z349" s="15">
        <v>2877</v>
      </c>
      <c r="AA349" s="15">
        <v>40</v>
      </c>
      <c r="AB349" s="15">
        <v>2845</v>
      </c>
      <c r="AC349" s="15"/>
      <c r="AD349" s="15"/>
      <c r="AE349" s="15">
        <v>2</v>
      </c>
      <c r="AF349" s="15">
        <v>32</v>
      </c>
      <c r="AG349" s="15"/>
      <c r="AH349" s="15"/>
      <c r="AI349" s="15"/>
      <c r="AJ349" s="15"/>
      <c r="AK349" s="32" t="s">
        <v>1397</v>
      </c>
      <c r="AL349" s="47" t="s">
        <v>2328</v>
      </c>
      <c r="AM349" s="63" t="s">
        <v>2110</v>
      </c>
      <c r="AN349" s="32" t="s">
        <v>1397</v>
      </c>
      <c r="AR349" s="14"/>
    </row>
    <row r="350" spans="1:44" ht="18" customHeight="1" x14ac:dyDescent="0.25">
      <c r="A350" s="43">
        <v>340060</v>
      </c>
      <c r="B350" s="43">
        <v>185420</v>
      </c>
      <c r="C350" s="45" t="s">
        <v>1616</v>
      </c>
      <c r="D350" s="47" t="s">
        <v>1617</v>
      </c>
      <c r="E350" s="47" t="s">
        <v>2264</v>
      </c>
      <c r="F350" s="32" t="s">
        <v>2</v>
      </c>
      <c r="G350" s="32" t="s">
        <v>483</v>
      </c>
      <c r="H350" s="33">
        <v>41699</v>
      </c>
      <c r="I350" s="33">
        <v>43890</v>
      </c>
      <c r="J350" s="32" t="s">
        <v>436</v>
      </c>
      <c r="K350" s="50">
        <v>2477346</v>
      </c>
      <c r="L350" s="52">
        <v>2477346</v>
      </c>
      <c r="M350" s="32" t="s">
        <v>199</v>
      </c>
      <c r="N350" s="32" t="s">
        <v>3110</v>
      </c>
      <c r="O350" s="32" t="s">
        <v>30</v>
      </c>
      <c r="P350" s="32" t="s">
        <v>18</v>
      </c>
      <c r="Q350" s="32" t="s">
        <v>18</v>
      </c>
      <c r="R350" s="47" t="s">
        <v>2891</v>
      </c>
      <c r="S350" s="54" t="s">
        <v>322</v>
      </c>
      <c r="T350" s="47" t="s">
        <v>2892</v>
      </c>
      <c r="U350" s="32">
        <v>0</v>
      </c>
      <c r="V350" s="32" t="s">
        <v>18</v>
      </c>
      <c r="W350" s="32" t="s">
        <v>30</v>
      </c>
      <c r="X350" s="32" t="s">
        <v>18</v>
      </c>
      <c r="Y350" s="32">
        <v>48</v>
      </c>
      <c r="Z350" s="32">
        <v>694</v>
      </c>
      <c r="AA350" s="32">
        <v>41</v>
      </c>
      <c r="AB350" s="32">
        <v>636</v>
      </c>
      <c r="AC350" s="32"/>
      <c r="AD350" s="32"/>
      <c r="AE350" s="32">
        <v>2</v>
      </c>
      <c r="AF350" s="32">
        <v>38</v>
      </c>
      <c r="AG350" s="32">
        <v>5</v>
      </c>
      <c r="AH350" s="32">
        <v>20</v>
      </c>
      <c r="AI350" s="32"/>
      <c r="AJ350" s="32"/>
      <c r="AK350" s="32" t="s">
        <v>1415</v>
      </c>
      <c r="AL350" s="47" t="s">
        <v>2253</v>
      </c>
      <c r="AM350" s="63" t="s">
        <v>2110</v>
      </c>
      <c r="AN350" s="32" t="s">
        <v>1397</v>
      </c>
      <c r="AR350" s="14"/>
    </row>
    <row r="351" spans="1:44" ht="18" customHeight="1" x14ac:dyDescent="0.25">
      <c r="A351" s="43">
        <v>602461</v>
      </c>
      <c r="B351" s="43">
        <v>185451</v>
      </c>
      <c r="C351" s="45" t="s">
        <v>1554</v>
      </c>
      <c r="D351" s="47" t="s">
        <v>1555</v>
      </c>
      <c r="E351" s="47" t="s">
        <v>2162</v>
      </c>
      <c r="F351" s="32" t="s">
        <v>2</v>
      </c>
      <c r="G351" s="32" t="s">
        <v>474</v>
      </c>
      <c r="H351" s="33">
        <v>41671</v>
      </c>
      <c r="I351" s="33">
        <v>43496</v>
      </c>
      <c r="J351" s="32" t="s">
        <v>437</v>
      </c>
      <c r="K351" s="50">
        <v>7743063.3300000001</v>
      </c>
      <c r="L351" s="52">
        <v>5982400</v>
      </c>
      <c r="M351" s="32" t="s">
        <v>9</v>
      </c>
      <c r="N351" s="32"/>
      <c r="O351" s="32" t="s">
        <v>18</v>
      </c>
      <c r="P351" s="32" t="s">
        <v>30</v>
      </c>
      <c r="Q351" s="32" t="s">
        <v>30</v>
      </c>
      <c r="R351" s="47" t="s">
        <v>67</v>
      </c>
      <c r="S351" s="54" t="s">
        <v>96</v>
      </c>
      <c r="T351" s="47" t="s">
        <v>2827</v>
      </c>
      <c r="U351" s="32">
        <v>0</v>
      </c>
      <c r="V351" s="32" t="s">
        <v>30</v>
      </c>
      <c r="W351" s="32" t="s">
        <v>30</v>
      </c>
      <c r="X351" s="32" t="s">
        <v>30</v>
      </c>
      <c r="Y351" s="15">
        <v>51</v>
      </c>
      <c r="Z351" s="15">
        <v>2089</v>
      </c>
      <c r="AA351" s="15">
        <v>50</v>
      </c>
      <c r="AB351" s="15">
        <v>2037</v>
      </c>
      <c r="AC351" s="15"/>
      <c r="AD351" s="15"/>
      <c r="AE351" s="15">
        <v>1</v>
      </c>
      <c r="AF351" s="15">
        <v>52</v>
      </c>
      <c r="AG351" s="15"/>
      <c r="AH351" s="15"/>
      <c r="AI351" s="15"/>
      <c r="AJ351" s="15"/>
      <c r="AK351" s="32" t="s">
        <v>499</v>
      </c>
      <c r="AL351" s="47" t="s">
        <v>2244</v>
      </c>
      <c r="AM351" s="63" t="s">
        <v>2116</v>
      </c>
      <c r="AN351" s="32" t="s">
        <v>951</v>
      </c>
      <c r="AR351" s="14"/>
    </row>
    <row r="352" spans="1:44" ht="18" customHeight="1" x14ac:dyDescent="0.25">
      <c r="A352" s="43">
        <v>614944</v>
      </c>
      <c r="B352" s="43">
        <v>185567</v>
      </c>
      <c r="C352" s="45" t="s">
        <v>1401</v>
      </c>
      <c r="D352" s="47" t="s">
        <v>2351</v>
      </c>
      <c r="E352" s="47" t="s">
        <v>2352</v>
      </c>
      <c r="F352" s="32" t="s">
        <v>2</v>
      </c>
      <c r="G352" s="32" t="s">
        <v>483</v>
      </c>
      <c r="H352" s="33">
        <v>41730</v>
      </c>
      <c r="I352" s="33">
        <v>43555</v>
      </c>
      <c r="J352" s="32" t="s">
        <v>438</v>
      </c>
      <c r="K352" s="50">
        <v>1296000</v>
      </c>
      <c r="L352" s="52">
        <v>1296000</v>
      </c>
      <c r="M352" s="32" t="s">
        <v>9</v>
      </c>
      <c r="N352" s="32"/>
      <c r="O352" s="32" t="s">
        <v>30</v>
      </c>
      <c r="P352" s="32" t="s">
        <v>18</v>
      </c>
      <c r="Q352" s="32" t="s">
        <v>18</v>
      </c>
      <c r="R352" s="47" t="s">
        <v>2959</v>
      </c>
      <c r="S352" s="54" t="s">
        <v>51</v>
      </c>
      <c r="T352" s="47" t="s">
        <v>2960</v>
      </c>
      <c r="U352" s="32">
        <v>0</v>
      </c>
      <c r="V352" s="32" t="s">
        <v>18</v>
      </c>
      <c r="W352" s="32" t="s">
        <v>18</v>
      </c>
      <c r="X352" s="32" t="s">
        <v>18</v>
      </c>
      <c r="Y352" s="15">
        <v>27</v>
      </c>
      <c r="Z352" s="15">
        <v>666</v>
      </c>
      <c r="AA352" s="15">
        <v>27</v>
      </c>
      <c r="AB352" s="15">
        <v>666</v>
      </c>
      <c r="AC352" s="15"/>
      <c r="AD352" s="15"/>
      <c r="AE352" s="15"/>
      <c r="AF352" s="15"/>
      <c r="AG352" s="15"/>
      <c r="AH352" s="15"/>
      <c r="AI352" s="15"/>
      <c r="AJ352" s="15"/>
      <c r="AK352" s="32" t="s">
        <v>955</v>
      </c>
      <c r="AL352" s="47" t="s">
        <v>2217</v>
      </c>
      <c r="AM352" s="63" t="s">
        <v>2110</v>
      </c>
      <c r="AN352" s="32" t="s">
        <v>1397</v>
      </c>
      <c r="AR352" s="14"/>
    </row>
    <row r="353" spans="1:44" ht="18" customHeight="1" x14ac:dyDescent="0.25">
      <c r="A353" s="43">
        <v>615300</v>
      </c>
      <c r="B353" s="43">
        <v>185586</v>
      </c>
      <c r="C353" s="45" t="s">
        <v>1431</v>
      </c>
      <c r="D353" s="47" t="s">
        <v>1432</v>
      </c>
      <c r="E353" s="47" t="s">
        <v>2300</v>
      </c>
      <c r="F353" s="32" t="s">
        <v>2</v>
      </c>
      <c r="G353" s="32" t="s">
        <v>483</v>
      </c>
      <c r="H353" s="33">
        <v>41699</v>
      </c>
      <c r="I353" s="33">
        <v>43524</v>
      </c>
      <c r="J353" s="32" t="s">
        <v>441</v>
      </c>
      <c r="K353" s="50">
        <v>1999360</v>
      </c>
      <c r="L353" s="52">
        <v>1999360</v>
      </c>
      <c r="M353" s="32" t="s">
        <v>199</v>
      </c>
      <c r="N353" s="32"/>
      <c r="O353" s="32" t="s">
        <v>30</v>
      </c>
      <c r="P353" s="32" t="s">
        <v>30</v>
      </c>
      <c r="Q353" s="32" t="s">
        <v>18</v>
      </c>
      <c r="R353" s="47" t="s">
        <v>2919</v>
      </c>
      <c r="S353" s="54" t="s">
        <v>51</v>
      </c>
      <c r="T353" s="47" t="s">
        <v>67</v>
      </c>
      <c r="U353" s="32">
        <v>0</v>
      </c>
      <c r="V353" s="32" t="s">
        <v>18</v>
      </c>
      <c r="W353" s="32" t="s">
        <v>18</v>
      </c>
      <c r="X353" s="32" t="s">
        <v>18</v>
      </c>
      <c r="Y353" s="15">
        <v>24</v>
      </c>
      <c r="Z353" s="15">
        <v>5116</v>
      </c>
      <c r="AA353" s="15">
        <v>22</v>
      </c>
      <c r="AB353" s="15">
        <v>5106</v>
      </c>
      <c r="AC353" s="15"/>
      <c r="AD353" s="15"/>
      <c r="AE353" s="15">
        <v>1</v>
      </c>
      <c r="AF353" s="15">
        <v>8</v>
      </c>
      <c r="AG353" s="15">
        <v>1</v>
      </c>
      <c r="AH353" s="15">
        <v>2</v>
      </c>
      <c r="AI353" s="15"/>
      <c r="AJ353" s="15"/>
      <c r="AK353" s="32" t="s">
        <v>1378</v>
      </c>
      <c r="AL353" s="47" t="s">
        <v>2299</v>
      </c>
      <c r="AM353" s="63" t="s">
        <v>2110</v>
      </c>
      <c r="AN353" s="32" t="s">
        <v>1397</v>
      </c>
      <c r="AR353" s="14"/>
    </row>
    <row r="354" spans="1:44" s="34" customFormat="1" ht="18" customHeight="1" x14ac:dyDescent="0.25">
      <c r="A354" s="43">
        <v>622444</v>
      </c>
      <c r="B354" s="43">
        <v>185791</v>
      </c>
      <c r="C354" s="45" t="s">
        <v>522</v>
      </c>
      <c r="D354" s="47" t="s">
        <v>523</v>
      </c>
      <c r="E354" s="47" t="s">
        <v>2389</v>
      </c>
      <c r="F354" s="32" t="s">
        <v>2</v>
      </c>
      <c r="G354" s="32" t="s">
        <v>478</v>
      </c>
      <c r="H354" s="33">
        <v>42005</v>
      </c>
      <c r="I354" s="33">
        <v>43251</v>
      </c>
      <c r="J354" s="32" t="s">
        <v>441</v>
      </c>
      <c r="K354" s="50">
        <v>270312.90000000002</v>
      </c>
      <c r="L354" s="52">
        <v>270312.90000000002</v>
      </c>
      <c r="M354" s="32" t="s">
        <v>9</v>
      </c>
      <c r="N354" s="32"/>
      <c r="O354" s="32" t="s">
        <v>18</v>
      </c>
      <c r="P354" s="32" t="s">
        <v>30</v>
      </c>
      <c r="Q354" s="32" t="s">
        <v>18</v>
      </c>
      <c r="R354" s="47" t="s">
        <v>2994</v>
      </c>
      <c r="S354" s="54" t="s">
        <v>79</v>
      </c>
      <c r="T354" s="47" t="s">
        <v>2995</v>
      </c>
      <c r="U354" s="32" t="s">
        <v>67</v>
      </c>
      <c r="V354" s="32" t="s">
        <v>18</v>
      </c>
      <c r="W354" s="32" t="s">
        <v>30</v>
      </c>
      <c r="X354" s="32" t="s">
        <v>18</v>
      </c>
      <c r="Y354" s="15">
        <v>3</v>
      </c>
      <c r="Z354" s="15">
        <v>252</v>
      </c>
      <c r="AA354" s="15">
        <v>3</v>
      </c>
      <c r="AB354" s="15">
        <v>252</v>
      </c>
      <c r="AC354" s="15"/>
      <c r="AD354" s="15"/>
      <c r="AE354" s="15"/>
      <c r="AF354" s="15"/>
      <c r="AG354" s="15"/>
      <c r="AH354" s="15"/>
      <c r="AI354" s="15"/>
      <c r="AJ354" s="15"/>
      <c r="AK354" s="32" t="s">
        <v>485</v>
      </c>
      <c r="AL354" s="47" t="s">
        <v>2234</v>
      </c>
      <c r="AM354" s="63" t="s">
        <v>2180</v>
      </c>
      <c r="AN354" s="32" t="s">
        <v>923</v>
      </c>
    </row>
    <row r="355" spans="1:44" ht="18" customHeight="1" x14ac:dyDescent="0.25">
      <c r="A355" s="43">
        <v>622853</v>
      </c>
      <c r="B355" s="43">
        <v>185836</v>
      </c>
      <c r="C355" s="45" t="s">
        <v>1479</v>
      </c>
      <c r="D355" s="47" t="s">
        <v>1480</v>
      </c>
      <c r="E355" s="47" t="s">
        <v>2391</v>
      </c>
      <c r="F355" s="32" t="s">
        <v>2</v>
      </c>
      <c r="G355" s="32" t="s">
        <v>478</v>
      </c>
      <c r="H355" s="33">
        <v>41944</v>
      </c>
      <c r="I355" s="33">
        <v>42674</v>
      </c>
      <c r="J355" s="32" t="s">
        <v>443</v>
      </c>
      <c r="K355" s="50">
        <v>269743.8</v>
      </c>
      <c r="L355" s="52">
        <v>269743.8</v>
      </c>
      <c r="M355" s="32" t="s">
        <v>199</v>
      </c>
      <c r="N355" s="32"/>
      <c r="O355" s="32" t="s">
        <v>18</v>
      </c>
      <c r="P355" s="32" t="s">
        <v>30</v>
      </c>
      <c r="Q355" s="32" t="s">
        <v>18</v>
      </c>
      <c r="R355" s="47" t="s">
        <v>67</v>
      </c>
      <c r="S355" s="54" t="s">
        <v>31</v>
      </c>
      <c r="T355" s="47" t="s">
        <v>67</v>
      </c>
      <c r="U355" s="32">
        <v>0</v>
      </c>
      <c r="V355" s="32" t="s">
        <v>18</v>
      </c>
      <c r="W355" s="32" t="s">
        <v>18</v>
      </c>
      <c r="X355" s="32" t="s">
        <v>18</v>
      </c>
      <c r="Y355" s="15"/>
      <c r="Z355" s="15"/>
      <c r="AA355" s="15"/>
      <c r="AB355" s="15"/>
      <c r="AC355" s="15"/>
      <c r="AD355" s="15"/>
      <c r="AE355" s="15"/>
      <c r="AF355" s="15"/>
      <c r="AG355" s="15"/>
      <c r="AH355" s="15"/>
      <c r="AI355" s="15"/>
      <c r="AJ355" s="15"/>
      <c r="AK355" s="32" t="s">
        <v>510</v>
      </c>
      <c r="AL355" s="47" t="s">
        <v>2273</v>
      </c>
      <c r="AM355" s="63" t="s">
        <v>2180</v>
      </c>
      <c r="AN355" s="32" t="s">
        <v>923</v>
      </c>
      <c r="AR355" s="14"/>
    </row>
    <row r="356" spans="1:44" ht="18" customHeight="1" x14ac:dyDescent="0.25">
      <c r="A356" s="43">
        <v>623155</v>
      </c>
      <c r="B356" s="43">
        <v>185878</v>
      </c>
      <c r="C356" s="45" t="s">
        <v>1526</v>
      </c>
      <c r="D356" s="47" t="s">
        <v>1527</v>
      </c>
      <c r="E356" s="47" t="s">
        <v>2211</v>
      </c>
      <c r="F356" s="32" t="s">
        <v>2</v>
      </c>
      <c r="G356" s="32" t="s">
        <v>478</v>
      </c>
      <c r="H356" s="33">
        <v>42009</v>
      </c>
      <c r="I356" s="33">
        <v>43104</v>
      </c>
      <c r="J356" s="32" t="s">
        <v>438</v>
      </c>
      <c r="K356" s="50">
        <v>3413871</v>
      </c>
      <c r="L356" s="52">
        <v>3413871</v>
      </c>
      <c r="M356" s="32" t="s">
        <v>377</v>
      </c>
      <c r="N356" s="32"/>
      <c r="O356" s="32" t="s">
        <v>18</v>
      </c>
      <c r="P356" s="32" t="s">
        <v>18</v>
      </c>
      <c r="Q356" s="32" t="s">
        <v>18</v>
      </c>
      <c r="R356" s="47" t="s">
        <v>67</v>
      </c>
      <c r="S356" s="54" t="s">
        <v>322</v>
      </c>
      <c r="T356" s="47" t="s">
        <v>2852</v>
      </c>
      <c r="U356" s="32">
        <v>0</v>
      </c>
      <c r="V356" s="32" t="s">
        <v>18</v>
      </c>
      <c r="W356" s="32" t="s">
        <v>30</v>
      </c>
      <c r="X356" s="32" t="s">
        <v>18</v>
      </c>
      <c r="Y356" s="15">
        <v>10</v>
      </c>
      <c r="Z356" s="15">
        <v>112</v>
      </c>
      <c r="AA356" s="15">
        <v>10</v>
      </c>
      <c r="AB356" s="15">
        <v>112</v>
      </c>
      <c r="AC356" s="15"/>
      <c r="AD356" s="15"/>
      <c r="AE356" s="15"/>
      <c r="AF356" s="15"/>
      <c r="AG356" s="15"/>
      <c r="AH356" s="15"/>
      <c r="AI356" s="15"/>
      <c r="AJ356" s="15"/>
      <c r="AK356" s="32" t="s">
        <v>498</v>
      </c>
      <c r="AL356" s="47" t="s">
        <v>2210</v>
      </c>
      <c r="AM356" s="63" t="s">
        <v>2180</v>
      </c>
      <c r="AN356" s="32" t="s">
        <v>923</v>
      </c>
      <c r="AR356" s="14"/>
    </row>
    <row r="357" spans="1:44" ht="18" customHeight="1" x14ac:dyDescent="0.25">
      <c r="A357" s="43">
        <v>623920</v>
      </c>
      <c r="B357" s="43">
        <v>185984</v>
      </c>
      <c r="C357" s="45" t="s">
        <v>569</v>
      </c>
      <c r="D357" s="47" t="s">
        <v>570</v>
      </c>
      <c r="E357" s="47" t="s">
        <v>2440</v>
      </c>
      <c r="F357" s="32" t="s">
        <v>2</v>
      </c>
      <c r="G357" s="32" t="s">
        <v>478</v>
      </c>
      <c r="H357" s="33">
        <v>41699</v>
      </c>
      <c r="I357" s="33">
        <v>42541</v>
      </c>
      <c r="J357" s="32" t="s">
        <v>442</v>
      </c>
      <c r="K357" s="50">
        <v>207928.8</v>
      </c>
      <c r="L357" s="52">
        <v>207928.8</v>
      </c>
      <c r="M357" s="32" t="s">
        <v>9</v>
      </c>
      <c r="N357" s="32"/>
      <c r="O357" s="32" t="s">
        <v>18</v>
      </c>
      <c r="P357" s="32" t="s">
        <v>30</v>
      </c>
      <c r="Q357" s="32" t="s">
        <v>18</v>
      </c>
      <c r="R357" s="47" t="s">
        <v>67</v>
      </c>
      <c r="S357" s="54" t="s">
        <v>31</v>
      </c>
      <c r="T357" s="47" t="s">
        <v>3048</v>
      </c>
      <c r="U357" s="32" t="s">
        <v>67</v>
      </c>
      <c r="V357" s="32" t="s">
        <v>18</v>
      </c>
      <c r="W357" s="32" t="s">
        <v>18</v>
      </c>
      <c r="X357" s="32" t="s">
        <v>18</v>
      </c>
      <c r="Y357" s="15">
        <v>1</v>
      </c>
      <c r="Z357" s="15">
        <v>6</v>
      </c>
      <c r="AA357" s="15">
        <v>1</v>
      </c>
      <c r="AB357" s="15">
        <v>6</v>
      </c>
      <c r="AC357" s="15"/>
      <c r="AD357" s="15"/>
      <c r="AE357" s="15"/>
      <c r="AF357" s="15"/>
      <c r="AG357" s="15"/>
      <c r="AH357" s="15"/>
      <c r="AI357" s="15"/>
      <c r="AJ357" s="15"/>
      <c r="AK357" s="32" t="s">
        <v>1548</v>
      </c>
      <c r="AL357" s="47" t="s">
        <v>2132</v>
      </c>
      <c r="AM357" s="63" t="s">
        <v>2180</v>
      </c>
      <c r="AN357" s="32" t="s">
        <v>923</v>
      </c>
      <c r="AR357" s="14"/>
    </row>
    <row r="358" spans="1:44" ht="18" customHeight="1" x14ac:dyDescent="0.25">
      <c r="A358" s="43">
        <v>624811</v>
      </c>
      <c r="B358" s="43">
        <v>186099</v>
      </c>
      <c r="C358" s="45" t="s">
        <v>553</v>
      </c>
      <c r="D358" s="47" t="s">
        <v>554</v>
      </c>
      <c r="E358" s="47" t="s">
        <v>2416</v>
      </c>
      <c r="F358" s="32" t="s">
        <v>2</v>
      </c>
      <c r="G358" s="32" t="s">
        <v>478</v>
      </c>
      <c r="H358" s="33">
        <v>42019</v>
      </c>
      <c r="I358" s="33">
        <v>42749</v>
      </c>
      <c r="J358" s="32" t="s">
        <v>438</v>
      </c>
      <c r="K358" s="50">
        <v>230036.6</v>
      </c>
      <c r="L358" s="52">
        <v>230036.6</v>
      </c>
      <c r="M358" s="32" t="s">
        <v>9</v>
      </c>
      <c r="N358" s="32"/>
      <c r="O358" s="32" t="s">
        <v>30</v>
      </c>
      <c r="P358" s="32" t="s">
        <v>18</v>
      </c>
      <c r="Q358" s="32" t="s">
        <v>18</v>
      </c>
      <c r="R358" s="47" t="s">
        <v>3022</v>
      </c>
      <c r="S358" s="54" t="s">
        <v>96</v>
      </c>
      <c r="T358" s="47" t="s">
        <v>3023</v>
      </c>
      <c r="U358" s="32" t="s">
        <v>67</v>
      </c>
      <c r="V358" s="32" t="s">
        <v>18</v>
      </c>
      <c r="W358" s="32" t="s">
        <v>30</v>
      </c>
      <c r="X358" s="32" t="s">
        <v>18</v>
      </c>
      <c r="Y358" s="15">
        <v>2</v>
      </c>
      <c r="Z358" s="15">
        <v>80</v>
      </c>
      <c r="AA358" s="15">
        <v>1</v>
      </c>
      <c r="AB358" s="15">
        <v>40</v>
      </c>
      <c r="AC358" s="15"/>
      <c r="AD358" s="15"/>
      <c r="AE358" s="15">
        <v>1</v>
      </c>
      <c r="AF358" s="15">
        <v>40</v>
      </c>
      <c r="AG358" s="15"/>
      <c r="AH358" s="15"/>
      <c r="AI358" s="15"/>
      <c r="AJ358" s="15" t="s">
        <v>3167</v>
      </c>
      <c r="AK358" s="32" t="s">
        <v>923</v>
      </c>
      <c r="AL358" s="47" t="s">
        <v>2195</v>
      </c>
      <c r="AM358" s="63" t="s">
        <v>2180</v>
      </c>
      <c r="AN358" s="32" t="s">
        <v>923</v>
      </c>
      <c r="AR358" s="14"/>
    </row>
    <row r="359" spans="1:44" ht="18" customHeight="1" x14ac:dyDescent="0.25">
      <c r="A359" s="43">
        <v>624888</v>
      </c>
      <c r="B359" s="43">
        <v>186111</v>
      </c>
      <c r="C359" s="45" t="s">
        <v>1454</v>
      </c>
      <c r="D359" s="47" t="s">
        <v>1455</v>
      </c>
      <c r="E359" s="47" t="s">
        <v>2385</v>
      </c>
      <c r="F359" s="32" t="s">
        <v>2</v>
      </c>
      <c r="G359" s="32" t="s">
        <v>478</v>
      </c>
      <c r="H359" s="33">
        <v>41730</v>
      </c>
      <c r="I359" s="33">
        <v>42825</v>
      </c>
      <c r="J359" s="32" t="s">
        <v>439</v>
      </c>
      <c r="K359" s="50">
        <v>283489.2</v>
      </c>
      <c r="L359" s="52">
        <v>283489.2</v>
      </c>
      <c r="M359" s="32" t="s">
        <v>199</v>
      </c>
      <c r="N359" s="32" t="s">
        <v>3110</v>
      </c>
      <c r="O359" s="32" t="s">
        <v>18</v>
      </c>
      <c r="P359" s="32" t="s">
        <v>30</v>
      </c>
      <c r="Q359" s="32" t="s">
        <v>18</v>
      </c>
      <c r="R359" s="47" t="s">
        <v>2989</v>
      </c>
      <c r="S359" s="54" t="s">
        <v>96</v>
      </c>
      <c r="T359" s="47" t="s">
        <v>2990</v>
      </c>
      <c r="U359" s="32">
        <v>0</v>
      </c>
      <c r="V359" s="32" t="s">
        <v>18</v>
      </c>
      <c r="W359" s="32" t="s">
        <v>30</v>
      </c>
      <c r="X359" s="32" t="s">
        <v>18</v>
      </c>
      <c r="Y359" s="32">
        <v>8</v>
      </c>
      <c r="Z359" s="32">
        <v>200</v>
      </c>
      <c r="AA359" s="32">
        <v>8</v>
      </c>
      <c r="AB359" s="32">
        <v>200</v>
      </c>
      <c r="AC359" s="32"/>
      <c r="AD359" s="32"/>
      <c r="AE359" s="32"/>
      <c r="AF359" s="32"/>
      <c r="AG359" s="32"/>
      <c r="AH359" s="32"/>
      <c r="AI359" s="32"/>
      <c r="AJ359" s="32"/>
      <c r="AK359" s="32" t="s">
        <v>498</v>
      </c>
      <c r="AL359" s="47" t="s">
        <v>2210</v>
      </c>
      <c r="AM359" s="63" t="s">
        <v>2180</v>
      </c>
      <c r="AN359" s="32" t="s">
        <v>923</v>
      </c>
      <c r="AR359" s="14"/>
    </row>
    <row r="360" spans="1:44" ht="18" customHeight="1" x14ac:dyDescent="0.25">
      <c r="A360" s="43">
        <v>625792</v>
      </c>
      <c r="B360" s="43">
        <v>186233</v>
      </c>
      <c r="C360" s="45" t="s">
        <v>1524</v>
      </c>
      <c r="D360" s="47" t="s">
        <v>1525</v>
      </c>
      <c r="E360" s="47" t="s">
        <v>2275</v>
      </c>
      <c r="F360" s="32" t="s">
        <v>2</v>
      </c>
      <c r="G360" s="32" t="s">
        <v>478</v>
      </c>
      <c r="H360" s="33">
        <v>41733</v>
      </c>
      <c r="I360" s="33">
        <v>42463</v>
      </c>
      <c r="J360" s="32" t="s">
        <v>439</v>
      </c>
      <c r="K360" s="50">
        <v>2312832</v>
      </c>
      <c r="L360" s="52">
        <v>2312832</v>
      </c>
      <c r="M360" s="32" t="s">
        <v>377</v>
      </c>
      <c r="N360" s="32"/>
      <c r="O360" s="32" t="s">
        <v>18</v>
      </c>
      <c r="P360" s="32" t="s">
        <v>30</v>
      </c>
      <c r="Q360" s="32" t="s">
        <v>18</v>
      </c>
      <c r="R360" s="47" t="s">
        <v>2905</v>
      </c>
      <c r="S360" s="54" t="s">
        <v>51</v>
      </c>
      <c r="T360" s="47" t="s">
        <v>67</v>
      </c>
      <c r="U360" s="32">
        <v>0</v>
      </c>
      <c r="V360" s="32" t="s">
        <v>18</v>
      </c>
      <c r="W360" s="32" t="s">
        <v>18</v>
      </c>
      <c r="X360" s="32" t="s">
        <v>18</v>
      </c>
      <c r="Y360" s="15">
        <v>3</v>
      </c>
      <c r="Z360" s="15">
        <v>69</v>
      </c>
      <c r="AA360" s="15">
        <v>3</v>
      </c>
      <c r="AB360" s="15">
        <v>69</v>
      </c>
      <c r="AC360" s="15"/>
      <c r="AD360" s="15"/>
      <c r="AE360" s="15"/>
      <c r="AF360" s="15"/>
      <c r="AG360" s="15"/>
      <c r="AH360" s="15"/>
      <c r="AI360" s="15"/>
      <c r="AJ360" s="15"/>
      <c r="AK360" s="32" t="s">
        <v>510</v>
      </c>
      <c r="AL360" s="47" t="s">
        <v>2273</v>
      </c>
      <c r="AM360" s="63" t="s">
        <v>2180</v>
      </c>
      <c r="AN360" s="32" t="s">
        <v>923</v>
      </c>
      <c r="AR360" s="14"/>
    </row>
    <row r="361" spans="1:44" ht="18" customHeight="1" x14ac:dyDescent="0.25">
      <c r="A361" s="43">
        <v>626805</v>
      </c>
      <c r="B361" s="43">
        <v>186370</v>
      </c>
      <c r="C361" s="45" t="s">
        <v>1504</v>
      </c>
      <c r="D361" s="47" t="s">
        <v>1505</v>
      </c>
      <c r="E361" s="47" t="s">
        <v>2418</v>
      </c>
      <c r="F361" s="32" t="s">
        <v>2</v>
      </c>
      <c r="G361" s="32" t="s">
        <v>478</v>
      </c>
      <c r="H361" s="33"/>
      <c r="I361" s="33"/>
      <c r="J361" s="32" t="s">
        <v>438</v>
      </c>
      <c r="K361" s="50">
        <v>230036.6</v>
      </c>
      <c r="L361" s="52">
        <v>230036.6</v>
      </c>
      <c r="M361" s="32" t="s">
        <v>199</v>
      </c>
      <c r="N361" s="32"/>
      <c r="O361" s="32" t="s">
        <v>18</v>
      </c>
      <c r="P361" s="32" t="s">
        <v>30</v>
      </c>
      <c r="Q361" s="32" t="s">
        <v>18</v>
      </c>
      <c r="R361" s="47" t="s">
        <v>67</v>
      </c>
      <c r="S361" s="54" t="s">
        <v>51</v>
      </c>
      <c r="T361" s="47" t="s">
        <v>3027</v>
      </c>
      <c r="U361" s="32">
        <v>0</v>
      </c>
      <c r="V361" s="32" t="s">
        <v>18</v>
      </c>
      <c r="W361" s="32" t="s">
        <v>18</v>
      </c>
      <c r="X361" s="32" t="s">
        <v>18</v>
      </c>
      <c r="Y361" s="15"/>
      <c r="Z361" s="15"/>
      <c r="AA361" s="15"/>
      <c r="AB361" s="15"/>
      <c r="AC361" s="15"/>
      <c r="AD361" s="15"/>
      <c r="AE361" s="15"/>
      <c r="AF361" s="15"/>
      <c r="AG361" s="15"/>
      <c r="AH361" s="15"/>
      <c r="AI361" s="15"/>
      <c r="AJ361" s="15"/>
      <c r="AK361" s="32" t="s">
        <v>510</v>
      </c>
      <c r="AL361" s="47" t="s">
        <v>2273</v>
      </c>
      <c r="AM361" s="63" t="s">
        <v>2180</v>
      </c>
      <c r="AN361" s="32" t="s">
        <v>923</v>
      </c>
      <c r="AR361" s="14"/>
    </row>
    <row r="362" spans="1:44" ht="18" customHeight="1" x14ac:dyDescent="0.25">
      <c r="A362" s="43">
        <v>628077</v>
      </c>
      <c r="B362" s="43">
        <v>186529</v>
      </c>
      <c r="C362" s="45" t="s">
        <v>1408</v>
      </c>
      <c r="D362" s="47" t="s">
        <v>1409</v>
      </c>
      <c r="E362" s="47" t="s">
        <v>2379</v>
      </c>
      <c r="F362" s="32" t="s">
        <v>2</v>
      </c>
      <c r="G362" s="32" t="s">
        <v>478</v>
      </c>
      <c r="H362" s="33">
        <v>41852</v>
      </c>
      <c r="I362" s="33">
        <v>42947</v>
      </c>
      <c r="J362" s="32" t="s">
        <v>451</v>
      </c>
      <c r="K362" s="50">
        <v>328141</v>
      </c>
      <c r="L362" s="52">
        <v>328141</v>
      </c>
      <c r="M362" s="32" t="s">
        <v>9</v>
      </c>
      <c r="N362" s="32"/>
      <c r="O362" s="32" t="s">
        <v>30</v>
      </c>
      <c r="P362" s="32" t="s">
        <v>18</v>
      </c>
      <c r="Q362" s="32" t="s">
        <v>18</v>
      </c>
      <c r="R362" s="47" t="s">
        <v>2981</v>
      </c>
      <c r="S362" s="54" t="s">
        <v>51</v>
      </c>
      <c r="T362" s="47" t="s">
        <v>2982</v>
      </c>
      <c r="U362" s="32">
        <v>0</v>
      </c>
      <c r="V362" s="32" t="s">
        <v>18</v>
      </c>
      <c r="W362" s="32" t="s">
        <v>18</v>
      </c>
      <c r="X362" s="32" t="s">
        <v>18</v>
      </c>
      <c r="Y362" s="15">
        <v>1</v>
      </c>
      <c r="Z362" s="15">
        <v>12</v>
      </c>
      <c r="AA362" s="15">
        <v>1</v>
      </c>
      <c r="AB362" s="15">
        <v>12</v>
      </c>
      <c r="AC362" s="15"/>
      <c r="AD362" s="15"/>
      <c r="AE362" s="15"/>
      <c r="AF362" s="15"/>
      <c r="AG362" s="15"/>
      <c r="AH362" s="15"/>
      <c r="AI362" s="15"/>
      <c r="AJ362" s="15"/>
      <c r="AK362" s="32" t="s">
        <v>1362</v>
      </c>
      <c r="AL362" s="47" t="s">
        <v>2250</v>
      </c>
      <c r="AM362" s="63" t="s">
        <v>2180</v>
      </c>
      <c r="AN362" s="32" t="s">
        <v>923</v>
      </c>
      <c r="AR362" s="14"/>
    </row>
    <row r="363" spans="1:44" ht="18" customHeight="1" x14ac:dyDescent="0.25">
      <c r="A363" s="43">
        <v>628812</v>
      </c>
      <c r="B363" s="43">
        <v>186628</v>
      </c>
      <c r="C363" s="45" t="s">
        <v>496</v>
      </c>
      <c r="D363" s="47" t="s">
        <v>497</v>
      </c>
      <c r="E363" s="47" t="s">
        <v>2388</v>
      </c>
      <c r="F363" s="32" t="s">
        <v>2</v>
      </c>
      <c r="G363" s="32" t="s">
        <v>478</v>
      </c>
      <c r="H363" s="33">
        <v>41736</v>
      </c>
      <c r="I363" s="33">
        <v>42831</v>
      </c>
      <c r="J363" s="32" t="s">
        <v>441</v>
      </c>
      <c r="K363" s="50">
        <v>270312.90000000002</v>
      </c>
      <c r="L363" s="52">
        <v>270312.90000000002</v>
      </c>
      <c r="M363" s="32" t="s">
        <v>9</v>
      </c>
      <c r="N363" s="32"/>
      <c r="O363" s="32" t="s">
        <v>18</v>
      </c>
      <c r="P363" s="32" t="s">
        <v>18</v>
      </c>
      <c r="Q363" s="32" t="s">
        <v>30</v>
      </c>
      <c r="R363" s="47" t="s">
        <v>2992</v>
      </c>
      <c r="S363" s="54" t="s">
        <v>96</v>
      </c>
      <c r="T363" s="47" t="s">
        <v>2993</v>
      </c>
      <c r="U363" s="32" t="s">
        <v>67</v>
      </c>
      <c r="V363" s="32" t="s">
        <v>30</v>
      </c>
      <c r="W363" s="32" t="s">
        <v>18</v>
      </c>
      <c r="X363" s="32" t="s">
        <v>18</v>
      </c>
      <c r="Y363" s="15">
        <v>22</v>
      </c>
      <c r="Z363" s="15">
        <v>2904</v>
      </c>
      <c r="AA363" s="15">
        <v>22</v>
      </c>
      <c r="AB363" s="15">
        <v>2904</v>
      </c>
      <c r="AC363" s="15"/>
      <c r="AD363" s="15"/>
      <c r="AE363" s="15"/>
      <c r="AF363" s="15"/>
      <c r="AG363" s="15"/>
      <c r="AH363" s="15"/>
      <c r="AI363" s="15"/>
      <c r="AJ363" s="15"/>
      <c r="AK363" s="32" t="s">
        <v>936</v>
      </c>
      <c r="AL363" s="47" t="s">
        <v>2223</v>
      </c>
      <c r="AM363" s="63" t="s">
        <v>2180</v>
      </c>
      <c r="AN363" s="32" t="s">
        <v>923</v>
      </c>
      <c r="AR363" s="14"/>
    </row>
    <row r="364" spans="1:44" ht="18" customHeight="1" x14ac:dyDescent="0.25">
      <c r="A364" s="43">
        <v>628919</v>
      </c>
      <c r="B364" s="43">
        <v>186637</v>
      </c>
      <c r="C364" s="45" t="s">
        <v>1493</v>
      </c>
      <c r="D364" s="47" t="s">
        <v>1494</v>
      </c>
      <c r="E364" s="47" t="s">
        <v>2399</v>
      </c>
      <c r="F364" s="32" t="s">
        <v>2</v>
      </c>
      <c r="G364" s="32" t="s">
        <v>478</v>
      </c>
      <c r="H364" s="33">
        <v>41730</v>
      </c>
      <c r="I364" s="33">
        <v>42460</v>
      </c>
      <c r="J364" s="32" t="s">
        <v>441</v>
      </c>
      <c r="K364" s="50">
        <v>243847.8</v>
      </c>
      <c r="L364" s="52">
        <v>243847.8</v>
      </c>
      <c r="M364" s="32" t="s">
        <v>199</v>
      </c>
      <c r="N364" s="32" t="s">
        <v>3110</v>
      </c>
      <c r="O364" s="32" t="s">
        <v>18</v>
      </c>
      <c r="P364" s="32" t="s">
        <v>18</v>
      </c>
      <c r="Q364" s="32" t="s">
        <v>30</v>
      </c>
      <c r="R364" s="47" t="s">
        <v>67</v>
      </c>
      <c r="S364" s="54" t="s">
        <v>42</v>
      </c>
      <c r="T364" s="47" t="s">
        <v>3135</v>
      </c>
      <c r="U364" s="32">
        <v>0</v>
      </c>
      <c r="V364" s="32" t="s">
        <v>30</v>
      </c>
      <c r="W364" s="32" t="s">
        <v>30</v>
      </c>
      <c r="X364" s="32" t="s">
        <v>18</v>
      </c>
      <c r="Y364" s="32"/>
      <c r="Z364" s="32"/>
      <c r="AA364" s="32"/>
      <c r="AB364" s="32"/>
      <c r="AC364" s="32"/>
      <c r="AD364" s="32"/>
      <c r="AE364" s="32"/>
      <c r="AF364" s="32"/>
      <c r="AG364" s="32"/>
      <c r="AH364" s="32"/>
      <c r="AI364" s="32"/>
      <c r="AJ364" s="32"/>
      <c r="AK364" s="32" t="s">
        <v>510</v>
      </c>
      <c r="AL364" s="47" t="s">
        <v>2273</v>
      </c>
      <c r="AM364" s="63" t="s">
        <v>2180</v>
      </c>
      <c r="AN364" s="32" t="s">
        <v>923</v>
      </c>
      <c r="AR364" s="14"/>
    </row>
    <row r="365" spans="1:44" ht="18" customHeight="1" x14ac:dyDescent="0.25">
      <c r="A365" s="43">
        <v>629478</v>
      </c>
      <c r="B365" s="43">
        <v>186689</v>
      </c>
      <c r="C365" s="45" t="s">
        <v>513</v>
      </c>
      <c r="D365" s="47" t="s">
        <v>514</v>
      </c>
      <c r="E365" s="47" t="s">
        <v>2384</v>
      </c>
      <c r="F365" s="32" t="s">
        <v>2</v>
      </c>
      <c r="G365" s="32" t="s">
        <v>478</v>
      </c>
      <c r="H365" s="33">
        <v>41795</v>
      </c>
      <c r="I365" s="33">
        <v>42525</v>
      </c>
      <c r="J365" s="32" t="s">
        <v>439</v>
      </c>
      <c r="K365" s="50">
        <v>299558.40000000002</v>
      </c>
      <c r="L365" s="52">
        <v>299558.40000000002</v>
      </c>
      <c r="M365" s="32" t="s">
        <v>199</v>
      </c>
      <c r="N365" s="32"/>
      <c r="O365" s="32" t="s">
        <v>18</v>
      </c>
      <c r="P365" s="32" t="s">
        <v>30</v>
      </c>
      <c r="Q365" s="32" t="s">
        <v>18</v>
      </c>
      <c r="R365" s="47" t="s">
        <v>2987</v>
      </c>
      <c r="S365" s="54" t="s">
        <v>2581</v>
      </c>
      <c r="T365" s="47" t="s">
        <v>2988</v>
      </c>
      <c r="U365" s="32">
        <v>0</v>
      </c>
      <c r="V365" s="32" t="s">
        <v>18</v>
      </c>
      <c r="W365" s="32" t="s">
        <v>30</v>
      </c>
      <c r="X365" s="32" t="s">
        <v>18</v>
      </c>
      <c r="Y365" s="15">
        <v>4</v>
      </c>
      <c r="Z365" s="15">
        <v>93</v>
      </c>
      <c r="AA365" s="15">
        <v>4</v>
      </c>
      <c r="AB365" s="15">
        <v>93</v>
      </c>
      <c r="AC365" s="15"/>
      <c r="AD365" s="15"/>
      <c r="AE365" s="15"/>
      <c r="AF365" s="15"/>
      <c r="AG365" s="15"/>
      <c r="AH365" s="15"/>
      <c r="AI365" s="15"/>
      <c r="AJ365" s="15"/>
      <c r="AK365" s="32" t="s">
        <v>510</v>
      </c>
      <c r="AL365" s="47" t="s">
        <v>2273</v>
      </c>
      <c r="AM365" s="63" t="s">
        <v>2180</v>
      </c>
      <c r="AN365" s="32" t="s">
        <v>923</v>
      </c>
      <c r="AR365" s="14"/>
    </row>
    <row r="366" spans="1:44" ht="18" customHeight="1" x14ac:dyDescent="0.25">
      <c r="A366" s="43">
        <v>629586</v>
      </c>
      <c r="B366" s="43">
        <v>186702</v>
      </c>
      <c r="C366" s="45" t="s">
        <v>545</v>
      </c>
      <c r="D366" s="47" t="s">
        <v>546</v>
      </c>
      <c r="E366" s="47" t="s">
        <v>2407</v>
      </c>
      <c r="F366" s="32" t="s">
        <v>2</v>
      </c>
      <c r="G366" s="32" t="s">
        <v>478</v>
      </c>
      <c r="H366" s="33">
        <v>41730</v>
      </c>
      <c r="I366" s="33">
        <v>42460</v>
      </c>
      <c r="J366" s="32" t="s">
        <v>439</v>
      </c>
      <c r="K366" s="50">
        <v>231283.20000000001</v>
      </c>
      <c r="L366" s="52">
        <v>231283.20000000001</v>
      </c>
      <c r="M366" s="32" t="s">
        <v>9</v>
      </c>
      <c r="N366" s="32"/>
      <c r="O366" s="32" t="s">
        <v>18</v>
      </c>
      <c r="P366" s="32" t="s">
        <v>30</v>
      </c>
      <c r="Q366" s="32" t="s">
        <v>18</v>
      </c>
      <c r="R366" s="47" t="s">
        <v>67</v>
      </c>
      <c r="S366" s="54" t="s">
        <v>96</v>
      </c>
      <c r="T366" s="47" t="s">
        <v>3013</v>
      </c>
      <c r="U366" s="32" t="s">
        <v>67</v>
      </c>
      <c r="V366" s="32" t="s">
        <v>18</v>
      </c>
      <c r="W366" s="32" t="s">
        <v>18</v>
      </c>
      <c r="X366" s="32" t="s">
        <v>18</v>
      </c>
      <c r="Y366" s="15">
        <v>1</v>
      </c>
      <c r="Z366" s="15">
        <v>0</v>
      </c>
      <c r="AA366" s="15">
        <v>1</v>
      </c>
      <c r="AB366" s="15">
        <v>0</v>
      </c>
      <c r="AC366" s="15"/>
      <c r="AD366" s="15"/>
      <c r="AE366" s="15"/>
      <c r="AF366" s="15"/>
      <c r="AG366" s="15"/>
      <c r="AH366" s="15"/>
      <c r="AI366" s="15"/>
      <c r="AJ366" s="15"/>
      <c r="AK366" s="32" t="s">
        <v>910</v>
      </c>
      <c r="AL366" s="47" t="s">
        <v>2152</v>
      </c>
      <c r="AM366" s="63" t="s">
        <v>2180</v>
      </c>
      <c r="AN366" s="32" t="s">
        <v>923</v>
      </c>
      <c r="AR366" s="14"/>
    </row>
    <row r="367" spans="1:44" ht="18" customHeight="1" x14ac:dyDescent="0.25">
      <c r="A367" s="43">
        <v>621297</v>
      </c>
      <c r="B367" s="43">
        <v>187651</v>
      </c>
      <c r="C367" s="45" t="s">
        <v>547</v>
      </c>
      <c r="D367" s="47" t="s">
        <v>548</v>
      </c>
      <c r="E367" s="47" t="s">
        <v>2408</v>
      </c>
      <c r="F367" s="32" t="s">
        <v>2</v>
      </c>
      <c r="G367" s="32" t="s">
        <v>478</v>
      </c>
      <c r="H367" s="33">
        <v>42248</v>
      </c>
      <c r="I367" s="33">
        <v>42978</v>
      </c>
      <c r="J367" s="32" t="s">
        <v>439</v>
      </c>
      <c r="K367" s="50">
        <v>231283.20000000001</v>
      </c>
      <c r="L367" s="52">
        <v>231283.20000000001</v>
      </c>
      <c r="M367" s="32" t="s">
        <v>9</v>
      </c>
      <c r="N367" s="32"/>
      <c r="O367" s="32" t="s">
        <v>30</v>
      </c>
      <c r="P367" s="32" t="s">
        <v>18</v>
      </c>
      <c r="Q367" s="32" t="s">
        <v>18</v>
      </c>
      <c r="R367" s="47" t="s">
        <v>67</v>
      </c>
      <c r="S367" s="54" t="s">
        <v>31</v>
      </c>
      <c r="T367" s="47" t="s">
        <v>3014</v>
      </c>
      <c r="U367" s="32" t="s">
        <v>67</v>
      </c>
      <c r="V367" s="32" t="s">
        <v>18</v>
      </c>
      <c r="W367" s="32" t="s">
        <v>18</v>
      </c>
      <c r="X367" s="32" t="s">
        <v>18</v>
      </c>
      <c r="Y367" s="15"/>
      <c r="Z367" s="15"/>
      <c r="AA367" s="15"/>
      <c r="AB367" s="15"/>
      <c r="AC367" s="15"/>
      <c r="AD367" s="15"/>
      <c r="AE367" s="15"/>
      <c r="AF367" s="15"/>
      <c r="AG367" s="15"/>
      <c r="AH367" s="15"/>
      <c r="AI367" s="15"/>
      <c r="AJ367" s="15" t="s">
        <v>3167</v>
      </c>
      <c r="AK367" s="32" t="s">
        <v>481</v>
      </c>
      <c r="AL367" s="47" t="s">
        <v>2195</v>
      </c>
      <c r="AM367" s="63" t="s">
        <v>2180</v>
      </c>
      <c r="AN367" s="32" t="s">
        <v>923</v>
      </c>
      <c r="AR367" s="14"/>
    </row>
    <row r="368" spans="1:44" ht="18" customHeight="1" x14ac:dyDescent="0.25">
      <c r="A368" s="43">
        <v>622296</v>
      </c>
      <c r="B368" s="43">
        <v>187676</v>
      </c>
      <c r="C368" s="45" t="s">
        <v>549</v>
      </c>
      <c r="D368" s="47" t="s">
        <v>550</v>
      </c>
      <c r="E368" s="47" t="s">
        <v>2414</v>
      </c>
      <c r="F368" s="32" t="s">
        <v>2</v>
      </c>
      <c r="G368" s="32" t="s">
        <v>478</v>
      </c>
      <c r="H368" s="33">
        <v>41791</v>
      </c>
      <c r="I368" s="33">
        <v>42521</v>
      </c>
      <c r="J368" s="32" t="s">
        <v>465</v>
      </c>
      <c r="K368" s="50">
        <v>230809.8</v>
      </c>
      <c r="L368" s="52">
        <v>230809.8</v>
      </c>
      <c r="M368" s="32" t="s">
        <v>9</v>
      </c>
      <c r="N368" s="32"/>
      <c r="O368" s="32" t="s">
        <v>18</v>
      </c>
      <c r="P368" s="32" t="s">
        <v>18</v>
      </c>
      <c r="Q368" s="32" t="s">
        <v>18</v>
      </c>
      <c r="R368" s="47" t="s">
        <v>67</v>
      </c>
      <c r="S368" s="54" t="s">
        <v>322</v>
      </c>
      <c r="T368" s="47" t="s">
        <v>3020</v>
      </c>
      <c r="U368" s="32" t="s">
        <v>67</v>
      </c>
      <c r="V368" s="32" t="s">
        <v>18</v>
      </c>
      <c r="W368" s="32" t="s">
        <v>30</v>
      </c>
      <c r="X368" s="32" t="s">
        <v>18</v>
      </c>
      <c r="Y368" s="15"/>
      <c r="Z368" s="15"/>
      <c r="AA368" s="15"/>
      <c r="AB368" s="15"/>
      <c r="AC368" s="15"/>
      <c r="AD368" s="15"/>
      <c r="AE368" s="15"/>
      <c r="AF368" s="15"/>
      <c r="AG368" s="15"/>
      <c r="AH368" s="15"/>
      <c r="AI368" s="15"/>
      <c r="AJ368" s="15" t="s">
        <v>3167</v>
      </c>
      <c r="AK368" s="32" t="s">
        <v>925</v>
      </c>
      <c r="AL368" s="47" t="s">
        <v>2195</v>
      </c>
      <c r="AM368" s="63" t="s">
        <v>2180</v>
      </c>
      <c r="AN368" s="32" t="s">
        <v>923</v>
      </c>
      <c r="AR368" s="14"/>
    </row>
    <row r="369" spans="1:44" ht="18" customHeight="1" x14ac:dyDescent="0.25">
      <c r="A369" s="43">
        <v>623230</v>
      </c>
      <c r="B369" s="43">
        <v>187748</v>
      </c>
      <c r="C369" s="45" t="s">
        <v>540</v>
      </c>
      <c r="D369" s="47" t="s">
        <v>541</v>
      </c>
      <c r="E369" s="47" t="s">
        <v>2405</v>
      </c>
      <c r="F369" s="32" t="s">
        <v>2</v>
      </c>
      <c r="G369" s="32" t="s">
        <v>478</v>
      </c>
      <c r="H369" s="33">
        <v>41913</v>
      </c>
      <c r="I369" s="33">
        <v>42460</v>
      </c>
      <c r="J369" s="32" t="s">
        <v>439</v>
      </c>
      <c r="K369" s="50">
        <v>231926.39999999999</v>
      </c>
      <c r="L369" s="52">
        <v>231926.39999999999</v>
      </c>
      <c r="M369" s="32" t="s">
        <v>9</v>
      </c>
      <c r="N369" s="32"/>
      <c r="O369" s="32" t="s">
        <v>18</v>
      </c>
      <c r="P369" s="32" t="s">
        <v>30</v>
      </c>
      <c r="Q369" s="32" t="s">
        <v>18</v>
      </c>
      <c r="R369" s="47" t="s">
        <v>67</v>
      </c>
      <c r="S369" s="54" t="s">
        <v>51</v>
      </c>
      <c r="T369" s="47" t="s">
        <v>541</v>
      </c>
      <c r="U369" s="32" t="s">
        <v>67</v>
      </c>
      <c r="V369" s="32" t="s">
        <v>18</v>
      </c>
      <c r="W369" s="32" t="s">
        <v>18</v>
      </c>
      <c r="X369" s="32" t="s">
        <v>30</v>
      </c>
      <c r="Y369" s="15">
        <v>1</v>
      </c>
      <c r="Z369" s="15">
        <v>27</v>
      </c>
      <c r="AA369" s="15">
        <v>1</v>
      </c>
      <c r="AB369" s="15">
        <v>27</v>
      </c>
      <c r="AC369" s="15"/>
      <c r="AD369" s="15"/>
      <c r="AE369" s="15"/>
      <c r="AF369" s="15"/>
      <c r="AG369" s="15"/>
      <c r="AH369" s="15"/>
      <c r="AI369" s="15"/>
      <c r="AJ369" s="15" t="s">
        <v>3167</v>
      </c>
      <c r="AK369" s="32" t="s">
        <v>1357</v>
      </c>
      <c r="AL369" s="47" t="s">
        <v>2195</v>
      </c>
      <c r="AM369" s="63" t="s">
        <v>2180</v>
      </c>
      <c r="AN369" s="32" t="s">
        <v>923</v>
      </c>
      <c r="AR369" s="14"/>
    </row>
    <row r="370" spans="1:44" ht="18" customHeight="1" x14ac:dyDescent="0.25">
      <c r="A370" s="43">
        <v>623527</v>
      </c>
      <c r="B370" s="43">
        <v>187777</v>
      </c>
      <c r="C370" s="45" t="s">
        <v>551</v>
      </c>
      <c r="D370" s="47" t="s">
        <v>552</v>
      </c>
      <c r="E370" s="47" t="s">
        <v>2415</v>
      </c>
      <c r="F370" s="32" t="s">
        <v>2</v>
      </c>
      <c r="G370" s="32" t="s">
        <v>478</v>
      </c>
      <c r="H370" s="33">
        <v>41730</v>
      </c>
      <c r="I370" s="33">
        <v>42460</v>
      </c>
      <c r="J370" s="32" t="s">
        <v>438</v>
      </c>
      <c r="K370" s="50">
        <v>230036.6</v>
      </c>
      <c r="L370" s="52">
        <v>230036.6</v>
      </c>
      <c r="M370" s="32" t="s">
        <v>9</v>
      </c>
      <c r="N370" s="32"/>
      <c r="O370" s="32" t="s">
        <v>18</v>
      </c>
      <c r="P370" s="32" t="s">
        <v>18</v>
      </c>
      <c r="Q370" s="32" t="s">
        <v>30</v>
      </c>
      <c r="R370" s="47" t="s">
        <v>67</v>
      </c>
      <c r="S370" s="54" t="s">
        <v>31</v>
      </c>
      <c r="T370" s="47" t="s">
        <v>3021</v>
      </c>
      <c r="U370" s="32" t="s">
        <v>67</v>
      </c>
      <c r="V370" s="32" t="s">
        <v>30</v>
      </c>
      <c r="W370" s="32" t="s">
        <v>30</v>
      </c>
      <c r="X370" s="32" t="s">
        <v>18</v>
      </c>
      <c r="Y370" s="15">
        <v>42</v>
      </c>
      <c r="Z370" s="15">
        <v>1573</v>
      </c>
      <c r="AA370" s="15">
        <v>42</v>
      </c>
      <c r="AB370" s="15">
        <v>1573</v>
      </c>
      <c r="AC370" s="15"/>
      <c r="AD370" s="15"/>
      <c r="AE370" s="15"/>
      <c r="AF370" s="15"/>
      <c r="AG370" s="15"/>
      <c r="AH370" s="15"/>
      <c r="AI370" s="15"/>
      <c r="AJ370" s="15"/>
      <c r="AK370" s="32" t="s">
        <v>920</v>
      </c>
      <c r="AL370" s="47" t="s">
        <v>2193</v>
      </c>
      <c r="AM370" s="63" t="s">
        <v>2180</v>
      </c>
      <c r="AN370" s="32" t="s">
        <v>923</v>
      </c>
      <c r="AR370" s="14"/>
    </row>
    <row r="371" spans="1:44" ht="18" customHeight="1" x14ac:dyDescent="0.25">
      <c r="A371" s="43">
        <v>623648</v>
      </c>
      <c r="B371" s="43">
        <v>187787</v>
      </c>
      <c r="C371" s="45" t="s">
        <v>1435</v>
      </c>
      <c r="D371" s="47" t="s">
        <v>1436</v>
      </c>
      <c r="E371" s="47" t="s">
        <v>2413</v>
      </c>
      <c r="F371" s="32" t="s">
        <v>2</v>
      </c>
      <c r="G371" s="32" t="s">
        <v>478</v>
      </c>
      <c r="H371" s="33">
        <v>41760</v>
      </c>
      <c r="I371" s="33">
        <v>42490</v>
      </c>
      <c r="J371" s="32" t="s">
        <v>439</v>
      </c>
      <c r="K371" s="50">
        <v>231283.20000000001</v>
      </c>
      <c r="L371" s="52">
        <v>231283.20000000001</v>
      </c>
      <c r="M371" s="32" t="s">
        <v>199</v>
      </c>
      <c r="N371" s="32"/>
      <c r="O371" s="32" t="s">
        <v>18</v>
      </c>
      <c r="P371" s="32" t="s">
        <v>30</v>
      </c>
      <c r="Q371" s="32" t="s">
        <v>18</v>
      </c>
      <c r="R371" s="47" t="s">
        <v>67</v>
      </c>
      <c r="S371" s="54" t="s">
        <v>31</v>
      </c>
      <c r="T371" s="47" t="s">
        <v>67</v>
      </c>
      <c r="U371" s="32">
        <v>0</v>
      </c>
      <c r="V371" s="32" t="s">
        <v>18</v>
      </c>
      <c r="W371" s="32" t="s">
        <v>18</v>
      </c>
      <c r="X371" s="32" t="s">
        <v>18</v>
      </c>
      <c r="Y371" s="15">
        <v>4</v>
      </c>
      <c r="Z371" s="15">
        <v>88</v>
      </c>
      <c r="AA371" s="15">
        <v>4</v>
      </c>
      <c r="AB371" s="15">
        <v>88</v>
      </c>
      <c r="AC371" s="15"/>
      <c r="AD371" s="15"/>
      <c r="AE371" s="15"/>
      <c r="AF371" s="15"/>
      <c r="AG371" s="15"/>
      <c r="AH371" s="15"/>
      <c r="AI371" s="15"/>
      <c r="AJ371" s="15" t="s">
        <v>3167</v>
      </c>
      <c r="AK371" s="32" t="s">
        <v>499</v>
      </c>
      <c r="AL371" s="47" t="s">
        <v>2244</v>
      </c>
      <c r="AM371" s="63" t="s">
        <v>2180</v>
      </c>
      <c r="AN371" s="32" t="s">
        <v>923</v>
      </c>
      <c r="AR371" s="14"/>
    </row>
    <row r="372" spans="1:44" ht="18" customHeight="1" x14ac:dyDescent="0.25">
      <c r="A372" s="43">
        <v>624453</v>
      </c>
      <c r="B372" s="43">
        <v>187852</v>
      </c>
      <c r="C372" s="45" t="s">
        <v>556</v>
      </c>
      <c r="D372" s="47" t="s">
        <v>2421</v>
      </c>
      <c r="E372" s="47" t="s">
        <v>2422</v>
      </c>
      <c r="F372" s="32" t="s">
        <v>2</v>
      </c>
      <c r="G372" s="32" t="s">
        <v>478</v>
      </c>
      <c r="H372" s="33">
        <v>41836</v>
      </c>
      <c r="I372" s="33">
        <v>42858</v>
      </c>
      <c r="J372" s="32" t="s">
        <v>437</v>
      </c>
      <c r="K372" s="50">
        <v>223778.4</v>
      </c>
      <c r="L372" s="52">
        <v>223778.4</v>
      </c>
      <c r="M372" s="32" t="s">
        <v>9</v>
      </c>
      <c r="N372" s="32"/>
      <c r="O372" s="32" t="s">
        <v>18</v>
      </c>
      <c r="P372" s="32" t="s">
        <v>18</v>
      </c>
      <c r="Q372" s="32" t="s">
        <v>30</v>
      </c>
      <c r="R372" s="47" t="s">
        <v>3028</v>
      </c>
      <c r="S372" s="54" t="s">
        <v>42</v>
      </c>
      <c r="T372" s="47" t="s">
        <v>3029</v>
      </c>
      <c r="U372" s="32" t="s">
        <v>67</v>
      </c>
      <c r="V372" s="32" t="s">
        <v>30</v>
      </c>
      <c r="W372" s="32" t="s">
        <v>30</v>
      </c>
      <c r="X372" s="32" t="s">
        <v>18</v>
      </c>
      <c r="Y372" s="15">
        <v>5</v>
      </c>
      <c r="Z372" s="15">
        <v>66</v>
      </c>
      <c r="AA372" s="15">
        <v>4</v>
      </c>
      <c r="AB372" s="15">
        <v>66</v>
      </c>
      <c r="AC372" s="15">
        <v>1</v>
      </c>
      <c r="AD372" s="15">
        <v>0</v>
      </c>
      <c r="AE372" s="15"/>
      <c r="AF372" s="15"/>
      <c r="AG372" s="15"/>
      <c r="AH372" s="15"/>
      <c r="AI372" s="15"/>
      <c r="AJ372" s="15"/>
      <c r="AK372" s="32" t="s">
        <v>476</v>
      </c>
      <c r="AL372" s="47" t="s">
        <v>2184</v>
      </c>
      <c r="AM372" s="63" t="s">
        <v>2180</v>
      </c>
      <c r="AN372" s="32" t="s">
        <v>923</v>
      </c>
      <c r="AR372" s="14"/>
    </row>
    <row r="373" spans="1:44" ht="18" customHeight="1" x14ac:dyDescent="0.25">
      <c r="A373" s="43">
        <v>625826</v>
      </c>
      <c r="B373" s="43">
        <v>187964</v>
      </c>
      <c r="C373" s="45" t="s">
        <v>1416</v>
      </c>
      <c r="D373" s="47" t="s">
        <v>1417</v>
      </c>
      <c r="E373" s="47" t="s">
        <v>2409</v>
      </c>
      <c r="F373" s="32" t="s">
        <v>2</v>
      </c>
      <c r="G373" s="32" t="s">
        <v>478</v>
      </c>
      <c r="H373" s="33">
        <v>41730</v>
      </c>
      <c r="I373" s="33">
        <v>42460</v>
      </c>
      <c r="J373" s="32" t="s">
        <v>439</v>
      </c>
      <c r="K373" s="50">
        <v>231283.20000000001</v>
      </c>
      <c r="L373" s="52">
        <v>231283.20000000001</v>
      </c>
      <c r="M373" s="32" t="s">
        <v>199</v>
      </c>
      <c r="N373" s="32"/>
      <c r="O373" s="32" t="s">
        <v>18</v>
      </c>
      <c r="P373" s="32" t="s">
        <v>18</v>
      </c>
      <c r="Q373" s="32" t="s">
        <v>18</v>
      </c>
      <c r="R373" s="47" t="s">
        <v>67</v>
      </c>
      <c r="S373" s="54" t="s">
        <v>31</v>
      </c>
      <c r="T373" s="47" t="s">
        <v>3015</v>
      </c>
      <c r="U373" s="32">
        <v>0</v>
      </c>
      <c r="V373" s="32" t="s">
        <v>18</v>
      </c>
      <c r="W373" s="32" t="s">
        <v>18</v>
      </c>
      <c r="X373" s="32" t="s">
        <v>18</v>
      </c>
      <c r="Y373" s="15">
        <v>1</v>
      </c>
      <c r="Z373" s="15">
        <v>71</v>
      </c>
      <c r="AA373" s="15">
        <v>1</v>
      </c>
      <c r="AB373" s="15">
        <v>71</v>
      </c>
      <c r="AC373" s="15"/>
      <c r="AD373" s="15"/>
      <c r="AE373" s="15"/>
      <c r="AF373" s="15"/>
      <c r="AG373" s="15"/>
      <c r="AH373" s="15"/>
      <c r="AI373" s="15"/>
      <c r="AJ373" s="15" t="s">
        <v>3167</v>
      </c>
      <c r="AK373" s="32" t="s">
        <v>499</v>
      </c>
      <c r="AL373" s="47" t="s">
        <v>2244</v>
      </c>
      <c r="AM373" s="63" t="s">
        <v>2180</v>
      </c>
      <c r="AN373" s="32" t="s">
        <v>923</v>
      </c>
      <c r="AR373" s="14"/>
    </row>
    <row r="374" spans="1:44" ht="18" customHeight="1" x14ac:dyDescent="0.25">
      <c r="A374" s="43">
        <v>627025</v>
      </c>
      <c r="B374" s="43">
        <v>188072</v>
      </c>
      <c r="C374" s="45" t="s">
        <v>1442</v>
      </c>
      <c r="D374" s="47" t="s">
        <v>1443</v>
      </c>
      <c r="E374" s="47" t="s">
        <v>2410</v>
      </c>
      <c r="F374" s="32" t="s">
        <v>2</v>
      </c>
      <c r="G374" s="32" t="s">
        <v>478</v>
      </c>
      <c r="H374" s="33">
        <v>42036</v>
      </c>
      <c r="I374" s="33">
        <v>42766</v>
      </c>
      <c r="J374" s="32" t="s">
        <v>439</v>
      </c>
      <c r="K374" s="50">
        <v>231283.20000000001</v>
      </c>
      <c r="L374" s="52">
        <v>231283.20000000001</v>
      </c>
      <c r="M374" s="32" t="s">
        <v>199</v>
      </c>
      <c r="N374" s="32"/>
      <c r="O374" s="32" t="s">
        <v>18</v>
      </c>
      <c r="P374" s="32" t="s">
        <v>18</v>
      </c>
      <c r="Q374" s="32" t="s">
        <v>30</v>
      </c>
      <c r="R374" s="47" t="s">
        <v>67</v>
      </c>
      <c r="S374" s="54" t="s">
        <v>96</v>
      </c>
      <c r="T374" s="47" t="s">
        <v>3016</v>
      </c>
      <c r="U374" s="32">
        <v>1</v>
      </c>
      <c r="V374" s="32" t="s">
        <v>18</v>
      </c>
      <c r="W374" s="32" t="s">
        <v>30</v>
      </c>
      <c r="X374" s="32" t="s">
        <v>18</v>
      </c>
      <c r="Y374" s="15">
        <v>4</v>
      </c>
      <c r="Z374" s="15">
        <v>102</v>
      </c>
      <c r="AA374" s="15">
        <v>4</v>
      </c>
      <c r="AB374" s="15">
        <v>102</v>
      </c>
      <c r="AC374" s="15"/>
      <c r="AD374" s="15"/>
      <c r="AE374" s="15"/>
      <c r="AF374" s="15"/>
      <c r="AG374" s="15"/>
      <c r="AH374" s="15"/>
      <c r="AI374" s="15"/>
      <c r="AJ374" s="15" t="s">
        <v>3167</v>
      </c>
      <c r="AK374" s="32" t="s">
        <v>499</v>
      </c>
      <c r="AL374" s="47" t="s">
        <v>2244</v>
      </c>
      <c r="AM374" s="63" t="s">
        <v>2180</v>
      </c>
      <c r="AN374" s="32" t="s">
        <v>923</v>
      </c>
      <c r="AR374" s="14"/>
    </row>
    <row r="375" spans="1:44" ht="18" customHeight="1" x14ac:dyDescent="0.25">
      <c r="A375" s="43">
        <v>627049</v>
      </c>
      <c r="B375" s="43">
        <v>188077</v>
      </c>
      <c r="C375" s="45" t="s">
        <v>520</v>
      </c>
      <c r="D375" s="47" t="s">
        <v>521</v>
      </c>
      <c r="E375" s="47" t="s">
        <v>2383</v>
      </c>
      <c r="F375" s="32" t="s">
        <v>2</v>
      </c>
      <c r="G375" s="32" t="s">
        <v>478</v>
      </c>
      <c r="H375" s="33">
        <v>41730</v>
      </c>
      <c r="I375" s="33">
        <v>42460</v>
      </c>
      <c r="J375" s="32" t="s">
        <v>439</v>
      </c>
      <c r="K375" s="50">
        <v>299558.40000000002</v>
      </c>
      <c r="L375" s="52">
        <v>299558.40000000002</v>
      </c>
      <c r="M375" s="32" t="s">
        <v>9</v>
      </c>
      <c r="N375" s="32"/>
      <c r="O375" s="32" t="s">
        <v>18</v>
      </c>
      <c r="P375" s="32" t="s">
        <v>30</v>
      </c>
      <c r="Q375" s="32" t="s">
        <v>30</v>
      </c>
      <c r="R375" s="47" t="s">
        <v>2985</v>
      </c>
      <c r="S375" s="54" t="s">
        <v>322</v>
      </c>
      <c r="T375" s="47" t="s">
        <v>2986</v>
      </c>
      <c r="U375" s="32" t="s">
        <v>67</v>
      </c>
      <c r="V375" s="32" t="s">
        <v>18</v>
      </c>
      <c r="W375" s="32" t="s">
        <v>30</v>
      </c>
      <c r="X375" s="32" t="s">
        <v>18</v>
      </c>
      <c r="Y375" s="15">
        <v>1</v>
      </c>
      <c r="Z375" s="15">
        <v>46</v>
      </c>
      <c r="AA375" s="15">
        <v>1</v>
      </c>
      <c r="AB375" s="15">
        <v>46</v>
      </c>
      <c r="AC375" s="15"/>
      <c r="AD375" s="15"/>
      <c r="AE375" s="15"/>
      <c r="AF375" s="15"/>
      <c r="AG375" s="15"/>
      <c r="AH375" s="15"/>
      <c r="AI375" s="15"/>
      <c r="AJ375" s="15"/>
      <c r="AK375" s="32" t="s">
        <v>487</v>
      </c>
      <c r="AL375" s="47" t="s">
        <v>2217</v>
      </c>
      <c r="AM375" s="63" t="s">
        <v>2180</v>
      </c>
      <c r="AN375" s="32" t="s">
        <v>923</v>
      </c>
      <c r="AR375" s="14"/>
    </row>
    <row r="376" spans="1:44" ht="18" customHeight="1" x14ac:dyDescent="0.25">
      <c r="A376" s="43">
        <v>627152</v>
      </c>
      <c r="B376" s="43">
        <v>188086</v>
      </c>
      <c r="C376" s="45" t="s">
        <v>559</v>
      </c>
      <c r="D376" s="47" t="s">
        <v>2424</v>
      </c>
      <c r="E376" s="47" t="s">
        <v>2425</v>
      </c>
      <c r="F376" s="32" t="s">
        <v>2</v>
      </c>
      <c r="G376" s="32" t="s">
        <v>478</v>
      </c>
      <c r="H376" s="33">
        <v>41699</v>
      </c>
      <c r="I376" s="33">
        <v>42429</v>
      </c>
      <c r="J376" s="32" t="s">
        <v>439</v>
      </c>
      <c r="K376" s="50">
        <v>221606.39999999999</v>
      </c>
      <c r="L376" s="52">
        <v>221606.39999999999</v>
      </c>
      <c r="M376" s="32" t="s">
        <v>9</v>
      </c>
      <c r="N376" s="32"/>
      <c r="O376" s="32" t="s">
        <v>30</v>
      </c>
      <c r="P376" s="32" t="s">
        <v>30</v>
      </c>
      <c r="Q376" s="32" t="s">
        <v>18</v>
      </c>
      <c r="R376" s="47" t="s">
        <v>3031</v>
      </c>
      <c r="S376" s="54" t="s">
        <v>51</v>
      </c>
      <c r="T376" s="47" t="s">
        <v>3032</v>
      </c>
      <c r="U376" s="32" t="s">
        <v>67</v>
      </c>
      <c r="V376" s="32" t="s">
        <v>18</v>
      </c>
      <c r="W376" s="32" t="s">
        <v>18</v>
      </c>
      <c r="X376" s="32" t="s">
        <v>18</v>
      </c>
      <c r="Y376" s="15">
        <v>1</v>
      </c>
      <c r="Z376" s="15">
        <v>42</v>
      </c>
      <c r="AA376" s="15">
        <v>1</v>
      </c>
      <c r="AB376" s="15">
        <v>42</v>
      </c>
      <c r="AC376" s="15"/>
      <c r="AD376" s="15"/>
      <c r="AE376" s="15"/>
      <c r="AF376" s="15"/>
      <c r="AG376" s="15"/>
      <c r="AH376" s="15"/>
      <c r="AI376" s="15"/>
      <c r="AJ376" s="15"/>
      <c r="AK376" s="32" t="s">
        <v>1556</v>
      </c>
      <c r="AL376" s="47" t="s">
        <v>2161</v>
      </c>
      <c r="AM376" s="63" t="s">
        <v>2180</v>
      </c>
      <c r="AN376" s="32" t="s">
        <v>923</v>
      </c>
      <c r="AR376" s="14"/>
    </row>
    <row r="377" spans="1:44" ht="18" customHeight="1" x14ac:dyDescent="0.25">
      <c r="A377" s="43">
        <v>628934</v>
      </c>
      <c r="B377" s="43">
        <v>188149</v>
      </c>
      <c r="C377" s="45" t="s">
        <v>560</v>
      </c>
      <c r="D377" s="47" t="s">
        <v>561</v>
      </c>
      <c r="E377" s="47" t="s">
        <v>2426</v>
      </c>
      <c r="F377" s="32" t="s">
        <v>2</v>
      </c>
      <c r="G377" s="32" t="s">
        <v>478</v>
      </c>
      <c r="H377" s="33">
        <v>41699</v>
      </c>
      <c r="I377" s="33">
        <v>42429</v>
      </c>
      <c r="J377" s="32" t="s">
        <v>439</v>
      </c>
      <c r="K377" s="50">
        <v>221606.39999999999</v>
      </c>
      <c r="L377" s="52">
        <v>221606.39999999999</v>
      </c>
      <c r="M377" s="32" t="s">
        <v>9</v>
      </c>
      <c r="N377" s="32"/>
      <c r="O377" s="32" t="s">
        <v>18</v>
      </c>
      <c r="P377" s="32" t="s">
        <v>30</v>
      </c>
      <c r="Q377" s="32" t="s">
        <v>18</v>
      </c>
      <c r="R377" s="47" t="s">
        <v>67</v>
      </c>
      <c r="S377" s="54" t="s">
        <v>31</v>
      </c>
      <c r="T377" s="47" t="s">
        <v>3033</v>
      </c>
      <c r="U377" s="32" t="s">
        <v>67</v>
      </c>
      <c r="V377" s="32" t="s">
        <v>18</v>
      </c>
      <c r="W377" s="32" t="s">
        <v>18</v>
      </c>
      <c r="X377" s="32" t="s">
        <v>18</v>
      </c>
      <c r="Y377" s="15">
        <v>2</v>
      </c>
      <c r="Z377" s="15">
        <v>15</v>
      </c>
      <c r="AA377" s="15">
        <v>2</v>
      </c>
      <c r="AB377" s="15">
        <v>15</v>
      </c>
      <c r="AC377" s="15"/>
      <c r="AD377" s="15"/>
      <c r="AE377" s="15"/>
      <c r="AF377" s="15"/>
      <c r="AG377" s="15"/>
      <c r="AH377" s="15"/>
      <c r="AI377" s="15"/>
      <c r="AJ377" s="15"/>
      <c r="AK377" s="32" t="s">
        <v>915</v>
      </c>
      <c r="AL377" s="47" t="s">
        <v>2166</v>
      </c>
      <c r="AM377" s="63" t="s">
        <v>2180</v>
      </c>
      <c r="AN377" s="32" t="s">
        <v>923</v>
      </c>
      <c r="AR377" s="14"/>
    </row>
    <row r="378" spans="1:44" ht="18" customHeight="1" x14ac:dyDescent="0.25">
      <c r="A378" s="43">
        <v>629745</v>
      </c>
      <c r="B378" s="43">
        <v>188184</v>
      </c>
      <c r="C378" s="45" t="s">
        <v>1509</v>
      </c>
      <c r="D378" s="47" t="s">
        <v>1510</v>
      </c>
      <c r="E378" s="47" t="s">
        <v>2364</v>
      </c>
      <c r="F378" s="32" t="s">
        <v>2</v>
      </c>
      <c r="G378" s="32" t="s">
        <v>478</v>
      </c>
      <c r="H378" s="33">
        <v>41699</v>
      </c>
      <c r="I378" s="33">
        <v>42216</v>
      </c>
      <c r="J378" s="32" t="s">
        <v>439</v>
      </c>
      <c r="K378" s="50">
        <v>1108032</v>
      </c>
      <c r="L378" s="52">
        <v>1108032</v>
      </c>
      <c r="M378" s="32" t="s">
        <v>377</v>
      </c>
      <c r="N378" s="32"/>
      <c r="O378" s="32" t="s">
        <v>30</v>
      </c>
      <c r="P378" s="32" t="s">
        <v>30</v>
      </c>
      <c r="Q378" s="32" t="s">
        <v>18</v>
      </c>
      <c r="R378" s="47" t="s">
        <v>2965</v>
      </c>
      <c r="S378" s="54" t="s">
        <v>31</v>
      </c>
      <c r="T378" s="47" t="s">
        <v>2966</v>
      </c>
      <c r="U378" s="32">
        <v>0</v>
      </c>
      <c r="V378" s="32" t="s">
        <v>18</v>
      </c>
      <c r="W378" s="32" t="s">
        <v>30</v>
      </c>
      <c r="X378" s="32" t="s">
        <v>18</v>
      </c>
      <c r="Y378" s="15">
        <v>1</v>
      </c>
      <c r="Z378" s="15">
        <v>0</v>
      </c>
      <c r="AA378" s="15">
        <v>1</v>
      </c>
      <c r="AB378" s="15">
        <v>0</v>
      </c>
      <c r="AC378" s="15"/>
      <c r="AD378" s="15"/>
      <c r="AE378" s="15"/>
      <c r="AF378" s="15"/>
      <c r="AG378" s="15"/>
      <c r="AH378" s="15"/>
      <c r="AI378" s="15"/>
      <c r="AJ378" s="15" t="s">
        <v>3167</v>
      </c>
      <c r="AK378" s="32" t="s">
        <v>499</v>
      </c>
      <c r="AL378" s="47" t="s">
        <v>2244</v>
      </c>
      <c r="AM378" s="63" t="s">
        <v>2180</v>
      </c>
      <c r="AN378" s="32" t="s">
        <v>923</v>
      </c>
      <c r="AR378" s="14"/>
    </row>
    <row r="379" spans="1:44" ht="18" customHeight="1" x14ac:dyDescent="0.25">
      <c r="A379" s="43">
        <v>269553</v>
      </c>
      <c r="B379" s="43">
        <v>188370</v>
      </c>
      <c r="C379" s="45" t="s">
        <v>1005</v>
      </c>
      <c r="D379" s="47" t="s">
        <v>2173</v>
      </c>
      <c r="E379" s="47" t="s">
        <v>2174</v>
      </c>
      <c r="F379" s="32" t="s">
        <v>2</v>
      </c>
      <c r="G379" s="32" t="s">
        <v>477</v>
      </c>
      <c r="H379" s="33">
        <v>40634</v>
      </c>
      <c r="I379" s="33">
        <v>42094</v>
      </c>
      <c r="J379" s="32" t="s">
        <v>437</v>
      </c>
      <c r="K379" s="50">
        <v>9935943.8000000007</v>
      </c>
      <c r="L379" s="52">
        <v>5818073.2000000002</v>
      </c>
      <c r="M379" s="32" t="s">
        <v>199</v>
      </c>
      <c r="N379" s="32"/>
      <c r="O379" s="32" t="s">
        <v>18</v>
      </c>
      <c r="P379" s="32" t="s">
        <v>18</v>
      </c>
      <c r="Q379" s="32" t="s">
        <v>30</v>
      </c>
      <c r="R379" s="47" t="s">
        <v>67</v>
      </c>
      <c r="S379" s="54" t="s">
        <v>96</v>
      </c>
      <c r="T379" s="47" t="s">
        <v>2831</v>
      </c>
      <c r="U379" s="32">
        <v>0</v>
      </c>
      <c r="V379" s="32" t="s">
        <v>30</v>
      </c>
      <c r="W379" s="32" t="s">
        <v>18</v>
      </c>
      <c r="X379" s="32" t="s">
        <v>18</v>
      </c>
      <c r="Y379" s="15">
        <v>47</v>
      </c>
      <c r="Z379" s="15">
        <v>835</v>
      </c>
      <c r="AA379" s="15">
        <v>43</v>
      </c>
      <c r="AB379" s="15">
        <v>811</v>
      </c>
      <c r="AC379" s="15">
        <v>3</v>
      </c>
      <c r="AD379" s="15">
        <v>24</v>
      </c>
      <c r="AE379" s="15"/>
      <c r="AF379" s="15"/>
      <c r="AG379" s="15">
        <v>1</v>
      </c>
      <c r="AH379" s="15">
        <v>0</v>
      </c>
      <c r="AI379" s="15"/>
      <c r="AJ379" s="15"/>
      <c r="AK379" s="32" t="s">
        <v>1006</v>
      </c>
      <c r="AL379" s="47" t="s">
        <v>2172</v>
      </c>
      <c r="AM379" s="63" t="s">
        <v>2171</v>
      </c>
      <c r="AN379" s="32" t="s">
        <v>1004</v>
      </c>
      <c r="AR379" s="14"/>
    </row>
    <row r="380" spans="1:44" ht="18" customHeight="1" x14ac:dyDescent="0.25">
      <c r="A380" s="43">
        <v>616499</v>
      </c>
      <c r="B380" s="43">
        <v>189829</v>
      </c>
      <c r="C380" s="45" t="s">
        <v>1379</v>
      </c>
      <c r="D380" s="47" t="s">
        <v>1380</v>
      </c>
      <c r="E380" s="47" t="s">
        <v>2305</v>
      </c>
      <c r="F380" s="32" t="s">
        <v>2</v>
      </c>
      <c r="G380" s="32" t="s">
        <v>483</v>
      </c>
      <c r="H380" s="33">
        <v>41791</v>
      </c>
      <c r="I380" s="33">
        <v>43616</v>
      </c>
      <c r="J380" s="32" t="s">
        <v>437</v>
      </c>
      <c r="K380" s="50">
        <v>1992960</v>
      </c>
      <c r="L380" s="52">
        <v>1992960</v>
      </c>
      <c r="M380" s="32" t="s">
        <v>9</v>
      </c>
      <c r="N380" s="32"/>
      <c r="O380" s="32" t="s">
        <v>30</v>
      </c>
      <c r="P380" s="32" t="s">
        <v>30</v>
      </c>
      <c r="Q380" s="32" t="s">
        <v>18</v>
      </c>
      <c r="R380" s="47" t="s">
        <v>2922</v>
      </c>
      <c r="S380" s="54" t="s">
        <v>31</v>
      </c>
      <c r="T380" s="47" t="s">
        <v>67</v>
      </c>
      <c r="U380" s="32">
        <v>0</v>
      </c>
      <c r="V380" s="32" t="s">
        <v>18</v>
      </c>
      <c r="W380" s="32" t="s">
        <v>18</v>
      </c>
      <c r="X380" s="32" t="s">
        <v>18</v>
      </c>
      <c r="Y380" s="15">
        <v>34</v>
      </c>
      <c r="Z380" s="15">
        <v>970</v>
      </c>
      <c r="AA380" s="15">
        <v>33</v>
      </c>
      <c r="AB380" s="15">
        <v>968</v>
      </c>
      <c r="AC380" s="15"/>
      <c r="AD380" s="15"/>
      <c r="AE380" s="15">
        <v>1</v>
      </c>
      <c r="AF380" s="15">
        <v>2</v>
      </c>
      <c r="AG380" s="15"/>
      <c r="AH380" s="15"/>
      <c r="AI380" s="15"/>
      <c r="AJ380" s="15"/>
      <c r="AK380" s="32" t="s">
        <v>1390</v>
      </c>
      <c r="AL380" s="47" t="s">
        <v>2310</v>
      </c>
      <c r="AM380" s="63" t="s">
        <v>2110</v>
      </c>
      <c r="AN380" s="32" t="s">
        <v>1397</v>
      </c>
      <c r="AR380" s="14"/>
    </row>
    <row r="381" spans="1:44" ht="18" customHeight="1" x14ac:dyDescent="0.25">
      <c r="A381" s="43">
        <v>625214</v>
      </c>
      <c r="B381" s="43">
        <v>189916</v>
      </c>
      <c r="C381" s="45" t="s">
        <v>1536</v>
      </c>
      <c r="D381" s="47" t="s">
        <v>1537</v>
      </c>
      <c r="E381" s="47" t="s">
        <v>2276</v>
      </c>
      <c r="F381" s="32" t="s">
        <v>2</v>
      </c>
      <c r="G381" s="32" t="s">
        <v>478</v>
      </c>
      <c r="H381" s="33">
        <v>41760</v>
      </c>
      <c r="I381" s="33">
        <v>42490</v>
      </c>
      <c r="J381" s="32" t="s">
        <v>439</v>
      </c>
      <c r="K381" s="50">
        <v>2312832</v>
      </c>
      <c r="L381" s="52">
        <v>2312832</v>
      </c>
      <c r="M381" s="32" t="s">
        <v>377</v>
      </c>
      <c r="N381" s="32"/>
      <c r="O381" s="32" t="s">
        <v>18</v>
      </c>
      <c r="P381" s="32" t="s">
        <v>30</v>
      </c>
      <c r="Q381" s="32" t="s">
        <v>18</v>
      </c>
      <c r="R381" s="47" t="s">
        <v>67</v>
      </c>
      <c r="S381" s="54" t="s">
        <v>51</v>
      </c>
      <c r="T381" s="47" t="s">
        <v>67</v>
      </c>
      <c r="U381" s="32">
        <v>0</v>
      </c>
      <c r="V381" s="32" t="s">
        <v>18</v>
      </c>
      <c r="W381" s="32" t="s">
        <v>30</v>
      </c>
      <c r="X381" s="32" t="s">
        <v>30</v>
      </c>
      <c r="Y381" s="15"/>
      <c r="Z381" s="15"/>
      <c r="AA381" s="15"/>
      <c r="AB381" s="15"/>
      <c r="AC381" s="15"/>
      <c r="AD381" s="15"/>
      <c r="AE381" s="15"/>
      <c r="AF381" s="15"/>
      <c r="AG381" s="15"/>
      <c r="AH381" s="15"/>
      <c r="AI381" s="15"/>
      <c r="AJ381" s="15" t="s">
        <v>3167</v>
      </c>
      <c r="AK381" s="32" t="s">
        <v>499</v>
      </c>
      <c r="AL381" s="47" t="s">
        <v>2244</v>
      </c>
      <c r="AM381" s="63" t="s">
        <v>2180</v>
      </c>
      <c r="AN381" s="32" t="s">
        <v>923</v>
      </c>
      <c r="AR381" s="14"/>
    </row>
    <row r="382" spans="1:44" s="34" customFormat="1" ht="18" customHeight="1" x14ac:dyDescent="0.25">
      <c r="A382" s="43">
        <v>629708</v>
      </c>
      <c r="B382" s="43">
        <v>189971</v>
      </c>
      <c r="C382" s="45" t="s">
        <v>1448</v>
      </c>
      <c r="D382" s="47" t="s">
        <v>1449</v>
      </c>
      <c r="E382" s="47" t="s">
        <v>2417</v>
      </c>
      <c r="F382" s="32" t="s">
        <v>2</v>
      </c>
      <c r="G382" s="32" t="s">
        <v>478</v>
      </c>
      <c r="H382" s="33">
        <v>41760</v>
      </c>
      <c r="I382" s="33">
        <v>42490</v>
      </c>
      <c r="J382" s="32" t="s">
        <v>438</v>
      </c>
      <c r="K382" s="50">
        <v>230036.6</v>
      </c>
      <c r="L382" s="52">
        <v>230036.6</v>
      </c>
      <c r="M382" s="32" t="s">
        <v>199</v>
      </c>
      <c r="N382" s="32"/>
      <c r="O382" s="32" t="s">
        <v>18</v>
      </c>
      <c r="P382" s="32" t="s">
        <v>30</v>
      </c>
      <c r="Q382" s="32" t="s">
        <v>18</v>
      </c>
      <c r="R382" s="47" t="s">
        <v>3024</v>
      </c>
      <c r="S382" s="54" t="s">
        <v>96</v>
      </c>
      <c r="T382" s="47" t="s">
        <v>3025</v>
      </c>
      <c r="U382" s="32">
        <v>0</v>
      </c>
      <c r="V382" s="32" t="s">
        <v>18</v>
      </c>
      <c r="W382" s="32" t="s">
        <v>18</v>
      </c>
      <c r="X382" s="32" t="s">
        <v>18</v>
      </c>
      <c r="Y382" s="15"/>
      <c r="Z382" s="15"/>
      <c r="AA382" s="15"/>
      <c r="AB382" s="15"/>
      <c r="AC382" s="15"/>
      <c r="AD382" s="15"/>
      <c r="AE382" s="15"/>
      <c r="AF382" s="15"/>
      <c r="AG382" s="15"/>
      <c r="AH382" s="15"/>
      <c r="AI382" s="15"/>
      <c r="AJ382" s="15" t="s">
        <v>3167</v>
      </c>
      <c r="AK382" s="32" t="s">
        <v>499</v>
      </c>
      <c r="AL382" s="47" t="s">
        <v>2244</v>
      </c>
      <c r="AM382" s="63" t="s">
        <v>2180</v>
      </c>
      <c r="AN382" s="32" t="s">
        <v>923</v>
      </c>
    </row>
    <row r="383" spans="1:44" ht="18" customHeight="1" x14ac:dyDescent="0.25">
      <c r="A383" s="43">
        <v>339208</v>
      </c>
      <c r="B383" s="43">
        <v>191139</v>
      </c>
      <c r="C383" s="45" t="s">
        <v>1520</v>
      </c>
      <c r="D383" s="47" t="s">
        <v>1521</v>
      </c>
      <c r="E383" s="47" t="s">
        <v>2254</v>
      </c>
      <c r="F383" s="32" t="s">
        <v>2</v>
      </c>
      <c r="G383" s="32" t="s">
        <v>483</v>
      </c>
      <c r="H383" s="33">
        <v>41913</v>
      </c>
      <c r="I383" s="33">
        <v>43738</v>
      </c>
      <c r="J383" s="32" t="s">
        <v>439</v>
      </c>
      <c r="K383" s="50">
        <v>2499123</v>
      </c>
      <c r="L383" s="52">
        <v>2499123</v>
      </c>
      <c r="M383" s="32" t="s">
        <v>377</v>
      </c>
      <c r="N383" s="32"/>
      <c r="O383" s="32" t="s">
        <v>18</v>
      </c>
      <c r="P383" s="32" t="s">
        <v>30</v>
      </c>
      <c r="Q383" s="32" t="s">
        <v>30</v>
      </c>
      <c r="R383" s="47" t="s">
        <v>2881</v>
      </c>
      <c r="S383" s="54" t="s">
        <v>184</v>
      </c>
      <c r="T383" s="47" t="s">
        <v>2882</v>
      </c>
      <c r="U383" s="32">
        <v>0</v>
      </c>
      <c r="V383" s="32" t="s">
        <v>30</v>
      </c>
      <c r="W383" s="32" t="s">
        <v>18</v>
      </c>
      <c r="X383" s="32" t="s">
        <v>30</v>
      </c>
      <c r="Y383" s="15">
        <v>2</v>
      </c>
      <c r="Z383" s="15">
        <v>81</v>
      </c>
      <c r="AA383" s="15">
        <v>1</v>
      </c>
      <c r="AB383" s="15">
        <v>2</v>
      </c>
      <c r="AC383" s="15"/>
      <c r="AD383" s="15"/>
      <c r="AE383" s="15">
        <v>1</v>
      </c>
      <c r="AF383" s="15">
        <v>79</v>
      </c>
      <c r="AG383" s="15"/>
      <c r="AH383" s="15"/>
      <c r="AI383" s="15"/>
      <c r="AJ383" s="15"/>
      <c r="AK383" s="32" t="s">
        <v>1415</v>
      </c>
      <c r="AL383" s="47" t="s">
        <v>2253</v>
      </c>
      <c r="AM383" s="63" t="s">
        <v>2110</v>
      </c>
      <c r="AN383" s="32" t="s">
        <v>1397</v>
      </c>
      <c r="AR383" s="14"/>
    </row>
    <row r="384" spans="1:44" ht="18" customHeight="1" x14ac:dyDescent="0.25">
      <c r="A384" s="43">
        <v>616777</v>
      </c>
      <c r="B384" s="43">
        <v>191234</v>
      </c>
      <c r="C384" s="45" t="s">
        <v>1376</v>
      </c>
      <c r="D384" s="47" t="s">
        <v>1377</v>
      </c>
      <c r="E384" s="47" t="s">
        <v>2301</v>
      </c>
      <c r="F384" s="32" t="s">
        <v>2</v>
      </c>
      <c r="G384" s="32" t="s">
        <v>483</v>
      </c>
      <c r="H384" s="33">
        <v>41821</v>
      </c>
      <c r="I384" s="33">
        <v>43646</v>
      </c>
      <c r="J384" s="32" t="s">
        <v>437</v>
      </c>
      <c r="K384" s="50">
        <v>1995906</v>
      </c>
      <c r="L384" s="52">
        <v>1995906</v>
      </c>
      <c r="M384" s="32" t="s">
        <v>9</v>
      </c>
      <c r="N384" s="32"/>
      <c r="O384" s="32" t="s">
        <v>30</v>
      </c>
      <c r="P384" s="32" t="s">
        <v>30</v>
      </c>
      <c r="Q384" s="32" t="s">
        <v>18</v>
      </c>
      <c r="R384" s="47" t="s">
        <v>2920</v>
      </c>
      <c r="S384" s="54" t="s">
        <v>31</v>
      </c>
      <c r="T384" s="47" t="s">
        <v>67</v>
      </c>
      <c r="U384" s="32">
        <v>0</v>
      </c>
      <c r="V384" s="32" t="s">
        <v>18</v>
      </c>
      <c r="W384" s="32" t="s">
        <v>18</v>
      </c>
      <c r="X384" s="32" t="s">
        <v>18</v>
      </c>
      <c r="Y384" s="15">
        <v>2</v>
      </c>
      <c r="Z384" s="15">
        <v>330</v>
      </c>
      <c r="AA384" s="15">
        <v>2</v>
      </c>
      <c r="AB384" s="15">
        <v>330</v>
      </c>
      <c r="AC384" s="15"/>
      <c r="AD384" s="15"/>
      <c r="AE384" s="15"/>
      <c r="AF384" s="15"/>
      <c r="AG384" s="15"/>
      <c r="AH384" s="15"/>
      <c r="AI384" s="15"/>
      <c r="AJ384" s="15"/>
      <c r="AK384" s="32" t="s">
        <v>1393</v>
      </c>
      <c r="AL384" s="47" t="s">
        <v>2331</v>
      </c>
      <c r="AM384" s="63" t="s">
        <v>2110</v>
      </c>
      <c r="AN384" s="32" t="s">
        <v>1397</v>
      </c>
      <c r="AR384" s="14"/>
    </row>
    <row r="385" spans="1:44" ht="18" customHeight="1" x14ac:dyDescent="0.25">
      <c r="A385" s="43">
        <v>616905</v>
      </c>
      <c r="B385" s="43">
        <v>191254</v>
      </c>
      <c r="C385" s="45" t="s">
        <v>1567</v>
      </c>
      <c r="D385" s="47" t="s">
        <v>1568</v>
      </c>
      <c r="E385" s="47" t="s">
        <v>2297</v>
      </c>
      <c r="F385" s="32" t="s">
        <v>2</v>
      </c>
      <c r="G385" s="32" t="s">
        <v>483</v>
      </c>
      <c r="H385" s="33">
        <v>41883</v>
      </c>
      <c r="I385" s="33">
        <v>43890</v>
      </c>
      <c r="J385" s="32" t="s">
        <v>437</v>
      </c>
      <c r="K385" s="50">
        <v>2000000</v>
      </c>
      <c r="L385" s="52">
        <v>2000000</v>
      </c>
      <c r="M385" s="32" t="s">
        <v>9</v>
      </c>
      <c r="N385" s="32"/>
      <c r="O385" s="32" t="s">
        <v>18</v>
      </c>
      <c r="P385" s="32" t="s">
        <v>30</v>
      </c>
      <c r="Q385" s="32" t="s">
        <v>30</v>
      </c>
      <c r="R385" s="47" t="s">
        <v>2915</v>
      </c>
      <c r="S385" s="54" t="s">
        <v>42</v>
      </c>
      <c r="T385" s="47" t="s">
        <v>2916</v>
      </c>
      <c r="U385" s="32">
        <v>0</v>
      </c>
      <c r="V385" s="32" t="s">
        <v>30</v>
      </c>
      <c r="W385" s="32" t="s">
        <v>30</v>
      </c>
      <c r="X385" s="32" t="s">
        <v>18</v>
      </c>
      <c r="Y385" s="15">
        <v>72</v>
      </c>
      <c r="Z385" s="15">
        <v>2864</v>
      </c>
      <c r="AA385" s="15">
        <v>65</v>
      </c>
      <c r="AB385" s="15">
        <v>2660</v>
      </c>
      <c r="AC385" s="15">
        <v>5</v>
      </c>
      <c r="AD385" s="15">
        <v>173</v>
      </c>
      <c r="AE385" s="15">
        <v>2</v>
      </c>
      <c r="AF385" s="15">
        <v>31</v>
      </c>
      <c r="AG385" s="15"/>
      <c r="AH385" s="15"/>
      <c r="AI385" s="15"/>
      <c r="AJ385" s="15"/>
      <c r="AK385" s="32" t="s">
        <v>506</v>
      </c>
      <c r="AL385" s="47" t="s">
        <v>2293</v>
      </c>
      <c r="AM385" s="63" t="s">
        <v>2110</v>
      </c>
      <c r="AN385" s="32" t="s">
        <v>1397</v>
      </c>
      <c r="AR385" s="14"/>
    </row>
    <row r="386" spans="1:44" ht="18" customHeight="1" x14ac:dyDescent="0.25">
      <c r="A386" s="43">
        <v>612347</v>
      </c>
      <c r="B386" s="43">
        <v>192290</v>
      </c>
      <c r="C386" s="45" t="s">
        <v>488</v>
      </c>
      <c r="D386" s="47" t="s">
        <v>2281</v>
      </c>
      <c r="E386" s="47" t="s">
        <v>2282</v>
      </c>
      <c r="F386" s="32" t="s">
        <v>2</v>
      </c>
      <c r="G386" s="32" t="s">
        <v>478</v>
      </c>
      <c r="H386" s="33">
        <v>41913</v>
      </c>
      <c r="I386" s="33">
        <v>43373</v>
      </c>
      <c r="J386" s="32" t="s">
        <v>439</v>
      </c>
      <c r="K386" s="50">
        <v>2208897.9500000002</v>
      </c>
      <c r="L386" s="52">
        <v>2208897.9500000002</v>
      </c>
      <c r="M386" s="32" t="s">
        <v>9</v>
      </c>
      <c r="N386" s="32"/>
      <c r="O386" s="32" t="s">
        <v>18</v>
      </c>
      <c r="P386" s="32" t="s">
        <v>18</v>
      </c>
      <c r="Q386" s="32" t="s">
        <v>30</v>
      </c>
      <c r="R386" s="47" t="s">
        <v>67</v>
      </c>
      <c r="S386" s="54" t="s">
        <v>96</v>
      </c>
      <c r="T386" s="47" t="s">
        <v>2908</v>
      </c>
      <c r="U386" s="32" t="s">
        <v>67</v>
      </c>
      <c r="V386" s="32" t="s">
        <v>30</v>
      </c>
      <c r="W386" s="32" t="s">
        <v>30</v>
      </c>
      <c r="X386" s="32" t="s">
        <v>18</v>
      </c>
      <c r="Y386" s="15">
        <v>27</v>
      </c>
      <c r="Z386" s="15">
        <v>234</v>
      </c>
      <c r="AA386" s="15">
        <v>22</v>
      </c>
      <c r="AB386" s="15">
        <v>229</v>
      </c>
      <c r="AC386" s="15">
        <v>4</v>
      </c>
      <c r="AD386" s="15">
        <v>5</v>
      </c>
      <c r="AE386" s="15"/>
      <c r="AF386" s="15"/>
      <c r="AG386" s="15">
        <v>1</v>
      </c>
      <c r="AH386" s="15">
        <v>0</v>
      </c>
      <c r="AI386" s="15"/>
      <c r="AJ386" s="15"/>
      <c r="AK386" s="32" t="s">
        <v>1467</v>
      </c>
      <c r="AL386" s="47" t="s">
        <v>2353</v>
      </c>
      <c r="AM386" s="63" t="s">
        <v>2180</v>
      </c>
      <c r="AN386" s="32" t="s">
        <v>923</v>
      </c>
      <c r="AR386" s="14"/>
    </row>
    <row r="387" spans="1:44" ht="18" customHeight="1" x14ac:dyDescent="0.25">
      <c r="A387" s="43">
        <v>616986</v>
      </c>
      <c r="B387" s="43">
        <v>192477</v>
      </c>
      <c r="C387" s="45" t="s">
        <v>1382</v>
      </c>
      <c r="D387" s="47" t="s">
        <v>1383</v>
      </c>
      <c r="E387" s="47" t="s">
        <v>2308</v>
      </c>
      <c r="F387" s="32" t="s">
        <v>2</v>
      </c>
      <c r="G387" s="32" t="s">
        <v>483</v>
      </c>
      <c r="H387" s="33">
        <v>42005</v>
      </c>
      <c r="I387" s="33">
        <v>43830</v>
      </c>
      <c r="J387" s="32" t="s">
        <v>443</v>
      </c>
      <c r="K387" s="50">
        <v>1933724</v>
      </c>
      <c r="L387" s="52">
        <v>1933724</v>
      </c>
      <c r="M387" s="32" t="s">
        <v>9</v>
      </c>
      <c r="N387" s="32"/>
      <c r="O387" s="32" t="s">
        <v>30</v>
      </c>
      <c r="P387" s="32" t="s">
        <v>18</v>
      </c>
      <c r="Q387" s="32" t="s">
        <v>18</v>
      </c>
      <c r="R387" s="47" t="s">
        <v>2925</v>
      </c>
      <c r="S387" s="54" t="s">
        <v>31</v>
      </c>
      <c r="T387" s="47" t="s">
        <v>67</v>
      </c>
      <c r="U387" s="32">
        <v>0</v>
      </c>
      <c r="V387" s="32" t="s">
        <v>30</v>
      </c>
      <c r="W387" s="32" t="s">
        <v>18</v>
      </c>
      <c r="X387" s="32" t="s">
        <v>18</v>
      </c>
      <c r="Y387" s="15">
        <v>10</v>
      </c>
      <c r="Z387" s="15">
        <v>567</v>
      </c>
      <c r="AA387" s="15">
        <v>10</v>
      </c>
      <c r="AB387" s="15">
        <v>567</v>
      </c>
      <c r="AC387" s="15"/>
      <c r="AD387" s="15"/>
      <c r="AE387" s="15"/>
      <c r="AF387" s="15"/>
      <c r="AG387" s="15"/>
      <c r="AH387" s="15"/>
      <c r="AI387" s="15"/>
      <c r="AJ387" s="15"/>
      <c r="AK387" s="32" t="s">
        <v>493</v>
      </c>
      <c r="AL387" s="47" t="s">
        <v>2319</v>
      </c>
      <c r="AM387" s="63" t="s">
        <v>2110</v>
      </c>
      <c r="AN387" s="32" t="s">
        <v>1397</v>
      </c>
      <c r="AR387" s="14"/>
    </row>
    <row r="388" spans="1:44" ht="18" customHeight="1" x14ac:dyDescent="0.25">
      <c r="A388" s="43">
        <v>115009</v>
      </c>
      <c r="B388" s="43">
        <v>203681</v>
      </c>
      <c r="C388" s="45" t="s">
        <v>1546</v>
      </c>
      <c r="D388" s="47" t="s">
        <v>1547</v>
      </c>
      <c r="E388" s="47" t="s">
        <v>2133</v>
      </c>
      <c r="F388" s="32" t="s">
        <v>2</v>
      </c>
      <c r="G388" s="32" t="s">
        <v>1541</v>
      </c>
      <c r="H388" s="33">
        <v>40179</v>
      </c>
      <c r="I388" s="33">
        <v>42369</v>
      </c>
      <c r="J388" s="32" t="s">
        <v>439</v>
      </c>
      <c r="K388" s="50">
        <v>30715556</v>
      </c>
      <c r="L388" s="52">
        <v>9658388</v>
      </c>
      <c r="M388" s="32" t="s">
        <v>9</v>
      </c>
      <c r="N388" s="32"/>
      <c r="O388" s="32" t="s">
        <v>30</v>
      </c>
      <c r="P388" s="32" t="s">
        <v>30</v>
      </c>
      <c r="Q388" s="32" t="s">
        <v>18</v>
      </c>
      <c r="R388" s="47" t="s">
        <v>2815</v>
      </c>
      <c r="S388" s="54" t="s">
        <v>322</v>
      </c>
      <c r="T388" s="47" t="s">
        <v>67</v>
      </c>
      <c r="U388" s="32">
        <v>0</v>
      </c>
      <c r="V388" s="32" t="s">
        <v>30</v>
      </c>
      <c r="W388" s="32" t="s">
        <v>30</v>
      </c>
      <c r="X388" s="32" t="s">
        <v>30</v>
      </c>
      <c r="Y388" s="15">
        <v>87</v>
      </c>
      <c r="Z388" s="15">
        <v>1840</v>
      </c>
      <c r="AA388" s="15">
        <v>86</v>
      </c>
      <c r="AB388" s="15">
        <v>1840</v>
      </c>
      <c r="AC388" s="15">
        <v>1</v>
      </c>
      <c r="AD388" s="15">
        <v>0</v>
      </c>
      <c r="AE388" s="15"/>
      <c r="AF388" s="15"/>
      <c r="AG388" s="15"/>
      <c r="AH388" s="15"/>
      <c r="AI388" s="15"/>
      <c r="AJ388" s="15"/>
      <c r="AK388" s="32" t="s">
        <v>515</v>
      </c>
      <c r="AL388" s="47" t="s">
        <v>2273</v>
      </c>
      <c r="AM388" s="63" t="s">
        <v>2104</v>
      </c>
      <c r="AN388" s="32" t="s">
        <v>1553</v>
      </c>
      <c r="AR388" s="14"/>
    </row>
    <row r="389" spans="1:44" ht="18" customHeight="1" x14ac:dyDescent="0.25">
      <c r="A389" s="43">
        <v>115188</v>
      </c>
      <c r="B389" s="43">
        <v>203692</v>
      </c>
      <c r="C389" s="45" t="s">
        <v>1591</v>
      </c>
      <c r="D389" s="47" t="s">
        <v>1592</v>
      </c>
      <c r="E389" s="47" t="s">
        <v>2139</v>
      </c>
      <c r="F389" s="32" t="s">
        <v>2</v>
      </c>
      <c r="G389" s="32" t="s">
        <v>1541</v>
      </c>
      <c r="H389" s="33">
        <v>40575</v>
      </c>
      <c r="I389" s="33">
        <v>42490</v>
      </c>
      <c r="J389" s="32" t="s">
        <v>443</v>
      </c>
      <c r="K389" s="50">
        <v>21020760</v>
      </c>
      <c r="L389" s="52">
        <v>8756641</v>
      </c>
      <c r="M389" s="32" t="s">
        <v>199</v>
      </c>
      <c r="N389" s="32"/>
      <c r="O389" s="32" t="s">
        <v>30</v>
      </c>
      <c r="P389" s="32" t="s">
        <v>30</v>
      </c>
      <c r="Q389" s="32" t="s">
        <v>18</v>
      </c>
      <c r="R389" s="47" t="s">
        <v>2817</v>
      </c>
      <c r="S389" s="54" t="s">
        <v>322</v>
      </c>
      <c r="T389" s="47" t="s">
        <v>67</v>
      </c>
      <c r="U389" s="32">
        <v>0</v>
      </c>
      <c r="V389" s="32" t="s">
        <v>18</v>
      </c>
      <c r="W389" s="32" t="s">
        <v>30</v>
      </c>
      <c r="X389" s="32" t="s">
        <v>18</v>
      </c>
      <c r="Y389" s="15">
        <v>40</v>
      </c>
      <c r="Z389" s="15">
        <v>3257</v>
      </c>
      <c r="AA389" s="15">
        <v>37</v>
      </c>
      <c r="AB389" s="15">
        <v>3257</v>
      </c>
      <c r="AC389" s="15">
        <v>3</v>
      </c>
      <c r="AD389" s="15">
        <v>0</v>
      </c>
      <c r="AE389" s="15"/>
      <c r="AF389" s="15"/>
      <c r="AG389" s="15"/>
      <c r="AH389" s="15"/>
      <c r="AI389" s="15"/>
      <c r="AJ389" s="15"/>
      <c r="AK389" s="32" t="s">
        <v>1593</v>
      </c>
      <c r="AL389" s="47" t="s">
        <v>2138</v>
      </c>
      <c r="AM389" s="63" t="s">
        <v>2104</v>
      </c>
      <c r="AN389" s="32" t="s">
        <v>1553</v>
      </c>
      <c r="AR389" s="14"/>
    </row>
    <row r="390" spans="1:44" ht="18" customHeight="1" x14ac:dyDescent="0.25">
      <c r="A390" s="43">
        <v>115372</v>
      </c>
      <c r="B390" s="43">
        <v>203707</v>
      </c>
      <c r="C390" s="45" t="s">
        <v>1543</v>
      </c>
      <c r="D390" s="47" t="s">
        <v>1544</v>
      </c>
      <c r="E390" s="47" t="s">
        <v>2109</v>
      </c>
      <c r="F390" s="32" t="s">
        <v>2</v>
      </c>
      <c r="G390" s="32" t="s">
        <v>1541</v>
      </c>
      <c r="H390" s="33">
        <v>41275</v>
      </c>
      <c r="I390" s="33">
        <v>43281</v>
      </c>
      <c r="J390" s="32" t="s">
        <v>440</v>
      </c>
      <c r="K390" s="50">
        <v>55784311</v>
      </c>
      <c r="L390" s="52">
        <v>24356848</v>
      </c>
      <c r="M390" s="32" t="s">
        <v>9</v>
      </c>
      <c r="N390" s="32"/>
      <c r="O390" s="32" t="s">
        <v>18</v>
      </c>
      <c r="P390" s="32" t="s">
        <v>18</v>
      </c>
      <c r="Q390" s="32" t="s">
        <v>30</v>
      </c>
      <c r="R390" s="47" t="s">
        <v>67</v>
      </c>
      <c r="S390" s="54" t="s">
        <v>113</v>
      </c>
      <c r="T390" s="47" t="s">
        <v>67</v>
      </c>
      <c r="U390" s="32">
        <v>0</v>
      </c>
      <c r="V390" s="32" t="s">
        <v>30</v>
      </c>
      <c r="W390" s="32" t="s">
        <v>18</v>
      </c>
      <c r="X390" s="32" t="s">
        <v>18</v>
      </c>
      <c r="Y390" s="15">
        <v>239</v>
      </c>
      <c r="Z390" s="15">
        <v>10898</v>
      </c>
      <c r="AA390" s="15">
        <v>227</v>
      </c>
      <c r="AB390" s="15">
        <v>10733</v>
      </c>
      <c r="AC390" s="15">
        <v>5</v>
      </c>
      <c r="AD390" s="15">
        <v>1</v>
      </c>
      <c r="AE390" s="15">
        <v>7</v>
      </c>
      <c r="AF390" s="15">
        <v>164</v>
      </c>
      <c r="AG390" s="15"/>
      <c r="AH390" s="15"/>
      <c r="AI390" s="15"/>
      <c r="AJ390" s="15"/>
      <c r="AK390" s="32" t="s">
        <v>502</v>
      </c>
      <c r="AL390" s="47" t="s">
        <v>2244</v>
      </c>
      <c r="AM390" s="63" t="s">
        <v>2104</v>
      </c>
      <c r="AN390" s="32" t="s">
        <v>1553</v>
      </c>
      <c r="AR390" s="14"/>
    </row>
    <row r="391" spans="1:44" ht="18" customHeight="1" x14ac:dyDescent="0.25">
      <c r="A391" s="43">
        <v>115568</v>
      </c>
      <c r="B391" s="43">
        <v>203715</v>
      </c>
      <c r="C391" s="45" t="s">
        <v>1552</v>
      </c>
      <c r="D391" s="47" t="s">
        <v>2142</v>
      </c>
      <c r="E391" s="47" t="s">
        <v>2143</v>
      </c>
      <c r="F391" s="32" t="s">
        <v>2</v>
      </c>
      <c r="G391" s="32" t="s">
        <v>1541</v>
      </c>
      <c r="H391" s="33">
        <v>41640</v>
      </c>
      <c r="I391" s="33">
        <v>43465</v>
      </c>
      <c r="J391" s="32" t="s">
        <v>440</v>
      </c>
      <c r="K391" s="50">
        <v>17812216</v>
      </c>
      <c r="L391" s="52">
        <v>7993234</v>
      </c>
      <c r="M391" s="32" t="s">
        <v>9</v>
      </c>
      <c r="N391" s="32"/>
      <c r="O391" s="32" t="s">
        <v>18</v>
      </c>
      <c r="P391" s="32" t="s">
        <v>18</v>
      </c>
      <c r="Q391" s="32" t="s">
        <v>30</v>
      </c>
      <c r="R391" s="47" t="s">
        <v>67</v>
      </c>
      <c r="S391" s="54" t="s">
        <v>96</v>
      </c>
      <c r="T391" s="47" t="s">
        <v>67</v>
      </c>
      <c r="U391" s="32">
        <v>0</v>
      </c>
      <c r="V391" s="32" t="s">
        <v>30</v>
      </c>
      <c r="W391" s="32" t="s">
        <v>30</v>
      </c>
      <c r="X391" s="32" t="s">
        <v>18</v>
      </c>
      <c r="Y391" s="15">
        <v>104</v>
      </c>
      <c r="Z391" s="15">
        <v>3578</v>
      </c>
      <c r="AA391" s="15">
        <v>99</v>
      </c>
      <c r="AB391" s="15">
        <v>3473</v>
      </c>
      <c r="AC391" s="15">
        <v>1</v>
      </c>
      <c r="AD391" s="15">
        <v>33</v>
      </c>
      <c r="AE391" s="15">
        <v>4</v>
      </c>
      <c r="AF391" s="15">
        <v>72</v>
      </c>
      <c r="AG391" s="15"/>
      <c r="AH391" s="15"/>
      <c r="AI391" s="15"/>
      <c r="AJ391" s="15"/>
      <c r="AK391" s="32" t="s">
        <v>544</v>
      </c>
      <c r="AL391" s="47" t="s">
        <v>2273</v>
      </c>
      <c r="AM391" s="63" t="s">
        <v>2104</v>
      </c>
      <c r="AN391" s="32" t="s">
        <v>1553</v>
      </c>
      <c r="AR391" s="14"/>
    </row>
    <row r="392" spans="1:44" s="34" customFormat="1" ht="18" customHeight="1" x14ac:dyDescent="0.25">
      <c r="A392" s="43">
        <v>115736</v>
      </c>
      <c r="B392" s="43">
        <v>203723</v>
      </c>
      <c r="C392" s="45" t="s">
        <v>1540</v>
      </c>
      <c r="D392" s="47" t="s">
        <v>2106</v>
      </c>
      <c r="E392" s="47" t="s">
        <v>2107</v>
      </c>
      <c r="F392" s="32" t="s">
        <v>2</v>
      </c>
      <c r="G392" s="32" t="s">
        <v>1541</v>
      </c>
      <c r="H392" s="33">
        <v>42005</v>
      </c>
      <c r="I392" s="33">
        <v>43830</v>
      </c>
      <c r="J392" s="32" t="s">
        <v>440</v>
      </c>
      <c r="K392" s="50">
        <v>59903036</v>
      </c>
      <c r="L392" s="52">
        <v>25880000</v>
      </c>
      <c r="M392" s="32" t="s">
        <v>9</v>
      </c>
      <c r="N392" s="32"/>
      <c r="O392" s="32" t="s">
        <v>18</v>
      </c>
      <c r="P392" s="32" t="s">
        <v>18</v>
      </c>
      <c r="Q392" s="32" t="s">
        <v>30</v>
      </c>
      <c r="R392" s="47" t="s">
        <v>67</v>
      </c>
      <c r="S392" s="54" t="s">
        <v>184</v>
      </c>
      <c r="T392" s="47" t="s">
        <v>67</v>
      </c>
      <c r="U392" s="32">
        <v>0</v>
      </c>
      <c r="V392" s="32" t="s">
        <v>30</v>
      </c>
      <c r="W392" s="32" t="s">
        <v>18</v>
      </c>
      <c r="X392" s="32" t="s">
        <v>30</v>
      </c>
      <c r="Y392" s="15">
        <v>61</v>
      </c>
      <c r="Z392" s="15">
        <v>707</v>
      </c>
      <c r="AA392" s="15">
        <v>54</v>
      </c>
      <c r="AB392" s="15">
        <v>632</v>
      </c>
      <c r="AC392" s="15"/>
      <c r="AD392" s="15"/>
      <c r="AE392" s="15">
        <v>7</v>
      </c>
      <c r="AF392" s="15">
        <v>75</v>
      </c>
      <c r="AG392" s="15"/>
      <c r="AH392" s="15"/>
      <c r="AI392" s="15"/>
      <c r="AJ392" s="15"/>
      <c r="AK392" s="32" t="s">
        <v>502</v>
      </c>
      <c r="AL392" s="47" t="s">
        <v>2244</v>
      </c>
      <c r="AM392" s="63" t="s">
        <v>2104</v>
      </c>
      <c r="AN392" s="32" t="s">
        <v>1553</v>
      </c>
    </row>
    <row r="393" spans="1:44" ht="18" customHeight="1" x14ac:dyDescent="0.25">
      <c r="A393" s="43">
        <v>226971</v>
      </c>
      <c r="B393" s="43">
        <v>206601</v>
      </c>
      <c r="C393" s="45" t="s">
        <v>1579</v>
      </c>
      <c r="D393" s="47" t="s">
        <v>1581</v>
      </c>
      <c r="E393" s="47" t="s">
        <v>2382</v>
      </c>
      <c r="F393" s="32" t="s">
        <v>2</v>
      </c>
      <c r="G393" s="32" t="s">
        <v>1580</v>
      </c>
      <c r="H393" s="33">
        <v>39828</v>
      </c>
      <c r="I393" s="33">
        <v>40312</v>
      </c>
      <c r="J393" s="32" t="s">
        <v>433</v>
      </c>
      <c r="K393" s="50">
        <v>387327</v>
      </c>
      <c r="L393" s="52">
        <v>299645</v>
      </c>
      <c r="M393" s="32" t="s">
        <v>9</v>
      </c>
      <c r="N393" s="32"/>
      <c r="O393" s="32" t="s">
        <v>18</v>
      </c>
      <c r="P393" s="32" t="s">
        <v>18</v>
      </c>
      <c r="Q393" s="32" t="s">
        <v>30</v>
      </c>
      <c r="R393" s="47" t="s">
        <v>2983</v>
      </c>
      <c r="S393" s="54" t="s">
        <v>96</v>
      </c>
      <c r="T393" s="47" t="s">
        <v>2984</v>
      </c>
      <c r="U393" s="32">
        <v>0</v>
      </c>
      <c r="V393" s="32" t="s">
        <v>18</v>
      </c>
      <c r="W393" s="32" t="s">
        <v>30</v>
      </c>
      <c r="X393" s="32" t="s">
        <v>18</v>
      </c>
      <c r="Y393" s="15">
        <v>6</v>
      </c>
      <c r="Z393" s="15">
        <v>196</v>
      </c>
      <c r="AA393" s="15">
        <v>6</v>
      </c>
      <c r="AB393" s="15">
        <v>196</v>
      </c>
      <c r="AC393" s="15"/>
      <c r="AD393" s="15"/>
      <c r="AE393" s="15"/>
      <c r="AF393" s="15"/>
      <c r="AG393" s="15"/>
      <c r="AH393" s="15"/>
      <c r="AI393" s="15"/>
      <c r="AJ393" s="15"/>
      <c r="AK393" s="32" t="s">
        <v>1360</v>
      </c>
      <c r="AL393" s="47" t="s">
        <v>2246</v>
      </c>
      <c r="AM393" s="63" t="s">
        <v>2380</v>
      </c>
      <c r="AN393" s="32" t="s">
        <v>1582</v>
      </c>
      <c r="AR393" s="14"/>
    </row>
    <row r="394" spans="1:44" ht="18" customHeight="1" x14ac:dyDescent="0.25">
      <c r="A394" s="43">
        <v>633784</v>
      </c>
      <c r="B394" s="43">
        <v>193256</v>
      </c>
      <c r="C394" s="45" t="s">
        <v>704</v>
      </c>
      <c r="D394" s="47" t="s">
        <v>705</v>
      </c>
      <c r="E394" s="47" t="s">
        <v>2490</v>
      </c>
      <c r="F394" s="32" t="s">
        <v>3</v>
      </c>
      <c r="G394" s="32" t="s">
        <v>595</v>
      </c>
      <c r="H394" s="33">
        <v>42248</v>
      </c>
      <c r="I394" s="33">
        <v>44255</v>
      </c>
      <c r="J394" s="32" t="s">
        <v>441</v>
      </c>
      <c r="K394" s="50">
        <v>6120856.25</v>
      </c>
      <c r="L394" s="52">
        <v>5983356.25</v>
      </c>
      <c r="M394" s="32" t="s">
        <v>199</v>
      </c>
      <c r="N394" s="32"/>
      <c r="O394" s="32" t="s">
        <v>18</v>
      </c>
      <c r="P394" s="32" t="s">
        <v>30</v>
      </c>
      <c r="Q394" s="32" t="s">
        <v>30</v>
      </c>
      <c r="R394" s="47">
        <v>0</v>
      </c>
      <c r="S394" s="54" t="s">
        <v>184</v>
      </c>
      <c r="T394" s="47"/>
      <c r="U394" s="32">
        <v>0</v>
      </c>
      <c r="V394" s="32" t="s">
        <v>30</v>
      </c>
      <c r="W394" s="32" t="s">
        <v>18</v>
      </c>
      <c r="X394" s="32" t="s">
        <v>30</v>
      </c>
      <c r="Y394" s="15">
        <v>67</v>
      </c>
      <c r="Z394" s="15">
        <v>4466</v>
      </c>
      <c r="AA394" s="15">
        <v>63</v>
      </c>
      <c r="AB394" s="15">
        <v>4062</v>
      </c>
      <c r="AC394" s="15">
        <v>1</v>
      </c>
      <c r="AD394" s="15">
        <v>0</v>
      </c>
      <c r="AE394" s="15">
        <v>3</v>
      </c>
      <c r="AF394" s="15">
        <v>404</v>
      </c>
      <c r="AG394" s="15"/>
      <c r="AH394" s="15"/>
      <c r="AI394" s="15">
        <v>33</v>
      </c>
      <c r="AJ394" s="15"/>
      <c r="AK394" s="32"/>
      <c r="AL394" s="47"/>
      <c r="AM394" s="63" t="s">
        <v>3069</v>
      </c>
      <c r="AN394" s="32" t="s">
        <v>597</v>
      </c>
      <c r="AR394" s="14"/>
    </row>
    <row r="395" spans="1:44" ht="18" customHeight="1" x14ac:dyDescent="0.25">
      <c r="A395" s="43">
        <v>692097</v>
      </c>
      <c r="B395" s="43">
        <v>199020</v>
      </c>
      <c r="C395" s="45" t="s">
        <v>753</v>
      </c>
      <c r="D395" s="47" t="s">
        <v>754</v>
      </c>
      <c r="E395" s="47" t="s">
        <v>2769</v>
      </c>
      <c r="F395" s="32" t="s">
        <v>3</v>
      </c>
      <c r="G395" s="32" t="s">
        <v>618</v>
      </c>
      <c r="H395" s="33">
        <v>42370</v>
      </c>
      <c r="I395" s="33" t="s">
        <v>456</v>
      </c>
      <c r="J395" s="32" t="s">
        <v>511</v>
      </c>
      <c r="K395" s="50">
        <v>998050</v>
      </c>
      <c r="L395" s="52">
        <v>998050</v>
      </c>
      <c r="M395" s="32" t="s">
        <v>199</v>
      </c>
      <c r="N395" s="32"/>
      <c r="O395" s="32" t="s">
        <v>18</v>
      </c>
      <c r="P395" s="32" t="s">
        <v>18</v>
      </c>
      <c r="Q395" s="32" t="s">
        <v>30</v>
      </c>
      <c r="R395" s="47"/>
      <c r="S395" s="54" t="s">
        <v>42</v>
      </c>
      <c r="T395" s="47" t="s">
        <v>2770</v>
      </c>
      <c r="U395" s="32">
        <v>0</v>
      </c>
      <c r="V395" s="32" t="s">
        <v>30</v>
      </c>
      <c r="W395" s="32" t="s">
        <v>30</v>
      </c>
      <c r="X395" s="32" t="s">
        <v>18</v>
      </c>
      <c r="Y395" s="15">
        <v>39</v>
      </c>
      <c r="Z395" s="15">
        <v>336</v>
      </c>
      <c r="AA395" s="15">
        <v>20</v>
      </c>
      <c r="AB395" s="15">
        <v>263</v>
      </c>
      <c r="AC395" s="15">
        <v>19</v>
      </c>
      <c r="AD395" s="15">
        <v>73</v>
      </c>
      <c r="AE395" s="15"/>
      <c r="AF395" s="15"/>
      <c r="AG395" s="15"/>
      <c r="AH395" s="15"/>
      <c r="AI395" s="15">
        <v>16</v>
      </c>
      <c r="AJ395" s="15"/>
      <c r="AK395" s="32"/>
      <c r="AL395" s="47"/>
      <c r="AM395" s="63" t="s">
        <v>3083</v>
      </c>
      <c r="AN395" s="32" t="s">
        <v>620</v>
      </c>
      <c r="AR395" s="14"/>
    </row>
    <row r="396" spans="1:44" ht="18" customHeight="1" x14ac:dyDescent="0.25">
      <c r="A396" s="43">
        <v>755523</v>
      </c>
      <c r="B396" s="43">
        <v>211042</v>
      </c>
      <c r="C396" s="45" t="s">
        <v>811</v>
      </c>
      <c r="D396" s="47" t="s">
        <v>813</v>
      </c>
      <c r="E396" s="47" t="s">
        <v>2458</v>
      </c>
      <c r="F396" s="32" t="s">
        <v>3</v>
      </c>
      <c r="G396" s="32" t="s">
        <v>812</v>
      </c>
      <c r="H396" s="33">
        <v>42887</v>
      </c>
      <c r="I396" s="33">
        <v>44620</v>
      </c>
      <c r="J396" s="32" t="s">
        <v>433</v>
      </c>
      <c r="K396" s="50">
        <v>9995145.75</v>
      </c>
      <c r="L396" s="52">
        <v>9995145.75</v>
      </c>
      <c r="M396" s="32" t="s">
        <v>199</v>
      </c>
      <c r="N396" s="32"/>
      <c r="O396" s="32" t="s">
        <v>30</v>
      </c>
      <c r="P396" s="32" t="s">
        <v>18</v>
      </c>
      <c r="Q396" s="32" t="s">
        <v>30</v>
      </c>
      <c r="R396" s="47" t="s">
        <v>2459</v>
      </c>
      <c r="S396" s="54" t="s">
        <v>184</v>
      </c>
      <c r="T396" s="47" t="s">
        <v>2460</v>
      </c>
      <c r="U396" s="32">
        <v>0</v>
      </c>
      <c r="V396" s="32" t="s">
        <v>30</v>
      </c>
      <c r="W396" s="32" t="s">
        <v>30</v>
      </c>
      <c r="X396" s="32" t="s">
        <v>30</v>
      </c>
      <c r="Y396" s="15">
        <v>25</v>
      </c>
      <c r="Z396" s="15">
        <v>234</v>
      </c>
      <c r="AA396" s="15">
        <v>21</v>
      </c>
      <c r="AB396" s="15">
        <v>233</v>
      </c>
      <c r="AC396" s="15">
        <v>2</v>
      </c>
      <c r="AD396" s="15">
        <v>1</v>
      </c>
      <c r="AE396" s="15">
        <v>1</v>
      </c>
      <c r="AF396" s="15">
        <v>0</v>
      </c>
      <c r="AG396" s="15">
        <v>1</v>
      </c>
      <c r="AH396" s="15">
        <v>0</v>
      </c>
      <c r="AI396" s="15">
        <v>142</v>
      </c>
      <c r="AJ396" s="32" t="s">
        <v>3167</v>
      </c>
      <c r="AK396" s="32"/>
      <c r="AL396" s="47"/>
      <c r="AM396" s="63" t="s">
        <v>3065</v>
      </c>
      <c r="AN396" s="32" t="s">
        <v>814</v>
      </c>
      <c r="AR396" s="14"/>
    </row>
    <row r="397" spans="1:44" ht="18" customHeight="1" x14ac:dyDescent="0.25">
      <c r="A397" s="43">
        <v>732794</v>
      </c>
      <c r="B397" s="43">
        <v>732794</v>
      </c>
      <c r="C397" s="45" t="s">
        <v>795</v>
      </c>
      <c r="D397" s="47" t="s">
        <v>796</v>
      </c>
      <c r="E397" s="47" t="s">
        <v>2543</v>
      </c>
      <c r="F397" s="32" t="s">
        <v>3</v>
      </c>
      <c r="G397" s="32" t="s">
        <v>644</v>
      </c>
      <c r="H397" s="33">
        <v>42675</v>
      </c>
      <c r="I397" s="33">
        <v>43769</v>
      </c>
      <c r="J397" s="32" t="s">
        <v>438</v>
      </c>
      <c r="K397" s="50">
        <v>3998646.25</v>
      </c>
      <c r="L397" s="52">
        <v>3998646.25</v>
      </c>
      <c r="M397" s="32" t="s">
        <v>199</v>
      </c>
      <c r="N397" s="32"/>
      <c r="O397" s="32" t="s">
        <v>30</v>
      </c>
      <c r="P397" s="32" t="s">
        <v>30</v>
      </c>
      <c r="Q397" s="32" t="s">
        <v>30</v>
      </c>
      <c r="R397" s="47" t="s">
        <v>2544</v>
      </c>
      <c r="S397" s="54" t="s">
        <v>96</v>
      </c>
      <c r="T397" s="47" t="s">
        <v>2545</v>
      </c>
      <c r="U397" s="32">
        <v>0</v>
      </c>
      <c r="V397" s="32" t="s">
        <v>30</v>
      </c>
      <c r="W397" s="32" t="s">
        <v>30</v>
      </c>
      <c r="X397" s="32" t="s">
        <v>18</v>
      </c>
      <c r="Y397" s="15">
        <v>7</v>
      </c>
      <c r="Z397" s="15">
        <v>36</v>
      </c>
      <c r="AA397" s="15">
        <v>6</v>
      </c>
      <c r="AB397" s="15">
        <v>36</v>
      </c>
      <c r="AC397" s="15">
        <v>1</v>
      </c>
      <c r="AD397" s="15">
        <v>0</v>
      </c>
      <c r="AE397" s="15"/>
      <c r="AF397" s="15"/>
      <c r="AG397" s="15"/>
      <c r="AH397" s="15"/>
      <c r="AI397" s="15">
        <v>53</v>
      </c>
      <c r="AJ397" s="15"/>
      <c r="AK397" s="32"/>
      <c r="AL397" s="47"/>
      <c r="AM397" s="63" t="s">
        <v>3059</v>
      </c>
      <c r="AN397" s="32" t="s">
        <v>646</v>
      </c>
      <c r="AR397" s="14"/>
    </row>
    <row r="398" spans="1:44" ht="18" customHeight="1" x14ac:dyDescent="0.25">
      <c r="A398" s="43">
        <v>633937</v>
      </c>
      <c r="B398" s="43" t="s">
        <v>706</v>
      </c>
      <c r="C398" s="45" t="s">
        <v>707</v>
      </c>
      <c r="D398" s="47" t="s">
        <v>708</v>
      </c>
      <c r="E398" s="47" t="s">
        <v>2483</v>
      </c>
      <c r="F398" s="32" t="s">
        <v>3</v>
      </c>
      <c r="G398" s="32" t="s">
        <v>457</v>
      </c>
      <c r="H398" s="33">
        <v>42125</v>
      </c>
      <c r="I398" s="33">
        <v>43404</v>
      </c>
      <c r="J398" s="32" t="s">
        <v>436</v>
      </c>
      <c r="K398" s="50">
        <v>6026455</v>
      </c>
      <c r="L398" s="52">
        <v>6026455</v>
      </c>
      <c r="M398" s="32" t="s">
        <v>199</v>
      </c>
      <c r="N398" s="32" t="s">
        <v>67</v>
      </c>
      <c r="O398" s="32" t="s">
        <v>30</v>
      </c>
      <c r="P398" s="32" t="s">
        <v>30</v>
      </c>
      <c r="Q398" s="32" t="s">
        <v>30</v>
      </c>
      <c r="R398" s="47" t="s">
        <v>2484</v>
      </c>
      <c r="S398" s="54" t="s">
        <v>42</v>
      </c>
      <c r="T398" s="47" t="s">
        <v>67</v>
      </c>
      <c r="U398" s="32">
        <v>0</v>
      </c>
      <c r="V398" s="32" t="s">
        <v>30</v>
      </c>
      <c r="W398" s="32" t="s">
        <v>30</v>
      </c>
      <c r="X398" s="32" t="s">
        <v>18</v>
      </c>
      <c r="Y398" s="15">
        <v>51</v>
      </c>
      <c r="Z398" s="15">
        <v>940</v>
      </c>
      <c r="AA398" s="15">
        <v>39</v>
      </c>
      <c r="AB398" s="15">
        <v>905</v>
      </c>
      <c r="AC398" s="15">
        <v>3</v>
      </c>
      <c r="AD398" s="15">
        <v>1</v>
      </c>
      <c r="AE398" s="15"/>
      <c r="AF398" s="15"/>
      <c r="AG398" s="15">
        <v>9</v>
      </c>
      <c r="AH398" s="15">
        <v>34</v>
      </c>
      <c r="AI398" s="15">
        <v>109</v>
      </c>
      <c r="AJ398" s="15"/>
      <c r="AK398" s="32"/>
      <c r="AL398" s="47"/>
      <c r="AM398" s="63" t="s">
        <v>3064</v>
      </c>
      <c r="AN398" s="32" t="s">
        <v>459</v>
      </c>
      <c r="AR398" s="14"/>
    </row>
    <row r="399" spans="1:44" ht="18" customHeight="1" x14ac:dyDescent="0.25">
      <c r="A399" s="43">
        <v>634570</v>
      </c>
      <c r="B399" s="43" t="s">
        <v>709</v>
      </c>
      <c r="C399" s="45" t="s">
        <v>710</v>
      </c>
      <c r="D399" s="47" t="s">
        <v>712</v>
      </c>
      <c r="E399" s="47" t="s">
        <v>2465</v>
      </c>
      <c r="F399" s="32" t="s">
        <v>3</v>
      </c>
      <c r="G399" s="32" t="s">
        <v>711</v>
      </c>
      <c r="H399" s="33">
        <v>42248</v>
      </c>
      <c r="I399" s="33">
        <v>43890</v>
      </c>
      <c r="J399" s="32" t="s">
        <v>439</v>
      </c>
      <c r="K399" s="50">
        <v>7994746.25</v>
      </c>
      <c r="L399" s="52">
        <v>7994746.25</v>
      </c>
      <c r="M399" s="32" t="s">
        <v>199</v>
      </c>
      <c r="N399" s="32" t="s">
        <v>67</v>
      </c>
      <c r="O399" s="32" t="s">
        <v>18</v>
      </c>
      <c r="P399" s="32" t="s">
        <v>30</v>
      </c>
      <c r="Q399" s="32" t="s">
        <v>18</v>
      </c>
      <c r="R399" s="47" t="s">
        <v>67</v>
      </c>
      <c r="S399" s="54" t="s">
        <v>51</v>
      </c>
      <c r="T399" s="47" t="s">
        <v>2466</v>
      </c>
      <c r="U399" s="32">
        <v>0</v>
      </c>
      <c r="V399" s="32" t="s">
        <v>30</v>
      </c>
      <c r="W399" s="32" t="s">
        <v>30</v>
      </c>
      <c r="X399" s="32" t="s">
        <v>18</v>
      </c>
      <c r="Y399" s="15">
        <v>22</v>
      </c>
      <c r="Z399" s="15">
        <v>652</v>
      </c>
      <c r="AA399" s="15">
        <v>22</v>
      </c>
      <c r="AB399" s="15">
        <v>652</v>
      </c>
      <c r="AC399" s="15"/>
      <c r="AD399" s="15"/>
      <c r="AE399" s="15"/>
      <c r="AF399" s="15"/>
      <c r="AG399" s="15"/>
      <c r="AH399" s="15"/>
      <c r="AI399" s="15">
        <v>57</v>
      </c>
      <c r="AJ399" s="15"/>
      <c r="AK399" s="32"/>
      <c r="AL399" s="47"/>
      <c r="AM399" s="63" t="s">
        <v>3068</v>
      </c>
      <c r="AN399" s="32" t="s">
        <v>713</v>
      </c>
      <c r="AR399" s="14"/>
    </row>
    <row r="400" spans="1:44" ht="18" customHeight="1" x14ac:dyDescent="0.25">
      <c r="A400" s="43">
        <v>634753</v>
      </c>
      <c r="B400" s="43" t="s">
        <v>714</v>
      </c>
      <c r="C400" s="45" t="s">
        <v>715</v>
      </c>
      <c r="D400" s="47" t="s">
        <v>716</v>
      </c>
      <c r="E400" s="47" t="s">
        <v>2608</v>
      </c>
      <c r="F400" s="32" t="s">
        <v>3</v>
      </c>
      <c r="G400" s="32" t="s">
        <v>711</v>
      </c>
      <c r="H400" s="33">
        <v>42248</v>
      </c>
      <c r="I400" s="33">
        <v>44074</v>
      </c>
      <c r="J400" s="32" t="s">
        <v>441</v>
      </c>
      <c r="K400" s="50">
        <v>2995683</v>
      </c>
      <c r="L400" s="52">
        <v>2995683</v>
      </c>
      <c r="M400" s="32" t="s">
        <v>199</v>
      </c>
      <c r="N400" s="32"/>
      <c r="O400" s="32" t="s">
        <v>18</v>
      </c>
      <c r="P400" s="32" t="s">
        <v>18</v>
      </c>
      <c r="Q400" s="32" t="s">
        <v>30</v>
      </c>
      <c r="R400" s="47" t="s">
        <v>2609</v>
      </c>
      <c r="S400" s="54" t="s">
        <v>113</v>
      </c>
      <c r="T400" s="47" t="s">
        <v>2610</v>
      </c>
      <c r="U400" s="32">
        <v>0</v>
      </c>
      <c r="V400" s="32"/>
      <c r="W400" s="32" t="s">
        <v>18</v>
      </c>
      <c r="X400" s="32" t="s">
        <v>18</v>
      </c>
      <c r="Y400" s="15">
        <v>23</v>
      </c>
      <c r="Z400" s="15">
        <v>224</v>
      </c>
      <c r="AA400" s="15">
        <v>22</v>
      </c>
      <c r="AB400" s="15">
        <v>223</v>
      </c>
      <c r="AC400" s="15"/>
      <c r="AD400" s="15"/>
      <c r="AE400" s="15">
        <v>1</v>
      </c>
      <c r="AF400" s="15">
        <v>1</v>
      </c>
      <c r="AG400" s="15"/>
      <c r="AH400" s="15"/>
      <c r="AI400" s="15">
        <v>42</v>
      </c>
      <c r="AJ400" s="15"/>
      <c r="AK400" s="32"/>
      <c r="AL400" s="47"/>
      <c r="AM400" s="63" t="s">
        <v>3068</v>
      </c>
      <c r="AN400" s="32" t="s">
        <v>713</v>
      </c>
      <c r="AR400" s="14"/>
    </row>
    <row r="401" spans="1:44" ht="18" customHeight="1" x14ac:dyDescent="0.25">
      <c r="A401" s="43">
        <v>634935</v>
      </c>
      <c r="B401" s="43" t="s">
        <v>717</v>
      </c>
      <c r="C401" s="45" t="s">
        <v>447</v>
      </c>
      <c r="D401" s="47" t="s">
        <v>718</v>
      </c>
      <c r="E401" s="47" t="s">
        <v>2479</v>
      </c>
      <c r="F401" s="32" t="s">
        <v>3</v>
      </c>
      <c r="G401" s="32" t="s">
        <v>711</v>
      </c>
      <c r="H401" s="33">
        <v>42248</v>
      </c>
      <c r="I401" s="33">
        <v>44255</v>
      </c>
      <c r="J401" s="32" t="s">
        <v>441</v>
      </c>
      <c r="K401" s="50">
        <v>6460000</v>
      </c>
      <c r="L401" s="52">
        <v>6200000</v>
      </c>
      <c r="M401" s="32" t="s">
        <v>199</v>
      </c>
      <c r="N401" s="32"/>
      <c r="O401" s="32" t="s">
        <v>18</v>
      </c>
      <c r="P401" s="32" t="s">
        <v>30</v>
      </c>
      <c r="Q401" s="32" t="s">
        <v>30</v>
      </c>
      <c r="R401" s="47"/>
      <c r="S401" s="54" t="s">
        <v>31</v>
      </c>
      <c r="T401" s="47" t="s">
        <v>2480</v>
      </c>
      <c r="U401" s="32">
        <v>0</v>
      </c>
      <c r="V401" s="32" t="s">
        <v>30</v>
      </c>
      <c r="W401" s="32" t="s">
        <v>18</v>
      </c>
      <c r="X401" s="32" t="s">
        <v>30</v>
      </c>
      <c r="Y401" s="15">
        <v>60</v>
      </c>
      <c r="Z401" s="15">
        <v>3746</v>
      </c>
      <c r="AA401" s="15">
        <v>58</v>
      </c>
      <c r="AB401" s="15">
        <v>3736</v>
      </c>
      <c r="AC401" s="15"/>
      <c r="AD401" s="15"/>
      <c r="AE401" s="15">
        <v>2</v>
      </c>
      <c r="AF401" s="15">
        <v>10</v>
      </c>
      <c r="AG401" s="15"/>
      <c r="AH401" s="15"/>
      <c r="AI401" s="15">
        <v>56</v>
      </c>
      <c r="AJ401" s="15"/>
      <c r="AK401" s="32"/>
      <c r="AL401" s="47"/>
      <c r="AM401" s="63" t="s">
        <v>3068</v>
      </c>
      <c r="AN401" s="32" t="s">
        <v>713</v>
      </c>
      <c r="AR401" s="14"/>
    </row>
    <row r="402" spans="1:44" ht="18" customHeight="1" x14ac:dyDescent="0.25">
      <c r="A402" s="43">
        <v>635122</v>
      </c>
      <c r="B402" s="43" t="s">
        <v>859</v>
      </c>
      <c r="C402" s="45" t="s">
        <v>860</v>
      </c>
      <c r="D402" s="47" t="s">
        <v>861</v>
      </c>
      <c r="E402" s="47" t="s">
        <v>2500</v>
      </c>
      <c r="F402" s="32" t="s">
        <v>3</v>
      </c>
      <c r="G402" s="32" t="s">
        <v>457</v>
      </c>
      <c r="H402" s="33">
        <v>42248</v>
      </c>
      <c r="I402" s="33">
        <v>44255</v>
      </c>
      <c r="J402" s="32" t="s">
        <v>438</v>
      </c>
      <c r="K402" s="50">
        <v>7572500</v>
      </c>
      <c r="L402" s="52">
        <v>5750000</v>
      </c>
      <c r="M402" s="32" t="s">
        <v>377</v>
      </c>
      <c r="N402" s="32" t="s">
        <v>67</v>
      </c>
      <c r="O402" s="32" t="s">
        <v>30</v>
      </c>
      <c r="P402" s="32" t="s">
        <v>30</v>
      </c>
      <c r="Q402" s="32" t="s">
        <v>18</v>
      </c>
      <c r="R402" s="47" t="s">
        <v>67</v>
      </c>
      <c r="S402" s="54" t="s">
        <v>322</v>
      </c>
      <c r="T402" s="47" t="s">
        <v>67</v>
      </c>
      <c r="U402" s="32">
        <v>0</v>
      </c>
      <c r="V402" s="32" t="s">
        <v>18</v>
      </c>
      <c r="W402" s="32" t="s">
        <v>30</v>
      </c>
      <c r="X402" s="32" t="s">
        <v>30</v>
      </c>
      <c r="Y402" s="15">
        <v>61</v>
      </c>
      <c r="Z402" s="15">
        <v>3078</v>
      </c>
      <c r="AA402" s="15">
        <v>55</v>
      </c>
      <c r="AB402" s="15">
        <v>3064</v>
      </c>
      <c r="AC402" s="15"/>
      <c r="AD402" s="15"/>
      <c r="AE402" s="15">
        <v>4</v>
      </c>
      <c r="AF402" s="15">
        <v>12</v>
      </c>
      <c r="AG402" s="15">
        <v>2</v>
      </c>
      <c r="AH402" s="15">
        <v>2</v>
      </c>
      <c r="AI402" s="15">
        <v>59</v>
      </c>
      <c r="AJ402" s="15"/>
      <c r="AK402" s="32"/>
      <c r="AL402" s="47"/>
      <c r="AM402" s="63" t="s">
        <v>3064</v>
      </c>
      <c r="AN402" s="32" t="s">
        <v>459</v>
      </c>
      <c r="AR402" s="14"/>
    </row>
    <row r="403" spans="1:44" ht="18" customHeight="1" x14ac:dyDescent="0.25">
      <c r="A403" s="43">
        <v>635290</v>
      </c>
      <c r="B403" s="43" t="s">
        <v>719</v>
      </c>
      <c r="C403" s="45" t="s">
        <v>720</v>
      </c>
      <c r="D403" s="47" t="s">
        <v>721</v>
      </c>
      <c r="E403" s="47" t="s">
        <v>2611</v>
      </c>
      <c r="F403" s="32" t="s">
        <v>3</v>
      </c>
      <c r="G403" s="32" t="s">
        <v>613</v>
      </c>
      <c r="H403" s="33">
        <v>42186</v>
      </c>
      <c r="I403" s="33">
        <v>43281</v>
      </c>
      <c r="J403" s="32" t="s">
        <v>438</v>
      </c>
      <c r="K403" s="50">
        <v>2948183.75</v>
      </c>
      <c r="L403" s="52">
        <v>2948183.75</v>
      </c>
      <c r="M403" s="32" t="s">
        <v>199</v>
      </c>
      <c r="N403" s="32" t="s">
        <v>67</v>
      </c>
      <c r="O403" s="32" t="s">
        <v>18</v>
      </c>
      <c r="P403" s="32" t="s">
        <v>18</v>
      </c>
      <c r="Q403" s="32" t="s">
        <v>30</v>
      </c>
      <c r="R403" s="47" t="s">
        <v>67</v>
      </c>
      <c r="S403" s="54" t="s">
        <v>67</v>
      </c>
      <c r="T403" s="47" t="s">
        <v>67</v>
      </c>
      <c r="U403" s="32">
        <v>0</v>
      </c>
      <c r="V403" s="32" t="s">
        <v>67</v>
      </c>
      <c r="W403" s="32" t="s">
        <v>67</v>
      </c>
      <c r="X403" s="32" t="s">
        <v>67</v>
      </c>
      <c r="Y403" s="15">
        <v>15</v>
      </c>
      <c r="Z403" s="15">
        <v>1155</v>
      </c>
      <c r="AA403" s="15">
        <v>11</v>
      </c>
      <c r="AB403" s="15">
        <v>1120</v>
      </c>
      <c r="AC403" s="15"/>
      <c r="AD403" s="15"/>
      <c r="AE403" s="15">
        <v>4</v>
      </c>
      <c r="AF403" s="15">
        <v>35</v>
      </c>
      <c r="AG403" s="15"/>
      <c r="AH403" s="15"/>
      <c r="AI403" s="15">
        <v>37</v>
      </c>
      <c r="AJ403" s="15"/>
      <c r="AK403" s="32"/>
      <c r="AL403" s="47"/>
      <c r="AM403" s="63" t="s">
        <v>3077</v>
      </c>
      <c r="AN403" s="32" t="s">
        <v>615</v>
      </c>
      <c r="AR403" s="14"/>
    </row>
    <row r="404" spans="1:44" ht="18" customHeight="1" x14ac:dyDescent="0.25">
      <c r="A404" s="43">
        <v>637530</v>
      </c>
      <c r="B404" s="43" t="s">
        <v>1088</v>
      </c>
      <c r="C404" s="45" t="s">
        <v>1089</v>
      </c>
      <c r="D404" s="47" t="s">
        <v>1090</v>
      </c>
      <c r="E404" s="47" t="s">
        <v>2761</v>
      </c>
      <c r="F404" s="32" t="s">
        <v>3</v>
      </c>
      <c r="G404" s="32" t="s">
        <v>453</v>
      </c>
      <c r="H404" s="33">
        <v>42064</v>
      </c>
      <c r="I404" s="33">
        <v>44255</v>
      </c>
      <c r="J404" s="32" t="s">
        <v>437</v>
      </c>
      <c r="K404" s="50">
        <v>1457938</v>
      </c>
      <c r="L404" s="52">
        <v>1457938</v>
      </c>
      <c r="M404" s="32" t="s">
        <v>9</v>
      </c>
      <c r="N404" s="32" t="s">
        <v>67</v>
      </c>
      <c r="O404" s="32" t="s">
        <v>30</v>
      </c>
      <c r="P404" s="32" t="s">
        <v>18</v>
      </c>
      <c r="Q404" s="32" t="s">
        <v>18</v>
      </c>
      <c r="R404" s="47"/>
      <c r="S404" s="54" t="s">
        <v>31</v>
      </c>
      <c r="T404" s="47" t="s">
        <v>2762</v>
      </c>
      <c r="U404" s="32">
        <v>0</v>
      </c>
      <c r="V404" s="32" t="s">
        <v>18</v>
      </c>
      <c r="W404" s="32" t="s">
        <v>18</v>
      </c>
      <c r="X404" s="32" t="s">
        <v>18</v>
      </c>
      <c r="Y404" s="15">
        <v>14</v>
      </c>
      <c r="Z404" s="15">
        <v>235</v>
      </c>
      <c r="AA404" s="15">
        <v>12</v>
      </c>
      <c r="AB404" s="15">
        <v>231</v>
      </c>
      <c r="AC404" s="15"/>
      <c r="AD404" s="15"/>
      <c r="AE404" s="15">
        <v>1</v>
      </c>
      <c r="AF404" s="15">
        <v>2</v>
      </c>
      <c r="AG404" s="15">
        <v>1</v>
      </c>
      <c r="AH404" s="15">
        <v>2</v>
      </c>
      <c r="AI404" s="15">
        <v>6</v>
      </c>
      <c r="AJ404" s="15"/>
      <c r="AK404" s="32"/>
      <c r="AL404" s="47"/>
      <c r="AM404" s="63" t="s">
        <v>3079</v>
      </c>
      <c r="AN404" s="32" t="s">
        <v>1091</v>
      </c>
      <c r="AR404" s="14"/>
    </row>
    <row r="405" spans="1:44" ht="18" customHeight="1" x14ac:dyDescent="0.25">
      <c r="A405" s="43">
        <v>638712</v>
      </c>
      <c r="B405" s="43" t="s">
        <v>1092</v>
      </c>
      <c r="C405" s="45" t="s">
        <v>1093</v>
      </c>
      <c r="D405" s="47" t="s">
        <v>1094</v>
      </c>
      <c r="E405" s="47" t="s">
        <v>2751</v>
      </c>
      <c r="F405" s="32" t="s">
        <v>3</v>
      </c>
      <c r="G405" s="32" t="s">
        <v>453</v>
      </c>
      <c r="H405" s="33">
        <v>42064</v>
      </c>
      <c r="I405" s="33">
        <v>44439</v>
      </c>
      <c r="J405" s="32" t="s">
        <v>443</v>
      </c>
      <c r="K405" s="50">
        <v>1499947.5</v>
      </c>
      <c r="L405" s="52">
        <v>1499947.5</v>
      </c>
      <c r="M405" s="32" t="s">
        <v>9</v>
      </c>
      <c r="N405" s="32" t="s">
        <v>67</v>
      </c>
      <c r="O405" s="32" t="s">
        <v>18</v>
      </c>
      <c r="P405" s="32" t="s">
        <v>30</v>
      </c>
      <c r="Q405" s="32" t="s">
        <v>18</v>
      </c>
      <c r="R405" s="47" t="s">
        <v>2752</v>
      </c>
      <c r="S405" s="54" t="s">
        <v>51</v>
      </c>
      <c r="T405" s="47" t="s">
        <v>67</v>
      </c>
      <c r="U405" s="32">
        <v>0</v>
      </c>
      <c r="V405" s="32" t="s">
        <v>30</v>
      </c>
      <c r="W405" s="32" t="s">
        <v>30</v>
      </c>
      <c r="X405" s="32" t="s">
        <v>18</v>
      </c>
      <c r="Y405" s="15">
        <v>52</v>
      </c>
      <c r="Z405" s="15">
        <v>1876</v>
      </c>
      <c r="AA405" s="15">
        <v>46</v>
      </c>
      <c r="AB405" s="15">
        <v>1869</v>
      </c>
      <c r="AC405" s="15">
        <v>1</v>
      </c>
      <c r="AD405" s="15">
        <v>0</v>
      </c>
      <c r="AE405" s="15"/>
      <c r="AF405" s="15"/>
      <c r="AG405" s="15">
        <v>5</v>
      </c>
      <c r="AH405" s="15">
        <v>7</v>
      </c>
      <c r="AI405" s="15">
        <v>12</v>
      </c>
      <c r="AJ405" s="15"/>
      <c r="AK405" s="32"/>
      <c r="AL405" s="47"/>
      <c r="AM405" s="63" t="s">
        <v>3079</v>
      </c>
      <c r="AN405" s="32" t="s">
        <v>1091</v>
      </c>
      <c r="AR405" s="14"/>
    </row>
    <row r="406" spans="1:44" ht="18" customHeight="1" x14ac:dyDescent="0.25">
      <c r="A406" s="43">
        <v>642691</v>
      </c>
      <c r="B406" s="43" t="s">
        <v>722</v>
      </c>
      <c r="C406" s="45" t="s">
        <v>723</v>
      </c>
      <c r="D406" s="47" t="s">
        <v>724</v>
      </c>
      <c r="E406" s="47" t="s">
        <v>2613</v>
      </c>
      <c r="F406" s="32" t="s">
        <v>3</v>
      </c>
      <c r="G406" s="32" t="s">
        <v>581</v>
      </c>
      <c r="H406" s="33">
        <v>42005</v>
      </c>
      <c r="I406" s="33">
        <v>43465</v>
      </c>
      <c r="J406" s="32" t="s">
        <v>441</v>
      </c>
      <c r="K406" s="50">
        <v>2797697.16</v>
      </c>
      <c r="L406" s="52">
        <v>2797697.16</v>
      </c>
      <c r="M406" s="32" t="s">
        <v>199</v>
      </c>
      <c r="N406" s="32"/>
      <c r="O406" s="32" t="s">
        <v>30</v>
      </c>
      <c r="P406" s="32" t="s">
        <v>30</v>
      </c>
      <c r="Q406" s="32" t="s">
        <v>18</v>
      </c>
      <c r="R406" s="47" t="s">
        <v>2614</v>
      </c>
      <c r="S406" s="54" t="s">
        <v>51</v>
      </c>
      <c r="T406" s="47"/>
      <c r="U406" s="32">
        <v>0</v>
      </c>
      <c r="V406" s="32" t="s">
        <v>30</v>
      </c>
      <c r="W406" s="32" t="s">
        <v>18</v>
      </c>
      <c r="X406" s="32" t="s">
        <v>18</v>
      </c>
      <c r="Y406" s="15">
        <v>37</v>
      </c>
      <c r="Z406" s="15">
        <v>1046</v>
      </c>
      <c r="AA406" s="15">
        <v>33</v>
      </c>
      <c r="AB406" s="15">
        <v>1035</v>
      </c>
      <c r="AC406" s="15"/>
      <c r="AD406" s="15"/>
      <c r="AE406" s="15"/>
      <c r="AF406" s="15"/>
      <c r="AG406" s="15">
        <v>4</v>
      </c>
      <c r="AH406" s="15">
        <v>11</v>
      </c>
      <c r="AI406" s="15">
        <v>40</v>
      </c>
      <c r="AJ406" s="15" t="s">
        <v>3167</v>
      </c>
      <c r="AK406" s="32"/>
      <c r="AL406" s="47"/>
      <c r="AM406" s="63" t="s">
        <v>3074</v>
      </c>
      <c r="AN406" s="32" t="s">
        <v>583</v>
      </c>
      <c r="AR406" s="14"/>
    </row>
    <row r="407" spans="1:44" ht="18" customHeight="1" x14ac:dyDescent="0.25">
      <c r="A407" s="43">
        <v>643529</v>
      </c>
      <c r="B407" s="43" t="s">
        <v>725</v>
      </c>
      <c r="C407" s="45" t="s">
        <v>726</v>
      </c>
      <c r="D407" s="47" t="s">
        <v>727</v>
      </c>
      <c r="E407" s="47" t="s">
        <v>2520</v>
      </c>
      <c r="F407" s="32" t="s">
        <v>3</v>
      </c>
      <c r="G407" s="32" t="s">
        <v>603</v>
      </c>
      <c r="H407" s="33">
        <v>42036</v>
      </c>
      <c r="I407" s="33">
        <v>43312</v>
      </c>
      <c r="J407" s="32" t="s">
        <v>437</v>
      </c>
      <c r="K407" s="50">
        <v>4856174</v>
      </c>
      <c r="L407" s="52">
        <v>4856174</v>
      </c>
      <c r="M407" s="32" t="s">
        <v>199</v>
      </c>
      <c r="N407" s="32" t="s">
        <v>67</v>
      </c>
      <c r="O407" s="32" t="s">
        <v>18</v>
      </c>
      <c r="P407" s="32" t="s">
        <v>18</v>
      </c>
      <c r="Q407" s="32" t="s">
        <v>30</v>
      </c>
      <c r="R407" s="47" t="s">
        <v>67</v>
      </c>
      <c r="S407" s="54" t="s">
        <v>129</v>
      </c>
      <c r="T407" s="47" t="s">
        <v>2521</v>
      </c>
      <c r="U407" s="32">
        <v>0</v>
      </c>
      <c r="V407" s="32" t="s">
        <v>18</v>
      </c>
      <c r="W407" s="32" t="s">
        <v>30</v>
      </c>
      <c r="X407" s="32" t="s">
        <v>30</v>
      </c>
      <c r="Y407" s="15">
        <v>54</v>
      </c>
      <c r="Z407" s="15">
        <v>413</v>
      </c>
      <c r="AA407" s="15">
        <v>23</v>
      </c>
      <c r="AB407" s="15">
        <v>274</v>
      </c>
      <c r="AC407" s="15">
        <v>30</v>
      </c>
      <c r="AD407" s="15">
        <v>113</v>
      </c>
      <c r="AE407" s="15"/>
      <c r="AF407" s="15"/>
      <c r="AG407" s="15">
        <v>1</v>
      </c>
      <c r="AH407" s="15">
        <v>26</v>
      </c>
      <c r="AI407" s="15">
        <v>50</v>
      </c>
      <c r="AJ407" s="15"/>
      <c r="AK407" s="32"/>
      <c r="AL407" s="47"/>
      <c r="AM407" s="63" t="s">
        <v>3062</v>
      </c>
      <c r="AN407" s="32" t="s">
        <v>605</v>
      </c>
      <c r="AR407" s="14"/>
    </row>
    <row r="408" spans="1:44" ht="18" customHeight="1" x14ac:dyDescent="0.25">
      <c r="A408" s="43">
        <v>643920</v>
      </c>
      <c r="B408" s="43" t="s">
        <v>728</v>
      </c>
      <c r="C408" s="45" t="s">
        <v>729</v>
      </c>
      <c r="D408" s="47" t="s">
        <v>731</v>
      </c>
      <c r="E408" s="47" t="s">
        <v>2594</v>
      </c>
      <c r="F408" s="32" t="s">
        <v>3</v>
      </c>
      <c r="G408" s="32" t="s">
        <v>730</v>
      </c>
      <c r="H408" s="33">
        <v>42005</v>
      </c>
      <c r="I408" s="33">
        <v>43100</v>
      </c>
      <c r="J408" s="32" t="s">
        <v>437</v>
      </c>
      <c r="K408" s="50">
        <v>3971176.35</v>
      </c>
      <c r="L408" s="52">
        <v>3277034.75</v>
      </c>
      <c r="M408" s="32" t="s">
        <v>199</v>
      </c>
      <c r="N408" s="32" t="s">
        <v>67</v>
      </c>
      <c r="O408" s="32" t="s">
        <v>18</v>
      </c>
      <c r="P408" s="32" t="s">
        <v>18</v>
      </c>
      <c r="Q408" s="32" t="s">
        <v>30</v>
      </c>
      <c r="R408" s="47" t="s">
        <v>2595</v>
      </c>
      <c r="S408" s="54" t="s">
        <v>96</v>
      </c>
      <c r="T408" s="47" t="s">
        <v>67</v>
      </c>
      <c r="U408" s="32">
        <v>3</v>
      </c>
      <c r="V408" s="32" t="s">
        <v>30</v>
      </c>
      <c r="W408" s="32" t="s">
        <v>30</v>
      </c>
      <c r="X408" s="32" t="s">
        <v>18</v>
      </c>
      <c r="Y408" s="15">
        <v>1</v>
      </c>
      <c r="Z408" s="15">
        <v>9</v>
      </c>
      <c r="AA408" s="15"/>
      <c r="AB408" s="15"/>
      <c r="AC408" s="15">
        <v>1</v>
      </c>
      <c r="AD408" s="15">
        <v>9</v>
      </c>
      <c r="AE408" s="15"/>
      <c r="AF408" s="15"/>
      <c r="AG408" s="15"/>
      <c r="AH408" s="15"/>
      <c r="AI408" s="15">
        <v>16</v>
      </c>
      <c r="AJ408" s="15"/>
      <c r="AK408" s="32"/>
      <c r="AL408" s="47"/>
      <c r="AM408" s="63" t="s">
        <v>3078</v>
      </c>
      <c r="AN408" s="32" t="s">
        <v>732</v>
      </c>
      <c r="AR408" s="14"/>
    </row>
    <row r="409" spans="1:44" ht="18" customHeight="1" x14ac:dyDescent="0.25">
      <c r="A409" s="43">
        <v>644031</v>
      </c>
      <c r="B409" s="43" t="s">
        <v>733</v>
      </c>
      <c r="C409" s="45" t="s">
        <v>734</v>
      </c>
      <c r="D409" s="47" t="s">
        <v>736</v>
      </c>
      <c r="E409" s="47" t="s">
        <v>2496</v>
      </c>
      <c r="F409" s="32" t="s">
        <v>3</v>
      </c>
      <c r="G409" s="32" t="s">
        <v>735</v>
      </c>
      <c r="H409" s="33">
        <v>42050</v>
      </c>
      <c r="I409" s="33">
        <v>43510</v>
      </c>
      <c r="J409" s="32" t="s">
        <v>454</v>
      </c>
      <c r="K409" s="50">
        <v>5806455</v>
      </c>
      <c r="L409" s="52">
        <v>5806455</v>
      </c>
      <c r="M409" s="32" t="s">
        <v>199</v>
      </c>
      <c r="N409" s="32" t="s">
        <v>67</v>
      </c>
      <c r="O409" s="32" t="s">
        <v>18</v>
      </c>
      <c r="P409" s="32" t="s">
        <v>18</v>
      </c>
      <c r="Q409" s="32" t="s">
        <v>30</v>
      </c>
      <c r="R409" s="47" t="s">
        <v>2497</v>
      </c>
      <c r="S409" s="54" t="s">
        <v>42</v>
      </c>
      <c r="T409" s="47" t="s">
        <v>67</v>
      </c>
      <c r="U409" s="32">
        <v>0</v>
      </c>
      <c r="V409" s="32" t="s">
        <v>30</v>
      </c>
      <c r="W409" s="32" t="s">
        <v>30</v>
      </c>
      <c r="X409" s="32" t="s">
        <v>30</v>
      </c>
      <c r="Y409" s="15">
        <v>22</v>
      </c>
      <c r="Z409" s="15">
        <v>345</v>
      </c>
      <c r="AA409" s="15">
        <v>20</v>
      </c>
      <c r="AB409" s="15">
        <v>345</v>
      </c>
      <c r="AC409" s="15">
        <v>2</v>
      </c>
      <c r="AD409" s="15">
        <v>0</v>
      </c>
      <c r="AE409" s="15"/>
      <c r="AF409" s="15"/>
      <c r="AG409" s="15"/>
      <c r="AH409" s="15"/>
      <c r="AI409" s="15">
        <v>75</v>
      </c>
      <c r="AJ409" s="15"/>
      <c r="AK409" s="32"/>
      <c r="AL409" s="47"/>
      <c r="AM409" s="63" t="s">
        <v>3070</v>
      </c>
      <c r="AN409" s="32" t="s">
        <v>737</v>
      </c>
      <c r="AR409" s="14"/>
    </row>
    <row r="410" spans="1:44" ht="18" customHeight="1" x14ac:dyDescent="0.25">
      <c r="A410" s="43">
        <v>644103</v>
      </c>
      <c r="B410" s="43" t="s">
        <v>738</v>
      </c>
      <c r="C410" s="45" t="s">
        <v>739</v>
      </c>
      <c r="D410" s="47" t="s">
        <v>740</v>
      </c>
      <c r="E410" s="47" t="s">
        <v>2470</v>
      </c>
      <c r="F410" s="32" t="s">
        <v>3</v>
      </c>
      <c r="G410" s="32" t="s">
        <v>735</v>
      </c>
      <c r="H410" s="33">
        <v>42036</v>
      </c>
      <c r="I410" s="33">
        <v>43312</v>
      </c>
      <c r="J410" s="32" t="s">
        <v>443</v>
      </c>
      <c r="K410" s="50">
        <v>9726781.25</v>
      </c>
      <c r="L410" s="52">
        <v>7289595.8799999999</v>
      </c>
      <c r="M410" s="32" t="s">
        <v>199</v>
      </c>
      <c r="N410" s="32" t="s">
        <v>67</v>
      </c>
      <c r="O410" s="32" t="s">
        <v>18</v>
      </c>
      <c r="P410" s="32" t="s">
        <v>18</v>
      </c>
      <c r="Q410" s="32" t="s">
        <v>30</v>
      </c>
      <c r="R410" s="47" t="s">
        <v>67</v>
      </c>
      <c r="S410" s="54" t="s">
        <v>42</v>
      </c>
      <c r="T410" s="47" t="s">
        <v>67</v>
      </c>
      <c r="U410" s="32">
        <v>0</v>
      </c>
      <c r="V410" s="32" t="s">
        <v>30</v>
      </c>
      <c r="W410" s="32" t="s">
        <v>30</v>
      </c>
      <c r="X410" s="32" t="s">
        <v>18</v>
      </c>
      <c r="Y410" s="15">
        <v>5</v>
      </c>
      <c r="Z410" s="15">
        <v>22</v>
      </c>
      <c r="AA410" s="15">
        <v>1</v>
      </c>
      <c r="AB410" s="15">
        <v>22</v>
      </c>
      <c r="AC410" s="15">
        <v>4</v>
      </c>
      <c r="AD410" s="15">
        <v>0</v>
      </c>
      <c r="AE410" s="15"/>
      <c r="AF410" s="15"/>
      <c r="AG410" s="15"/>
      <c r="AH410" s="15"/>
      <c r="AI410" s="15">
        <v>112</v>
      </c>
      <c r="AJ410" s="15"/>
      <c r="AK410" s="32"/>
      <c r="AL410" s="47"/>
      <c r="AM410" s="63" t="s">
        <v>3070</v>
      </c>
      <c r="AN410" s="32" t="s">
        <v>737</v>
      </c>
      <c r="AR410" s="14"/>
    </row>
    <row r="411" spans="1:44" ht="18" customHeight="1" x14ac:dyDescent="0.25">
      <c r="A411" s="43">
        <v>649082</v>
      </c>
      <c r="B411" s="43" t="s">
        <v>1095</v>
      </c>
      <c r="C411" s="45" t="s">
        <v>1096</v>
      </c>
      <c r="D411" s="47" t="s">
        <v>1097</v>
      </c>
      <c r="E411" s="47" t="s">
        <v>2720</v>
      </c>
      <c r="F411" s="32" t="s">
        <v>3</v>
      </c>
      <c r="G411" s="32" t="s">
        <v>453</v>
      </c>
      <c r="H411" s="33">
        <v>42156</v>
      </c>
      <c r="I411" s="33">
        <v>44165</v>
      </c>
      <c r="J411" s="32" t="s">
        <v>440</v>
      </c>
      <c r="K411" s="50">
        <v>1989488.75</v>
      </c>
      <c r="L411" s="52">
        <v>1989488.75</v>
      </c>
      <c r="M411" s="32" t="s">
        <v>9</v>
      </c>
      <c r="N411" s="32" t="s">
        <v>67</v>
      </c>
      <c r="O411" s="32" t="s">
        <v>18</v>
      </c>
      <c r="P411" s="32" t="s">
        <v>18</v>
      </c>
      <c r="Q411" s="32" t="s">
        <v>18</v>
      </c>
      <c r="R411" s="47" t="s">
        <v>2721</v>
      </c>
      <c r="S411" s="54" t="s">
        <v>51</v>
      </c>
      <c r="T411" s="47" t="s">
        <v>67</v>
      </c>
      <c r="U411" s="32">
        <v>3</v>
      </c>
      <c r="V411" s="32" t="s">
        <v>18</v>
      </c>
      <c r="W411" s="32" t="s">
        <v>18</v>
      </c>
      <c r="X411" s="32" t="s">
        <v>18</v>
      </c>
      <c r="Y411" s="15">
        <v>5</v>
      </c>
      <c r="Z411" s="15">
        <v>286</v>
      </c>
      <c r="AA411" s="15">
        <v>4</v>
      </c>
      <c r="AB411" s="15">
        <v>267</v>
      </c>
      <c r="AC411" s="15"/>
      <c r="AD411" s="15"/>
      <c r="AE411" s="15"/>
      <c r="AF411" s="15"/>
      <c r="AG411" s="15">
        <v>1</v>
      </c>
      <c r="AH411" s="15">
        <v>19</v>
      </c>
      <c r="AI411" s="15">
        <v>9</v>
      </c>
      <c r="AJ411" s="15"/>
      <c r="AK411" s="32"/>
      <c r="AL411" s="47"/>
      <c r="AM411" s="63" t="s">
        <v>3079</v>
      </c>
      <c r="AN411" s="32" t="s">
        <v>1091</v>
      </c>
      <c r="AR411" s="14"/>
    </row>
    <row r="412" spans="1:44" ht="18" customHeight="1" x14ac:dyDescent="0.25">
      <c r="A412" s="43">
        <v>656886</v>
      </c>
      <c r="B412" s="43" t="s">
        <v>1048</v>
      </c>
      <c r="C412" s="45" t="s">
        <v>1049</v>
      </c>
      <c r="D412" s="47" t="s">
        <v>1050</v>
      </c>
      <c r="E412" s="47" t="s">
        <v>2786</v>
      </c>
      <c r="F412" s="32" t="s">
        <v>3</v>
      </c>
      <c r="G412" s="32" t="s">
        <v>432</v>
      </c>
      <c r="H412" s="33">
        <v>42248</v>
      </c>
      <c r="I412" s="33">
        <v>43343</v>
      </c>
      <c r="J412" s="32" t="s">
        <v>438</v>
      </c>
      <c r="K412" s="50">
        <v>257191.2</v>
      </c>
      <c r="L412" s="52">
        <v>257191.2</v>
      </c>
      <c r="M412" s="32" t="s">
        <v>199</v>
      </c>
      <c r="N412" s="32" t="s">
        <v>67</v>
      </c>
      <c r="O412" s="32" t="s">
        <v>18</v>
      </c>
      <c r="P412" s="32" t="s">
        <v>18</v>
      </c>
      <c r="Q412" s="32" t="s">
        <v>30</v>
      </c>
      <c r="R412" s="47" t="s">
        <v>67</v>
      </c>
      <c r="S412" s="54" t="s">
        <v>42</v>
      </c>
      <c r="T412" s="47" t="s">
        <v>2787</v>
      </c>
      <c r="U412" s="32">
        <v>0</v>
      </c>
      <c r="V412" s="32" t="s">
        <v>30</v>
      </c>
      <c r="W412" s="32" t="s">
        <v>30</v>
      </c>
      <c r="X412" s="32" t="s">
        <v>18</v>
      </c>
      <c r="Y412" s="15">
        <v>12</v>
      </c>
      <c r="Z412" s="15">
        <v>62</v>
      </c>
      <c r="AA412" s="15">
        <v>5</v>
      </c>
      <c r="AB412" s="15">
        <v>58</v>
      </c>
      <c r="AC412" s="15">
        <v>7</v>
      </c>
      <c r="AD412" s="15">
        <v>4</v>
      </c>
      <c r="AE412" s="15"/>
      <c r="AF412" s="15"/>
      <c r="AG412" s="15"/>
      <c r="AH412" s="15"/>
      <c r="AI412" s="15">
        <v>9</v>
      </c>
      <c r="AJ412" s="15"/>
      <c r="AK412" s="32"/>
      <c r="AL412" s="47"/>
      <c r="AM412" s="63" t="s">
        <v>3086</v>
      </c>
      <c r="AN412" s="32" t="s">
        <v>434</v>
      </c>
      <c r="AR412" s="14"/>
    </row>
    <row r="413" spans="1:44" ht="18" customHeight="1" x14ac:dyDescent="0.25">
      <c r="A413" s="43">
        <v>659595</v>
      </c>
      <c r="B413" s="43" t="s">
        <v>1051</v>
      </c>
      <c r="C413" s="45" t="s">
        <v>1052</v>
      </c>
      <c r="D413" s="47" t="s">
        <v>1053</v>
      </c>
      <c r="E413" s="47" t="s">
        <v>2782</v>
      </c>
      <c r="F413" s="32" t="s">
        <v>3</v>
      </c>
      <c r="G413" s="32" t="s">
        <v>432</v>
      </c>
      <c r="H413" s="33">
        <v>42217</v>
      </c>
      <c r="I413" s="33">
        <v>43312</v>
      </c>
      <c r="J413" s="32" t="s">
        <v>454</v>
      </c>
      <c r="K413" s="50">
        <v>263385</v>
      </c>
      <c r="L413" s="52">
        <v>263385</v>
      </c>
      <c r="M413" s="32" t="s">
        <v>199</v>
      </c>
      <c r="N413" s="32" t="s">
        <v>67</v>
      </c>
      <c r="O413" s="32" t="s">
        <v>18</v>
      </c>
      <c r="P413" s="32" t="s">
        <v>18</v>
      </c>
      <c r="Q413" s="32" t="s">
        <v>30</v>
      </c>
      <c r="R413" s="47" t="s">
        <v>67</v>
      </c>
      <c r="S413" s="54" t="s">
        <v>96</v>
      </c>
      <c r="T413" s="47" t="s">
        <v>67</v>
      </c>
      <c r="U413" s="32">
        <v>0</v>
      </c>
      <c r="V413" s="32" t="s">
        <v>30</v>
      </c>
      <c r="W413" s="32" t="s">
        <v>18</v>
      </c>
      <c r="X413" s="32" t="s">
        <v>18</v>
      </c>
      <c r="Y413" s="15">
        <v>8</v>
      </c>
      <c r="Z413" s="15">
        <v>1260</v>
      </c>
      <c r="AA413" s="15">
        <v>5</v>
      </c>
      <c r="AB413" s="15">
        <v>1260</v>
      </c>
      <c r="AC413" s="15">
        <v>3</v>
      </c>
      <c r="AD413" s="15">
        <v>0</v>
      </c>
      <c r="AE413" s="15"/>
      <c r="AF413" s="15"/>
      <c r="AG413" s="15"/>
      <c r="AH413" s="15"/>
      <c r="AI413" s="15">
        <v>15</v>
      </c>
      <c r="AJ413" s="15"/>
      <c r="AK413" s="32"/>
      <c r="AL413" s="47"/>
      <c r="AM413" s="63" t="s">
        <v>3086</v>
      </c>
      <c r="AN413" s="32" t="s">
        <v>434</v>
      </c>
      <c r="AR413" s="14"/>
    </row>
    <row r="414" spans="1:44" ht="18" customHeight="1" x14ac:dyDescent="0.25">
      <c r="A414" s="43">
        <v>661588</v>
      </c>
      <c r="B414" s="43" t="s">
        <v>1054</v>
      </c>
      <c r="C414" s="45" t="s">
        <v>1055</v>
      </c>
      <c r="D414" s="47" t="s">
        <v>1056</v>
      </c>
      <c r="E414" s="47" t="s">
        <v>2794</v>
      </c>
      <c r="F414" s="32" t="s">
        <v>3</v>
      </c>
      <c r="G414" s="32" t="s">
        <v>432</v>
      </c>
      <c r="H414" s="33">
        <v>42344</v>
      </c>
      <c r="I414" s="33">
        <v>43439</v>
      </c>
      <c r="J414" s="32" t="s">
        <v>441</v>
      </c>
      <c r="K414" s="50">
        <v>242929.8</v>
      </c>
      <c r="L414" s="52">
        <v>242929.8</v>
      </c>
      <c r="M414" s="32" t="s">
        <v>199</v>
      </c>
      <c r="N414" s="32" t="s">
        <v>67</v>
      </c>
      <c r="O414" s="32" t="s">
        <v>18</v>
      </c>
      <c r="P414" s="32" t="s">
        <v>30</v>
      </c>
      <c r="Q414" s="32" t="s">
        <v>30</v>
      </c>
      <c r="R414" s="47" t="s">
        <v>67</v>
      </c>
      <c r="S414" s="54" t="s">
        <v>96</v>
      </c>
      <c r="T414" s="47" t="s">
        <v>67</v>
      </c>
      <c r="U414" s="32">
        <v>0</v>
      </c>
      <c r="V414" s="32" t="s">
        <v>18</v>
      </c>
      <c r="W414" s="32" t="s">
        <v>30</v>
      </c>
      <c r="X414" s="32" t="s">
        <v>18</v>
      </c>
      <c r="Y414" s="15">
        <v>9</v>
      </c>
      <c r="Z414" s="15">
        <v>312</v>
      </c>
      <c r="AA414" s="15">
        <v>9</v>
      </c>
      <c r="AB414" s="15">
        <v>312</v>
      </c>
      <c r="AC414" s="15"/>
      <c r="AD414" s="15"/>
      <c r="AE414" s="15"/>
      <c r="AF414" s="15"/>
      <c r="AG414" s="15"/>
      <c r="AH414" s="15"/>
      <c r="AI414" s="15">
        <v>1</v>
      </c>
      <c r="AJ414" s="15"/>
      <c r="AK414" s="32"/>
      <c r="AL414" s="47"/>
      <c r="AM414" s="63" t="s">
        <v>3086</v>
      </c>
      <c r="AN414" s="32" t="s">
        <v>434</v>
      </c>
      <c r="AR414" s="14"/>
    </row>
    <row r="415" spans="1:44" ht="18" customHeight="1" x14ac:dyDescent="0.25">
      <c r="A415" s="43">
        <v>665735</v>
      </c>
      <c r="B415" s="43" t="s">
        <v>1034</v>
      </c>
      <c r="C415" s="45" t="s">
        <v>1035</v>
      </c>
      <c r="D415" s="47" t="s">
        <v>1037</v>
      </c>
      <c r="E415" s="47" t="s">
        <v>2662</v>
      </c>
      <c r="F415" s="32" t="s">
        <v>3</v>
      </c>
      <c r="G415" s="32" t="s">
        <v>1036</v>
      </c>
      <c r="H415" s="33">
        <v>42125</v>
      </c>
      <c r="I415" s="33">
        <v>43951</v>
      </c>
      <c r="J415" s="32" t="s">
        <v>449</v>
      </c>
      <c r="K415" s="50">
        <v>4604160</v>
      </c>
      <c r="L415" s="52">
        <v>2302080</v>
      </c>
      <c r="M415" s="32" t="s">
        <v>9</v>
      </c>
      <c r="N415" s="32" t="s">
        <v>67</v>
      </c>
      <c r="O415" s="32" t="s">
        <v>30</v>
      </c>
      <c r="P415" s="32" t="s">
        <v>18</v>
      </c>
      <c r="Q415" s="32" t="s">
        <v>18</v>
      </c>
      <c r="R415" s="47" t="s">
        <v>67</v>
      </c>
      <c r="S415" s="54" t="s">
        <v>51</v>
      </c>
      <c r="T415" s="47" t="s">
        <v>2663</v>
      </c>
      <c r="U415" s="32">
        <v>0</v>
      </c>
      <c r="V415" s="32" t="s">
        <v>18</v>
      </c>
      <c r="W415" s="32" t="s">
        <v>18</v>
      </c>
      <c r="X415" s="32" t="s">
        <v>18</v>
      </c>
      <c r="Y415" s="15">
        <v>76</v>
      </c>
      <c r="Z415" s="15">
        <v>1655</v>
      </c>
      <c r="AA415" s="15">
        <v>63</v>
      </c>
      <c r="AB415" s="15">
        <v>1544</v>
      </c>
      <c r="AC415" s="15">
        <v>8</v>
      </c>
      <c r="AD415" s="15">
        <v>0</v>
      </c>
      <c r="AE415" s="15">
        <v>3</v>
      </c>
      <c r="AF415" s="15">
        <v>21</v>
      </c>
      <c r="AG415" s="15">
        <v>2</v>
      </c>
      <c r="AH415" s="15">
        <v>90</v>
      </c>
      <c r="AI415" s="15">
        <v>44</v>
      </c>
      <c r="AJ415" s="15"/>
      <c r="AK415" s="32"/>
      <c r="AL415" s="47"/>
      <c r="AM415" s="63" t="s">
        <v>3082</v>
      </c>
      <c r="AN415" s="32" t="s">
        <v>1038</v>
      </c>
      <c r="AR415" s="14"/>
    </row>
    <row r="416" spans="1:44" ht="18" customHeight="1" x14ac:dyDescent="0.25">
      <c r="A416" s="43">
        <v>648831</v>
      </c>
      <c r="B416" s="43" t="s">
        <v>1183</v>
      </c>
      <c r="C416" s="45" t="s">
        <v>1184</v>
      </c>
      <c r="D416" s="47" t="s">
        <v>1185</v>
      </c>
      <c r="E416" s="47" t="s">
        <v>2738</v>
      </c>
      <c r="F416" s="32" t="s">
        <v>3</v>
      </c>
      <c r="G416" s="32" t="s">
        <v>453</v>
      </c>
      <c r="H416" s="33">
        <v>42186</v>
      </c>
      <c r="I416" s="33">
        <v>44196</v>
      </c>
      <c r="J416" s="32" t="s">
        <v>438</v>
      </c>
      <c r="K416" s="50">
        <v>1724168.97</v>
      </c>
      <c r="L416" s="52">
        <v>1724168.97</v>
      </c>
      <c r="M416" s="32" t="s">
        <v>199</v>
      </c>
      <c r="N416" s="32" t="s">
        <v>67</v>
      </c>
      <c r="O416" s="32" t="s">
        <v>30</v>
      </c>
      <c r="P416" s="32" t="s">
        <v>30</v>
      </c>
      <c r="Q416" s="32" t="s">
        <v>30</v>
      </c>
      <c r="R416" s="47" t="s">
        <v>67</v>
      </c>
      <c r="S416" s="54" t="s">
        <v>96</v>
      </c>
      <c r="T416" s="47" t="s">
        <v>2739</v>
      </c>
      <c r="U416" s="32">
        <v>0</v>
      </c>
      <c r="V416" s="32" t="s">
        <v>18</v>
      </c>
      <c r="W416" s="32" t="s">
        <v>30</v>
      </c>
      <c r="X416" s="32" t="s">
        <v>18</v>
      </c>
      <c r="Y416" s="15">
        <v>22</v>
      </c>
      <c r="Z416" s="15">
        <v>496</v>
      </c>
      <c r="AA416" s="15">
        <v>21</v>
      </c>
      <c r="AB416" s="15">
        <v>477</v>
      </c>
      <c r="AC416" s="15"/>
      <c r="AD416" s="15"/>
      <c r="AE416" s="15"/>
      <c r="AF416" s="15"/>
      <c r="AG416" s="15">
        <v>1</v>
      </c>
      <c r="AH416" s="15">
        <v>19</v>
      </c>
      <c r="AI416" s="15">
        <v>8</v>
      </c>
      <c r="AJ416" s="15"/>
      <c r="AK416" s="32"/>
      <c r="AL416" s="47"/>
      <c r="AM416" s="63" t="s">
        <v>3079</v>
      </c>
      <c r="AN416" s="32" t="s">
        <v>1091</v>
      </c>
      <c r="AR416" s="14"/>
    </row>
    <row r="417" spans="1:44" ht="18" customHeight="1" x14ac:dyDescent="0.25">
      <c r="A417" s="43">
        <v>644167</v>
      </c>
      <c r="B417" s="43" t="s">
        <v>741</v>
      </c>
      <c r="C417" s="45" t="s">
        <v>742</v>
      </c>
      <c r="D417" s="47" t="s">
        <v>743</v>
      </c>
      <c r="E417" s="47" t="s">
        <v>2774</v>
      </c>
      <c r="F417" s="32" t="s">
        <v>3</v>
      </c>
      <c r="G417" s="32" t="s">
        <v>649</v>
      </c>
      <c r="H417" s="33">
        <v>42036</v>
      </c>
      <c r="I417" s="33">
        <v>43496</v>
      </c>
      <c r="J417" s="32" t="s">
        <v>451</v>
      </c>
      <c r="K417" s="50">
        <v>1390500</v>
      </c>
      <c r="L417" s="52">
        <v>850500</v>
      </c>
      <c r="M417" s="32" t="s">
        <v>199</v>
      </c>
      <c r="N417" s="32" t="s">
        <v>67</v>
      </c>
      <c r="O417" s="32" t="s">
        <v>18</v>
      </c>
      <c r="P417" s="32" t="s">
        <v>18</v>
      </c>
      <c r="Q417" s="32" t="s">
        <v>18</v>
      </c>
      <c r="R417" s="47" t="s">
        <v>67</v>
      </c>
      <c r="S417" s="54" t="s">
        <v>322</v>
      </c>
      <c r="T417" s="47" t="s">
        <v>67</v>
      </c>
      <c r="U417" s="32">
        <v>2</v>
      </c>
      <c r="V417" s="32" t="s">
        <v>18</v>
      </c>
      <c r="W417" s="32" t="s">
        <v>30</v>
      </c>
      <c r="X417" s="32" t="s">
        <v>18</v>
      </c>
      <c r="Y417" s="15">
        <v>42</v>
      </c>
      <c r="Z417" s="15">
        <v>979</v>
      </c>
      <c r="AA417" s="15">
        <v>40</v>
      </c>
      <c r="AB417" s="15">
        <v>979</v>
      </c>
      <c r="AC417" s="15">
        <v>1</v>
      </c>
      <c r="AD417" s="15">
        <v>0</v>
      </c>
      <c r="AE417" s="15"/>
      <c r="AF417" s="15"/>
      <c r="AG417" s="15">
        <v>1</v>
      </c>
      <c r="AH417" s="15">
        <v>0</v>
      </c>
      <c r="AI417" s="15">
        <v>32</v>
      </c>
      <c r="AJ417" s="15"/>
      <c r="AK417" s="32"/>
      <c r="AL417" s="47"/>
      <c r="AM417" s="63" t="s">
        <v>3084</v>
      </c>
      <c r="AN417" s="32" t="s">
        <v>651</v>
      </c>
      <c r="AR417" s="14"/>
    </row>
    <row r="418" spans="1:44" ht="18" customHeight="1" x14ac:dyDescent="0.25">
      <c r="A418" s="43">
        <v>647458</v>
      </c>
      <c r="B418" s="43" t="s">
        <v>1039</v>
      </c>
      <c r="C418" s="45" t="s">
        <v>1040</v>
      </c>
      <c r="D418" s="47" t="s">
        <v>1041</v>
      </c>
      <c r="E418" s="47" t="s">
        <v>2715</v>
      </c>
      <c r="F418" s="32" t="s">
        <v>3</v>
      </c>
      <c r="G418" s="32" t="s">
        <v>453</v>
      </c>
      <c r="H418" s="33">
        <v>42156</v>
      </c>
      <c r="I418" s="33">
        <v>43982</v>
      </c>
      <c r="J418" s="32" t="s">
        <v>440</v>
      </c>
      <c r="K418" s="50">
        <v>1995523</v>
      </c>
      <c r="L418" s="52">
        <v>1995523</v>
      </c>
      <c r="M418" s="32" t="s">
        <v>9</v>
      </c>
      <c r="N418" s="32" t="s">
        <v>67</v>
      </c>
      <c r="O418" s="32" t="s">
        <v>30</v>
      </c>
      <c r="P418" s="32" t="s">
        <v>30</v>
      </c>
      <c r="Q418" s="32" t="s">
        <v>18</v>
      </c>
      <c r="R418" s="47" t="s">
        <v>67</v>
      </c>
      <c r="S418" s="54" t="s">
        <v>31</v>
      </c>
      <c r="T418" s="47" t="s">
        <v>67</v>
      </c>
      <c r="U418" s="32">
        <v>1</v>
      </c>
      <c r="V418" s="32" t="s">
        <v>30</v>
      </c>
      <c r="W418" s="32" t="s">
        <v>18</v>
      </c>
      <c r="X418" s="32" t="s">
        <v>18</v>
      </c>
      <c r="Y418" s="15">
        <v>51</v>
      </c>
      <c r="Z418" s="15">
        <v>2332</v>
      </c>
      <c r="AA418" s="15">
        <v>44</v>
      </c>
      <c r="AB418" s="15">
        <v>2324</v>
      </c>
      <c r="AC418" s="15"/>
      <c r="AD418" s="15"/>
      <c r="AE418" s="15"/>
      <c r="AF418" s="15"/>
      <c r="AG418" s="15">
        <v>7</v>
      </c>
      <c r="AH418" s="15">
        <v>8</v>
      </c>
      <c r="AI418" s="15">
        <v>3</v>
      </c>
      <c r="AJ418" s="15"/>
      <c r="AK418" s="32"/>
      <c r="AL418" s="47"/>
      <c r="AM418" s="63" t="s">
        <v>3079</v>
      </c>
      <c r="AN418" s="32" t="s">
        <v>1091</v>
      </c>
      <c r="AR418" s="14"/>
    </row>
    <row r="419" spans="1:44" ht="18" customHeight="1" x14ac:dyDescent="0.25">
      <c r="A419" s="43">
        <v>660426</v>
      </c>
      <c r="B419" s="43" t="s">
        <v>1085</v>
      </c>
      <c r="C419" s="45" t="s">
        <v>1086</v>
      </c>
      <c r="D419" s="47" t="s">
        <v>1087</v>
      </c>
      <c r="E419" s="47" t="s">
        <v>2797</v>
      </c>
      <c r="F419" s="32" t="s">
        <v>3</v>
      </c>
      <c r="G419" s="32" t="s">
        <v>432</v>
      </c>
      <c r="H419" s="33">
        <v>42261</v>
      </c>
      <c r="I419" s="33">
        <v>43356</v>
      </c>
      <c r="J419" s="32" t="s">
        <v>441</v>
      </c>
      <c r="K419" s="50">
        <v>228421.8</v>
      </c>
      <c r="L419" s="52">
        <v>228421.8</v>
      </c>
      <c r="M419" s="32" t="s">
        <v>377</v>
      </c>
      <c r="N419" s="32" t="s">
        <v>67</v>
      </c>
      <c r="O419" s="32" t="s">
        <v>30</v>
      </c>
      <c r="P419" s="32" t="s">
        <v>30</v>
      </c>
      <c r="Q419" s="32" t="s">
        <v>18</v>
      </c>
      <c r="R419" s="47" t="s">
        <v>67</v>
      </c>
      <c r="S419" s="54" t="s">
        <v>322</v>
      </c>
      <c r="T419" s="47" t="s">
        <v>2798</v>
      </c>
      <c r="U419" s="32">
        <v>0</v>
      </c>
      <c r="V419" s="32" t="s">
        <v>18</v>
      </c>
      <c r="W419" s="32" t="s">
        <v>30</v>
      </c>
      <c r="X419" s="32" t="s">
        <v>18</v>
      </c>
      <c r="Y419" s="15">
        <v>3</v>
      </c>
      <c r="Z419" s="15">
        <v>274</v>
      </c>
      <c r="AA419" s="15">
        <v>3</v>
      </c>
      <c r="AB419" s="15">
        <v>274</v>
      </c>
      <c r="AC419" s="15"/>
      <c r="AD419" s="15"/>
      <c r="AE419" s="15"/>
      <c r="AF419" s="15"/>
      <c r="AG419" s="15"/>
      <c r="AH419" s="15"/>
      <c r="AI419" s="15">
        <v>1</v>
      </c>
      <c r="AJ419" s="15"/>
      <c r="AK419" s="32"/>
      <c r="AL419" s="47"/>
      <c r="AM419" s="63" t="s">
        <v>3086</v>
      </c>
      <c r="AN419" s="32" t="s">
        <v>434</v>
      </c>
      <c r="AR419" s="14"/>
    </row>
    <row r="420" spans="1:44" ht="18" customHeight="1" x14ac:dyDescent="0.25">
      <c r="A420" s="43">
        <v>665107</v>
      </c>
      <c r="B420" s="43" t="s">
        <v>744</v>
      </c>
      <c r="C420" s="45" t="s">
        <v>745</v>
      </c>
      <c r="D420" s="47" t="s">
        <v>746</v>
      </c>
      <c r="E420" s="47" t="s">
        <v>2576</v>
      </c>
      <c r="F420" s="32" t="s">
        <v>3</v>
      </c>
      <c r="G420" s="32" t="s">
        <v>455</v>
      </c>
      <c r="H420" s="33">
        <v>42248</v>
      </c>
      <c r="I420" s="33">
        <v>43890</v>
      </c>
      <c r="J420" s="32" t="s">
        <v>443</v>
      </c>
      <c r="K420" s="50">
        <v>3795877.44</v>
      </c>
      <c r="L420" s="52">
        <v>3795876.94</v>
      </c>
      <c r="M420" s="32" t="s">
        <v>199</v>
      </c>
      <c r="N420" s="32" t="s">
        <v>67</v>
      </c>
      <c r="O420" s="32" t="s">
        <v>18</v>
      </c>
      <c r="P420" s="32" t="s">
        <v>18</v>
      </c>
      <c r="Q420" s="32" t="s">
        <v>30</v>
      </c>
      <c r="R420" s="47" t="s">
        <v>2577</v>
      </c>
      <c r="S420" s="54" t="s">
        <v>96</v>
      </c>
      <c r="T420" s="47" t="s">
        <v>2578</v>
      </c>
      <c r="U420" s="32">
        <v>0</v>
      </c>
      <c r="V420" s="32" t="s">
        <v>30</v>
      </c>
      <c r="W420" s="32" t="s">
        <v>30</v>
      </c>
      <c r="X420" s="32" t="s">
        <v>18</v>
      </c>
      <c r="Y420" s="15">
        <v>22</v>
      </c>
      <c r="Z420" s="15">
        <v>74</v>
      </c>
      <c r="AA420" s="15">
        <v>17</v>
      </c>
      <c r="AB420" s="15">
        <v>69</v>
      </c>
      <c r="AC420" s="15">
        <v>5</v>
      </c>
      <c r="AD420" s="15">
        <v>5</v>
      </c>
      <c r="AE420" s="15"/>
      <c r="AF420" s="15"/>
      <c r="AG420" s="15"/>
      <c r="AH420" s="15"/>
      <c r="AI420" s="15">
        <v>33</v>
      </c>
      <c r="AJ420" s="15"/>
      <c r="AK420" s="32"/>
      <c r="AL420" s="47"/>
      <c r="AM420" s="63" t="s">
        <v>3073</v>
      </c>
      <c r="AN420" s="32" t="s">
        <v>632</v>
      </c>
      <c r="AR420" s="14"/>
    </row>
    <row r="421" spans="1:44" ht="18" customHeight="1" x14ac:dyDescent="0.25">
      <c r="A421" s="43">
        <v>640396</v>
      </c>
      <c r="B421" s="43" t="s">
        <v>1098</v>
      </c>
      <c r="C421" s="45" t="s">
        <v>1099</v>
      </c>
      <c r="D421" s="47" t="s">
        <v>1100</v>
      </c>
      <c r="E421" s="47" t="s">
        <v>2759</v>
      </c>
      <c r="F421" s="32" t="s">
        <v>3</v>
      </c>
      <c r="G421" s="32" t="s">
        <v>453</v>
      </c>
      <c r="H421" s="33">
        <v>42248</v>
      </c>
      <c r="I421" s="33">
        <v>44074</v>
      </c>
      <c r="J421" s="32" t="s">
        <v>433</v>
      </c>
      <c r="K421" s="50">
        <v>1497000</v>
      </c>
      <c r="L421" s="52">
        <v>1497000</v>
      </c>
      <c r="M421" s="32" t="s">
        <v>9</v>
      </c>
      <c r="N421" s="32" t="s">
        <v>67</v>
      </c>
      <c r="O421" s="32" t="s">
        <v>30</v>
      </c>
      <c r="P421" s="32" t="s">
        <v>18</v>
      </c>
      <c r="Q421" s="32" t="s">
        <v>18</v>
      </c>
      <c r="R421" s="47" t="s">
        <v>67</v>
      </c>
      <c r="S421" s="54" t="s">
        <v>51</v>
      </c>
      <c r="T421" s="47" t="s">
        <v>67</v>
      </c>
      <c r="U421" s="32">
        <v>0</v>
      </c>
      <c r="V421" s="32" t="s">
        <v>30</v>
      </c>
      <c r="W421" s="32" t="s">
        <v>30</v>
      </c>
      <c r="X421" s="32" t="s">
        <v>18</v>
      </c>
      <c r="Y421" s="15">
        <v>71</v>
      </c>
      <c r="Z421" s="15">
        <v>472</v>
      </c>
      <c r="AA421" s="15">
        <v>33</v>
      </c>
      <c r="AB421" s="15">
        <v>455</v>
      </c>
      <c r="AC421" s="15">
        <v>32</v>
      </c>
      <c r="AD421" s="15">
        <v>15</v>
      </c>
      <c r="AE421" s="15"/>
      <c r="AF421" s="15"/>
      <c r="AG421" s="15">
        <v>6</v>
      </c>
      <c r="AH421" s="15">
        <v>2</v>
      </c>
      <c r="AI421" s="15">
        <v>8</v>
      </c>
      <c r="AJ421" s="15"/>
      <c r="AK421" s="32"/>
      <c r="AL421" s="47"/>
      <c r="AM421" s="63" t="s">
        <v>3079</v>
      </c>
      <c r="AN421" s="32" t="s">
        <v>1091</v>
      </c>
      <c r="AR421" s="14"/>
    </row>
    <row r="422" spans="1:44" ht="18" customHeight="1" x14ac:dyDescent="0.25">
      <c r="A422" s="43">
        <v>646876</v>
      </c>
      <c r="B422" s="43" t="s">
        <v>1186</v>
      </c>
      <c r="C422" s="45" t="s">
        <v>1187</v>
      </c>
      <c r="D422" s="47" t="s">
        <v>1188</v>
      </c>
      <c r="E422" s="47" t="s">
        <v>2722</v>
      </c>
      <c r="F422" s="32" t="s">
        <v>3</v>
      </c>
      <c r="G422" s="32" t="s">
        <v>453</v>
      </c>
      <c r="H422" s="33">
        <v>42156</v>
      </c>
      <c r="I422" s="33">
        <v>43982</v>
      </c>
      <c r="J422" s="32" t="s">
        <v>439</v>
      </c>
      <c r="K422" s="50">
        <v>1987273.75</v>
      </c>
      <c r="L422" s="52">
        <v>1987273.75</v>
      </c>
      <c r="M422" s="32" t="s">
        <v>199</v>
      </c>
      <c r="N422" s="32" t="s">
        <v>67</v>
      </c>
      <c r="O422" s="32" t="s">
        <v>18</v>
      </c>
      <c r="P422" s="32" t="s">
        <v>30</v>
      </c>
      <c r="Q422" s="32" t="s">
        <v>18</v>
      </c>
      <c r="R422" s="47" t="s">
        <v>2672</v>
      </c>
      <c r="S422" s="54" t="s">
        <v>51</v>
      </c>
      <c r="T422" s="47" t="s">
        <v>67</v>
      </c>
      <c r="U422" s="32">
        <v>0</v>
      </c>
      <c r="V422" s="32" t="s">
        <v>18</v>
      </c>
      <c r="W422" s="32" t="s">
        <v>18</v>
      </c>
      <c r="X422" s="32" t="s">
        <v>18</v>
      </c>
      <c r="Y422" s="15">
        <v>10</v>
      </c>
      <c r="Z422" s="15">
        <v>450</v>
      </c>
      <c r="AA422" s="15">
        <v>10</v>
      </c>
      <c r="AB422" s="15">
        <v>450</v>
      </c>
      <c r="AC422" s="15"/>
      <c r="AD422" s="15"/>
      <c r="AE422" s="15"/>
      <c r="AF422" s="15"/>
      <c r="AG422" s="15"/>
      <c r="AH422" s="15"/>
      <c r="AI422" s="15">
        <v>4</v>
      </c>
      <c r="AJ422" s="15"/>
      <c r="AK422" s="32"/>
      <c r="AL422" s="47"/>
      <c r="AM422" s="63" t="s">
        <v>3079</v>
      </c>
      <c r="AN422" s="32" t="s">
        <v>1091</v>
      </c>
      <c r="AR422" s="14"/>
    </row>
    <row r="423" spans="1:44" ht="18" customHeight="1" x14ac:dyDescent="0.25">
      <c r="A423" s="43">
        <v>648201</v>
      </c>
      <c r="B423" s="43" t="s">
        <v>1323</v>
      </c>
      <c r="C423" s="45" t="s">
        <v>1324</v>
      </c>
      <c r="D423" s="47" t="s">
        <v>1325</v>
      </c>
      <c r="E423" s="47" t="s">
        <v>2729</v>
      </c>
      <c r="F423" s="32" t="s">
        <v>3</v>
      </c>
      <c r="G423" s="32" t="s">
        <v>453</v>
      </c>
      <c r="H423" s="33">
        <v>42186</v>
      </c>
      <c r="I423" s="33">
        <v>44196</v>
      </c>
      <c r="J423" s="32" t="s">
        <v>438</v>
      </c>
      <c r="K423" s="50">
        <v>1950000</v>
      </c>
      <c r="L423" s="52">
        <v>1950000</v>
      </c>
      <c r="M423" s="32" t="s">
        <v>377</v>
      </c>
      <c r="N423" s="32" t="s">
        <v>67</v>
      </c>
      <c r="O423" s="32" t="s">
        <v>18</v>
      </c>
      <c r="P423" s="32" t="s">
        <v>18</v>
      </c>
      <c r="Q423" s="32" t="s">
        <v>30</v>
      </c>
      <c r="R423" s="47" t="s">
        <v>67</v>
      </c>
      <c r="S423" s="54" t="s">
        <v>31</v>
      </c>
      <c r="T423" s="47" t="s">
        <v>67</v>
      </c>
      <c r="U423" s="32">
        <v>0</v>
      </c>
      <c r="V423" s="32" t="s">
        <v>18</v>
      </c>
      <c r="W423" s="32" t="s">
        <v>18</v>
      </c>
      <c r="X423" s="32" t="s">
        <v>18</v>
      </c>
      <c r="Y423" s="15">
        <v>16</v>
      </c>
      <c r="Z423" s="15">
        <v>413</v>
      </c>
      <c r="AA423" s="15">
        <v>16</v>
      </c>
      <c r="AB423" s="15">
        <v>413</v>
      </c>
      <c r="AC423" s="15"/>
      <c r="AD423" s="15"/>
      <c r="AE423" s="15"/>
      <c r="AF423" s="15"/>
      <c r="AG423" s="15"/>
      <c r="AH423" s="15"/>
      <c r="AI423" s="15">
        <v>10</v>
      </c>
      <c r="AJ423" s="15"/>
      <c r="AK423" s="32"/>
      <c r="AL423" s="47"/>
      <c r="AM423" s="63" t="s">
        <v>3079</v>
      </c>
      <c r="AN423" s="32" t="s">
        <v>1091</v>
      </c>
      <c r="AR423" s="14"/>
    </row>
    <row r="424" spans="1:44" ht="18" customHeight="1" x14ac:dyDescent="0.25">
      <c r="A424" s="43">
        <v>672570</v>
      </c>
      <c r="B424" s="43" t="s">
        <v>1189</v>
      </c>
      <c r="C424" s="45" t="s">
        <v>1190</v>
      </c>
      <c r="D424" s="47" t="s">
        <v>1191</v>
      </c>
      <c r="E424" s="47" t="s">
        <v>2539</v>
      </c>
      <c r="F424" s="32" t="s">
        <v>3</v>
      </c>
      <c r="G424" s="32" t="s">
        <v>457</v>
      </c>
      <c r="H424" s="33">
        <v>42186</v>
      </c>
      <c r="I424" s="33">
        <v>43465</v>
      </c>
      <c r="J424" s="32" t="s">
        <v>441</v>
      </c>
      <c r="K424" s="50">
        <v>4048407</v>
      </c>
      <c r="L424" s="52">
        <v>4048407</v>
      </c>
      <c r="M424" s="32" t="s">
        <v>199</v>
      </c>
      <c r="N424" s="32" t="s">
        <v>3110</v>
      </c>
      <c r="O424" s="32" t="s">
        <v>18</v>
      </c>
      <c r="P424" s="32" t="s">
        <v>30</v>
      </c>
      <c r="Q424" s="32" t="s">
        <v>18</v>
      </c>
      <c r="R424" s="47" t="s">
        <v>2540</v>
      </c>
      <c r="S424" s="54" t="s">
        <v>42</v>
      </c>
      <c r="T424" s="47" t="s">
        <v>2541</v>
      </c>
      <c r="U424" s="32">
        <v>0</v>
      </c>
      <c r="V424" s="32" t="s">
        <v>30</v>
      </c>
      <c r="W424" s="32" t="s">
        <v>67</v>
      </c>
      <c r="X424" s="32" t="s">
        <v>30</v>
      </c>
      <c r="Y424" s="32">
        <v>1</v>
      </c>
      <c r="Z424" s="32">
        <v>17</v>
      </c>
      <c r="AA424" s="32">
        <v>1</v>
      </c>
      <c r="AB424" s="32">
        <v>17</v>
      </c>
      <c r="AC424" s="32"/>
      <c r="AD424" s="32"/>
      <c r="AE424" s="32"/>
      <c r="AF424" s="32"/>
      <c r="AG424" s="32"/>
      <c r="AH424" s="32"/>
      <c r="AI424" s="32">
        <v>12</v>
      </c>
      <c r="AJ424" s="32"/>
      <c r="AK424" s="32"/>
      <c r="AL424" s="47"/>
      <c r="AM424" s="63" t="s">
        <v>3064</v>
      </c>
      <c r="AN424" s="32" t="s">
        <v>459</v>
      </c>
      <c r="AR424" s="14"/>
    </row>
    <row r="425" spans="1:44" ht="18" customHeight="1" x14ac:dyDescent="0.25">
      <c r="A425" s="43">
        <v>637780</v>
      </c>
      <c r="B425" s="43" t="s">
        <v>1192</v>
      </c>
      <c r="C425" s="45" t="s">
        <v>1193</v>
      </c>
      <c r="D425" s="47" t="s">
        <v>1194</v>
      </c>
      <c r="E425" s="47" t="s">
        <v>2755</v>
      </c>
      <c r="F425" s="32" t="s">
        <v>3</v>
      </c>
      <c r="G425" s="32" t="s">
        <v>453</v>
      </c>
      <c r="H425" s="33">
        <v>42278</v>
      </c>
      <c r="I425" s="33">
        <v>44104</v>
      </c>
      <c r="J425" s="32" t="s">
        <v>448</v>
      </c>
      <c r="K425" s="50">
        <v>1499329</v>
      </c>
      <c r="L425" s="52">
        <v>1499329</v>
      </c>
      <c r="M425" s="32" t="s">
        <v>199</v>
      </c>
      <c r="N425" s="32" t="s">
        <v>67</v>
      </c>
      <c r="O425" s="32" t="s">
        <v>30</v>
      </c>
      <c r="P425" s="32" t="s">
        <v>30</v>
      </c>
      <c r="Q425" s="32" t="s">
        <v>30</v>
      </c>
      <c r="R425" s="47" t="s">
        <v>67</v>
      </c>
      <c r="S425" s="54" t="s">
        <v>96</v>
      </c>
      <c r="T425" s="47" t="s">
        <v>67</v>
      </c>
      <c r="U425" s="32">
        <v>0</v>
      </c>
      <c r="V425" s="32" t="s">
        <v>30</v>
      </c>
      <c r="W425" s="32" t="s">
        <v>30</v>
      </c>
      <c r="X425" s="32" t="s">
        <v>18</v>
      </c>
      <c r="Y425" s="15">
        <v>80</v>
      </c>
      <c r="Z425" s="15">
        <v>398</v>
      </c>
      <c r="AA425" s="15">
        <v>43</v>
      </c>
      <c r="AB425" s="15">
        <v>369</v>
      </c>
      <c r="AC425" s="15">
        <v>37</v>
      </c>
      <c r="AD425" s="15">
        <v>29</v>
      </c>
      <c r="AE425" s="15"/>
      <c r="AF425" s="15"/>
      <c r="AG425" s="15"/>
      <c r="AH425" s="15"/>
      <c r="AI425" s="15">
        <v>6</v>
      </c>
      <c r="AJ425" s="15"/>
      <c r="AK425" s="32"/>
      <c r="AL425" s="47"/>
      <c r="AM425" s="63" t="s">
        <v>3079</v>
      </c>
      <c r="AN425" s="32" t="s">
        <v>1091</v>
      </c>
      <c r="AR425" s="14"/>
    </row>
    <row r="426" spans="1:44" ht="18" customHeight="1" x14ac:dyDescent="0.25">
      <c r="A426" s="43">
        <v>639534</v>
      </c>
      <c r="B426" s="43" t="s">
        <v>1195</v>
      </c>
      <c r="C426" s="45" t="s">
        <v>1196</v>
      </c>
      <c r="D426" s="47" t="s">
        <v>1197</v>
      </c>
      <c r="E426" s="47" t="s">
        <v>2741</v>
      </c>
      <c r="F426" s="32" t="s">
        <v>3</v>
      </c>
      <c r="G426" s="32" t="s">
        <v>453</v>
      </c>
      <c r="H426" s="33">
        <v>42186</v>
      </c>
      <c r="I426" s="33">
        <v>44377</v>
      </c>
      <c r="J426" s="32" t="s">
        <v>454</v>
      </c>
      <c r="K426" s="50">
        <v>1699261</v>
      </c>
      <c r="L426" s="52">
        <v>1699260.75</v>
      </c>
      <c r="M426" s="32" t="s">
        <v>199</v>
      </c>
      <c r="N426" s="32" t="s">
        <v>67</v>
      </c>
      <c r="O426" s="32" t="s">
        <v>30</v>
      </c>
      <c r="P426" s="32" t="s">
        <v>30</v>
      </c>
      <c r="Q426" s="32" t="s">
        <v>18</v>
      </c>
      <c r="R426" s="47" t="s">
        <v>67</v>
      </c>
      <c r="S426" s="54" t="s">
        <v>31</v>
      </c>
      <c r="T426" s="47" t="s">
        <v>67</v>
      </c>
      <c r="U426" s="32">
        <v>0</v>
      </c>
      <c r="V426" s="32" t="s">
        <v>18</v>
      </c>
      <c r="W426" s="32" t="s">
        <v>18</v>
      </c>
      <c r="X426" s="32" t="s">
        <v>18</v>
      </c>
      <c r="Y426" s="15">
        <v>7</v>
      </c>
      <c r="Z426" s="15">
        <v>60</v>
      </c>
      <c r="AA426" s="15">
        <v>7</v>
      </c>
      <c r="AB426" s="15">
        <v>60</v>
      </c>
      <c r="AC426" s="15"/>
      <c r="AD426" s="15"/>
      <c r="AE426" s="15"/>
      <c r="AF426" s="15"/>
      <c r="AG426" s="15"/>
      <c r="AH426" s="15"/>
      <c r="AI426" s="15">
        <v>1</v>
      </c>
      <c r="AJ426" s="15"/>
      <c r="AK426" s="32"/>
      <c r="AL426" s="47"/>
      <c r="AM426" s="63" t="s">
        <v>3079</v>
      </c>
      <c r="AN426" s="32" t="s">
        <v>1091</v>
      </c>
      <c r="AR426" s="14"/>
    </row>
    <row r="427" spans="1:44" ht="18" customHeight="1" x14ac:dyDescent="0.25">
      <c r="A427" s="43">
        <v>649021</v>
      </c>
      <c r="B427" s="43" t="s">
        <v>1057</v>
      </c>
      <c r="C427" s="45" t="s">
        <v>1058</v>
      </c>
      <c r="D427" s="47" t="s">
        <v>1059</v>
      </c>
      <c r="E427" s="47" t="s">
        <v>2694</v>
      </c>
      <c r="F427" s="32" t="s">
        <v>3</v>
      </c>
      <c r="G427" s="32" t="s">
        <v>453</v>
      </c>
      <c r="H427" s="33">
        <v>42248</v>
      </c>
      <c r="I427" s="33">
        <v>44074</v>
      </c>
      <c r="J427" s="32" t="s">
        <v>445</v>
      </c>
      <c r="K427" s="50">
        <v>2000000</v>
      </c>
      <c r="L427" s="52">
        <v>2000000</v>
      </c>
      <c r="M427" s="32" t="s">
        <v>199</v>
      </c>
      <c r="N427" s="32" t="s">
        <v>67</v>
      </c>
      <c r="O427" s="32" t="s">
        <v>18</v>
      </c>
      <c r="P427" s="32" t="s">
        <v>30</v>
      </c>
      <c r="Q427" s="32" t="s">
        <v>18</v>
      </c>
      <c r="R427" s="47" t="s">
        <v>67</v>
      </c>
      <c r="S427" s="54" t="s">
        <v>51</v>
      </c>
      <c r="T427" s="47" t="s">
        <v>2695</v>
      </c>
      <c r="U427" s="32">
        <v>0</v>
      </c>
      <c r="V427" s="32" t="s">
        <v>18</v>
      </c>
      <c r="W427" s="32" t="s">
        <v>30</v>
      </c>
      <c r="X427" s="32" t="s">
        <v>30</v>
      </c>
      <c r="Y427" s="15">
        <v>39</v>
      </c>
      <c r="Z427" s="15">
        <v>1160</v>
      </c>
      <c r="AA427" s="15">
        <v>39</v>
      </c>
      <c r="AB427" s="15">
        <v>1160</v>
      </c>
      <c r="AC427" s="15"/>
      <c r="AD427" s="15"/>
      <c r="AE427" s="15"/>
      <c r="AF427" s="15"/>
      <c r="AG427" s="15"/>
      <c r="AH427" s="15"/>
      <c r="AI427" s="15">
        <v>6</v>
      </c>
      <c r="AJ427" s="15"/>
      <c r="AK427" s="32"/>
      <c r="AL427" s="47"/>
      <c r="AM427" s="63" t="s">
        <v>3079</v>
      </c>
      <c r="AN427" s="32" t="s">
        <v>1091</v>
      </c>
      <c r="AR427" s="14"/>
    </row>
    <row r="428" spans="1:44" ht="18" customHeight="1" x14ac:dyDescent="0.25">
      <c r="A428" s="43">
        <v>637069</v>
      </c>
      <c r="B428" s="43" t="s">
        <v>1198</v>
      </c>
      <c r="C428" s="45" t="s">
        <v>1199</v>
      </c>
      <c r="D428" s="47" t="s">
        <v>1200</v>
      </c>
      <c r="E428" s="47" t="s">
        <v>2766</v>
      </c>
      <c r="F428" s="32" t="s">
        <v>3</v>
      </c>
      <c r="G428" s="32" t="s">
        <v>453</v>
      </c>
      <c r="H428" s="33">
        <v>42186</v>
      </c>
      <c r="I428" s="33">
        <v>44377</v>
      </c>
      <c r="J428" s="32" t="s">
        <v>454</v>
      </c>
      <c r="K428" s="50">
        <v>1281958.75</v>
      </c>
      <c r="L428" s="52">
        <v>1281958.75</v>
      </c>
      <c r="M428" s="32" t="s">
        <v>199</v>
      </c>
      <c r="N428" s="32" t="s">
        <v>67</v>
      </c>
      <c r="O428" s="32" t="s">
        <v>30</v>
      </c>
      <c r="P428" s="32" t="s">
        <v>30</v>
      </c>
      <c r="Q428" s="32" t="s">
        <v>18</v>
      </c>
      <c r="R428" s="47" t="s">
        <v>67</v>
      </c>
      <c r="S428" s="54" t="s">
        <v>51</v>
      </c>
      <c r="T428" s="47" t="s">
        <v>67</v>
      </c>
      <c r="U428" s="32">
        <v>0</v>
      </c>
      <c r="V428" s="32" t="s">
        <v>18</v>
      </c>
      <c r="W428" s="32" t="s">
        <v>18</v>
      </c>
      <c r="X428" s="32" t="s">
        <v>18</v>
      </c>
      <c r="Y428" s="15">
        <v>12</v>
      </c>
      <c r="Z428" s="15">
        <v>706</v>
      </c>
      <c r="AA428" s="15">
        <v>11</v>
      </c>
      <c r="AB428" s="15">
        <v>701</v>
      </c>
      <c r="AC428" s="15"/>
      <c r="AD428" s="15"/>
      <c r="AE428" s="15">
        <v>1</v>
      </c>
      <c r="AF428" s="15">
        <v>5</v>
      </c>
      <c r="AG428" s="15"/>
      <c r="AH428" s="15"/>
      <c r="AI428" s="15">
        <v>1</v>
      </c>
      <c r="AJ428" s="15"/>
      <c r="AK428" s="32"/>
      <c r="AL428" s="47"/>
      <c r="AM428" s="63" t="s">
        <v>3079</v>
      </c>
      <c r="AN428" s="32" t="s">
        <v>1091</v>
      </c>
      <c r="AR428" s="14"/>
    </row>
    <row r="429" spans="1:44" ht="18" customHeight="1" x14ac:dyDescent="0.25">
      <c r="A429" s="43">
        <v>648670</v>
      </c>
      <c r="B429" s="43" t="s">
        <v>1326</v>
      </c>
      <c r="C429" s="45" t="s">
        <v>1327</v>
      </c>
      <c r="D429" s="47" t="s">
        <v>1328</v>
      </c>
      <c r="E429" s="47" t="s">
        <v>2712</v>
      </c>
      <c r="F429" s="32" t="s">
        <v>3</v>
      </c>
      <c r="G429" s="32" t="s">
        <v>453</v>
      </c>
      <c r="H429" s="33">
        <v>42278</v>
      </c>
      <c r="I429" s="33">
        <v>44286</v>
      </c>
      <c r="J429" s="32" t="s">
        <v>436</v>
      </c>
      <c r="K429" s="50">
        <v>1996428</v>
      </c>
      <c r="L429" s="52">
        <v>1996428</v>
      </c>
      <c r="M429" s="32" t="s">
        <v>377</v>
      </c>
      <c r="N429" s="32" t="s">
        <v>67</v>
      </c>
      <c r="O429" s="32" t="s">
        <v>18</v>
      </c>
      <c r="P429" s="32" t="s">
        <v>30</v>
      </c>
      <c r="Q429" s="32" t="s">
        <v>18</v>
      </c>
      <c r="R429" s="47" t="s">
        <v>67</v>
      </c>
      <c r="S429" s="54" t="s">
        <v>113</v>
      </c>
      <c r="T429" s="47" t="s">
        <v>2713</v>
      </c>
      <c r="U429" s="32">
        <v>0</v>
      </c>
      <c r="V429" s="32" t="s">
        <v>30</v>
      </c>
      <c r="W429" s="32" t="s">
        <v>18</v>
      </c>
      <c r="X429" s="32" t="s">
        <v>18</v>
      </c>
      <c r="Y429" s="15">
        <v>19</v>
      </c>
      <c r="Z429" s="15">
        <v>3508</v>
      </c>
      <c r="AA429" s="15">
        <v>19</v>
      </c>
      <c r="AB429" s="15">
        <v>3508</v>
      </c>
      <c r="AC429" s="15"/>
      <c r="AD429" s="15"/>
      <c r="AE429" s="15"/>
      <c r="AF429" s="15"/>
      <c r="AG429" s="15"/>
      <c r="AH429" s="15"/>
      <c r="AI429" s="15">
        <v>9</v>
      </c>
      <c r="AJ429" s="15"/>
      <c r="AK429" s="32"/>
      <c r="AL429" s="47"/>
      <c r="AM429" s="63" t="s">
        <v>3079</v>
      </c>
      <c r="AN429" s="32" t="s">
        <v>1091</v>
      </c>
      <c r="AR429" s="14"/>
    </row>
    <row r="430" spans="1:44" ht="18" customHeight="1" x14ac:dyDescent="0.25">
      <c r="A430" s="43">
        <v>655888</v>
      </c>
      <c r="B430" s="43" t="s">
        <v>1060</v>
      </c>
      <c r="C430" s="45" t="s">
        <v>1061</v>
      </c>
      <c r="D430" s="47" t="s">
        <v>1062</v>
      </c>
      <c r="E430" s="47" t="s">
        <v>2785</v>
      </c>
      <c r="F430" s="32" t="s">
        <v>3</v>
      </c>
      <c r="G430" s="32" t="s">
        <v>432</v>
      </c>
      <c r="H430" s="33">
        <v>42380</v>
      </c>
      <c r="I430" s="33">
        <v>43475</v>
      </c>
      <c r="J430" s="32" t="s">
        <v>438</v>
      </c>
      <c r="K430" s="50">
        <v>257191.2</v>
      </c>
      <c r="L430" s="52">
        <v>257191.2</v>
      </c>
      <c r="M430" s="32" t="s">
        <v>199</v>
      </c>
      <c r="N430" s="32" t="s">
        <v>67</v>
      </c>
      <c r="O430" s="32" t="s">
        <v>18</v>
      </c>
      <c r="P430" s="32" t="s">
        <v>18</v>
      </c>
      <c r="Q430" s="32" t="s">
        <v>30</v>
      </c>
      <c r="R430" s="47" t="s">
        <v>67</v>
      </c>
      <c r="S430" s="54" t="s">
        <v>42</v>
      </c>
      <c r="T430" s="47" t="s">
        <v>67</v>
      </c>
      <c r="U430" s="32">
        <v>0</v>
      </c>
      <c r="V430" s="32" t="s">
        <v>30</v>
      </c>
      <c r="W430" s="32" t="s">
        <v>30</v>
      </c>
      <c r="X430" s="32" t="s">
        <v>18</v>
      </c>
      <c r="Y430" s="15">
        <v>6</v>
      </c>
      <c r="Z430" s="15">
        <v>86</v>
      </c>
      <c r="AA430" s="15">
        <v>6</v>
      </c>
      <c r="AB430" s="15">
        <v>86</v>
      </c>
      <c r="AC430" s="15"/>
      <c r="AD430" s="15"/>
      <c r="AE430" s="15"/>
      <c r="AF430" s="15"/>
      <c r="AG430" s="15"/>
      <c r="AH430" s="15"/>
      <c r="AI430" s="15">
        <v>1</v>
      </c>
      <c r="AJ430" s="15"/>
      <c r="AK430" s="32"/>
      <c r="AL430" s="47"/>
      <c r="AM430" s="63" t="s">
        <v>3086</v>
      </c>
      <c r="AN430" s="32" t="s">
        <v>434</v>
      </c>
      <c r="AR430" s="14"/>
    </row>
    <row r="431" spans="1:44" ht="18" customHeight="1" x14ac:dyDescent="0.25">
      <c r="A431" s="43">
        <v>674474</v>
      </c>
      <c r="B431" s="43" t="s">
        <v>1042</v>
      </c>
      <c r="C431" s="45" t="s">
        <v>1043</v>
      </c>
      <c r="D431" s="47" t="s">
        <v>1044</v>
      </c>
      <c r="E431" s="47" t="s">
        <v>2509</v>
      </c>
      <c r="F431" s="32" t="s">
        <v>3</v>
      </c>
      <c r="G431" s="32" t="s">
        <v>457</v>
      </c>
      <c r="H431" s="33">
        <v>42217</v>
      </c>
      <c r="I431" s="33">
        <v>43677</v>
      </c>
      <c r="J431" s="32" t="s">
        <v>443</v>
      </c>
      <c r="K431" s="50">
        <v>4998625</v>
      </c>
      <c r="L431" s="52">
        <v>4998625</v>
      </c>
      <c r="M431" s="32" t="s">
        <v>9</v>
      </c>
      <c r="N431" s="32" t="s">
        <v>3110</v>
      </c>
      <c r="O431" s="32" t="s">
        <v>18</v>
      </c>
      <c r="P431" s="32" t="s">
        <v>30</v>
      </c>
      <c r="Q431" s="32" t="s">
        <v>18</v>
      </c>
      <c r="R431" s="47" t="s">
        <v>2510</v>
      </c>
      <c r="S431" s="54" t="s">
        <v>42</v>
      </c>
      <c r="T431" s="47" t="s">
        <v>2511</v>
      </c>
      <c r="U431" s="32">
        <v>7</v>
      </c>
      <c r="V431" s="32" t="s">
        <v>30</v>
      </c>
      <c r="W431" s="32" t="s">
        <v>30</v>
      </c>
      <c r="X431" s="32" t="s">
        <v>30</v>
      </c>
      <c r="Y431" s="32">
        <v>2</v>
      </c>
      <c r="Z431" s="32">
        <v>0</v>
      </c>
      <c r="AA431" s="32"/>
      <c r="AB431" s="32"/>
      <c r="AC431" s="32">
        <v>2</v>
      </c>
      <c r="AD431" s="32">
        <v>0</v>
      </c>
      <c r="AE431" s="32"/>
      <c r="AF431" s="32"/>
      <c r="AG431" s="32"/>
      <c r="AH431" s="32"/>
      <c r="AI431" s="32">
        <v>65</v>
      </c>
      <c r="AJ431" s="32"/>
      <c r="AK431" s="32"/>
      <c r="AL431" s="47"/>
      <c r="AM431" s="63" t="s">
        <v>3064</v>
      </c>
      <c r="AN431" s="32" t="s">
        <v>459</v>
      </c>
      <c r="AR431" s="14"/>
    </row>
    <row r="432" spans="1:44" ht="18" customHeight="1" x14ac:dyDescent="0.25">
      <c r="A432" s="43">
        <v>672454</v>
      </c>
      <c r="B432" s="43" t="s">
        <v>1063</v>
      </c>
      <c r="C432" s="45" t="s">
        <v>1064</v>
      </c>
      <c r="D432" s="47" t="s">
        <v>1065</v>
      </c>
      <c r="E432" s="47" t="s">
        <v>2537</v>
      </c>
      <c r="F432" s="32" t="s">
        <v>3</v>
      </c>
      <c r="G432" s="32" t="s">
        <v>457</v>
      </c>
      <c r="H432" s="33">
        <v>42156</v>
      </c>
      <c r="I432" s="33">
        <v>43251</v>
      </c>
      <c r="J432" s="32" t="s">
        <v>445</v>
      </c>
      <c r="K432" s="50">
        <v>4244969.25</v>
      </c>
      <c r="L432" s="52">
        <v>4244969</v>
      </c>
      <c r="M432" s="32" t="s">
        <v>199</v>
      </c>
      <c r="N432" s="32" t="s">
        <v>67</v>
      </c>
      <c r="O432" s="32" t="s">
        <v>18</v>
      </c>
      <c r="P432" s="32" t="s">
        <v>30</v>
      </c>
      <c r="Q432" s="32" t="s">
        <v>18</v>
      </c>
      <c r="R432" s="47" t="s">
        <v>2538</v>
      </c>
      <c r="S432" s="54" t="s">
        <v>42</v>
      </c>
      <c r="T432" s="47"/>
      <c r="U432" s="32">
        <v>0</v>
      </c>
      <c r="V432" s="32" t="s">
        <v>30</v>
      </c>
      <c r="W432" s="32" t="s">
        <v>30</v>
      </c>
      <c r="X432" s="32" t="s">
        <v>30</v>
      </c>
      <c r="Y432" s="15"/>
      <c r="Z432" s="15"/>
      <c r="AA432" s="15"/>
      <c r="AB432" s="15"/>
      <c r="AC432" s="15"/>
      <c r="AD432" s="15"/>
      <c r="AE432" s="15"/>
      <c r="AF432" s="15"/>
      <c r="AG432" s="15"/>
      <c r="AH432" s="15"/>
      <c r="AI432" s="15">
        <v>10</v>
      </c>
      <c r="AJ432" s="15"/>
      <c r="AK432" s="32"/>
      <c r="AL432" s="47"/>
      <c r="AM432" s="63" t="s">
        <v>3064</v>
      </c>
      <c r="AN432" s="32" t="s">
        <v>459</v>
      </c>
      <c r="AR432" s="14"/>
    </row>
    <row r="433" spans="1:44" ht="18" customHeight="1" x14ac:dyDescent="0.25">
      <c r="A433" s="43">
        <v>675228</v>
      </c>
      <c r="B433" s="43" t="s">
        <v>579</v>
      </c>
      <c r="C433" s="45" t="s">
        <v>580</v>
      </c>
      <c r="D433" s="47" t="s">
        <v>582</v>
      </c>
      <c r="E433" s="47" t="s">
        <v>2579</v>
      </c>
      <c r="F433" s="32" t="s">
        <v>3</v>
      </c>
      <c r="G433" s="32" t="s">
        <v>581</v>
      </c>
      <c r="H433" s="33">
        <v>42430</v>
      </c>
      <c r="I433" s="33">
        <v>43890</v>
      </c>
      <c r="J433" s="32" t="s">
        <v>433</v>
      </c>
      <c r="K433" s="50">
        <v>3657194.64</v>
      </c>
      <c r="L433" s="52">
        <v>3657194.64</v>
      </c>
      <c r="M433" s="32" t="s">
        <v>9</v>
      </c>
      <c r="N433" s="32" t="s">
        <v>67</v>
      </c>
      <c r="O433" s="32" t="s">
        <v>30</v>
      </c>
      <c r="P433" s="32" t="s">
        <v>30</v>
      </c>
      <c r="Q433" s="32" t="s">
        <v>30</v>
      </c>
      <c r="R433" s="47" t="s">
        <v>2580</v>
      </c>
      <c r="S433" s="54" t="s">
        <v>2581</v>
      </c>
      <c r="T433" s="47" t="s">
        <v>2582</v>
      </c>
      <c r="U433" s="32">
        <v>0</v>
      </c>
      <c r="V433" s="32" t="s">
        <v>18</v>
      </c>
      <c r="W433" s="32" t="s">
        <v>30</v>
      </c>
      <c r="X433" s="32" t="s">
        <v>18</v>
      </c>
      <c r="Y433" s="15">
        <v>51</v>
      </c>
      <c r="Z433" s="15">
        <v>952</v>
      </c>
      <c r="AA433" s="15">
        <v>41</v>
      </c>
      <c r="AB433" s="15">
        <v>789</v>
      </c>
      <c r="AC433" s="15">
        <v>5</v>
      </c>
      <c r="AD433" s="15">
        <v>101</v>
      </c>
      <c r="AE433" s="15">
        <v>1</v>
      </c>
      <c r="AF433" s="15">
        <v>5</v>
      </c>
      <c r="AG433" s="15">
        <v>4</v>
      </c>
      <c r="AH433" s="15">
        <v>57</v>
      </c>
      <c r="AI433" s="15">
        <v>53</v>
      </c>
      <c r="AJ433" s="15" t="s">
        <v>3167</v>
      </c>
      <c r="AK433" s="32"/>
      <c r="AL433" s="47"/>
      <c r="AM433" s="63" t="s">
        <v>3074</v>
      </c>
      <c r="AN433" s="32" t="s">
        <v>583</v>
      </c>
      <c r="AR433" s="14"/>
    </row>
    <row r="434" spans="1:44" ht="18" customHeight="1" x14ac:dyDescent="0.25">
      <c r="A434" s="43">
        <v>637587</v>
      </c>
      <c r="B434" s="43" t="s">
        <v>1201</v>
      </c>
      <c r="C434" s="45" t="s">
        <v>1202</v>
      </c>
      <c r="D434" s="47" t="s">
        <v>1203</v>
      </c>
      <c r="E434" s="47" t="s">
        <v>2748</v>
      </c>
      <c r="F434" s="32" t="s">
        <v>3</v>
      </c>
      <c r="G434" s="32" t="s">
        <v>453</v>
      </c>
      <c r="H434" s="33">
        <v>42248</v>
      </c>
      <c r="I434" s="33">
        <v>44074</v>
      </c>
      <c r="J434" s="32" t="s">
        <v>441</v>
      </c>
      <c r="K434" s="50">
        <v>1500000</v>
      </c>
      <c r="L434" s="52">
        <v>1500000</v>
      </c>
      <c r="M434" s="32" t="s">
        <v>199</v>
      </c>
      <c r="N434" s="32" t="s">
        <v>67</v>
      </c>
      <c r="O434" s="32" t="s">
        <v>30</v>
      </c>
      <c r="P434" s="32" t="s">
        <v>30</v>
      </c>
      <c r="Q434" s="32" t="s">
        <v>30</v>
      </c>
      <c r="R434" s="47" t="s">
        <v>67</v>
      </c>
      <c r="S434" s="54" t="s">
        <v>31</v>
      </c>
      <c r="T434" s="47" t="s">
        <v>67</v>
      </c>
      <c r="U434" s="32">
        <v>0</v>
      </c>
      <c r="V434" s="32" t="s">
        <v>18</v>
      </c>
      <c r="W434" s="32" t="s">
        <v>18</v>
      </c>
      <c r="X434" s="32" t="s">
        <v>18</v>
      </c>
      <c r="Y434" s="15">
        <v>15</v>
      </c>
      <c r="Z434" s="15">
        <v>1317</v>
      </c>
      <c r="AA434" s="15">
        <v>15</v>
      </c>
      <c r="AB434" s="15">
        <v>1317</v>
      </c>
      <c r="AC434" s="15"/>
      <c r="AD434" s="15"/>
      <c r="AE434" s="15"/>
      <c r="AF434" s="15"/>
      <c r="AG434" s="15"/>
      <c r="AH434" s="15"/>
      <c r="AI434" s="15">
        <v>4</v>
      </c>
      <c r="AJ434" s="15"/>
      <c r="AK434" s="32"/>
      <c r="AL434" s="47"/>
      <c r="AM434" s="63" t="s">
        <v>3079</v>
      </c>
      <c r="AN434" s="32" t="s">
        <v>1091</v>
      </c>
      <c r="AR434" s="14"/>
    </row>
    <row r="435" spans="1:44" ht="18" customHeight="1" x14ac:dyDescent="0.25">
      <c r="A435" s="43">
        <v>666400</v>
      </c>
      <c r="B435" s="43" t="s">
        <v>1204</v>
      </c>
      <c r="C435" s="45" t="s">
        <v>1205</v>
      </c>
      <c r="D435" s="47" t="s">
        <v>1206</v>
      </c>
      <c r="E435" s="47" t="s">
        <v>2671</v>
      </c>
      <c r="F435" s="32" t="s">
        <v>3</v>
      </c>
      <c r="G435" s="32" t="s">
        <v>453</v>
      </c>
      <c r="H435" s="33">
        <v>42248</v>
      </c>
      <c r="I435" s="33">
        <v>44439</v>
      </c>
      <c r="J435" s="32" t="s">
        <v>439</v>
      </c>
      <c r="K435" s="50">
        <v>2203153</v>
      </c>
      <c r="L435" s="52">
        <v>2203153</v>
      </c>
      <c r="M435" s="32" t="s">
        <v>199</v>
      </c>
      <c r="N435" s="32" t="s">
        <v>67</v>
      </c>
      <c r="O435" s="32" t="s">
        <v>18</v>
      </c>
      <c r="P435" s="32" t="s">
        <v>30</v>
      </c>
      <c r="Q435" s="32" t="s">
        <v>18</v>
      </c>
      <c r="R435" s="47" t="s">
        <v>2672</v>
      </c>
      <c r="S435" s="54" t="s">
        <v>31</v>
      </c>
      <c r="T435" s="47"/>
      <c r="U435" s="32">
        <v>0</v>
      </c>
      <c r="V435" s="32" t="s">
        <v>18</v>
      </c>
      <c r="W435" s="32" t="s">
        <v>18</v>
      </c>
      <c r="X435" s="32" t="s">
        <v>18</v>
      </c>
      <c r="Y435" s="15">
        <v>17</v>
      </c>
      <c r="Z435" s="15">
        <v>457</v>
      </c>
      <c r="AA435" s="15">
        <v>14</v>
      </c>
      <c r="AB435" s="15">
        <v>449</v>
      </c>
      <c r="AC435" s="15"/>
      <c r="AD435" s="15"/>
      <c r="AE435" s="15"/>
      <c r="AF435" s="15"/>
      <c r="AG435" s="15">
        <v>3</v>
      </c>
      <c r="AH435" s="15">
        <v>8</v>
      </c>
      <c r="AI435" s="15">
        <v>10</v>
      </c>
      <c r="AJ435" s="15"/>
      <c r="AK435" s="32"/>
      <c r="AL435" s="47"/>
      <c r="AM435" s="63" t="s">
        <v>3079</v>
      </c>
      <c r="AN435" s="32" t="s">
        <v>1091</v>
      </c>
      <c r="AR435" s="14"/>
    </row>
    <row r="436" spans="1:44" ht="18" customHeight="1" x14ac:dyDescent="0.25">
      <c r="A436" s="43">
        <v>675179</v>
      </c>
      <c r="B436" s="43" t="s">
        <v>584</v>
      </c>
      <c r="C436" s="45" t="s">
        <v>585</v>
      </c>
      <c r="D436" s="47" t="s">
        <v>586</v>
      </c>
      <c r="E436" s="47" t="s">
        <v>2590</v>
      </c>
      <c r="F436" s="32" t="s">
        <v>3</v>
      </c>
      <c r="G436" s="32" t="s">
        <v>581</v>
      </c>
      <c r="H436" s="33">
        <v>42401</v>
      </c>
      <c r="I436" s="33">
        <v>43861</v>
      </c>
      <c r="J436" s="32" t="s">
        <v>441</v>
      </c>
      <c r="K436" s="50">
        <v>3342323.49</v>
      </c>
      <c r="L436" s="52">
        <v>3342323.49</v>
      </c>
      <c r="M436" s="32" t="s">
        <v>9</v>
      </c>
      <c r="N436" s="32" t="s">
        <v>67</v>
      </c>
      <c r="O436" s="32" t="s">
        <v>18</v>
      </c>
      <c r="P436" s="32" t="s">
        <v>18</v>
      </c>
      <c r="Q436" s="32" t="s">
        <v>30</v>
      </c>
      <c r="R436" s="47" t="s">
        <v>67</v>
      </c>
      <c r="S436" s="54" t="s">
        <v>31</v>
      </c>
      <c r="T436" s="47" t="s">
        <v>67</v>
      </c>
      <c r="U436" s="32">
        <v>0</v>
      </c>
      <c r="V436" s="32" t="s">
        <v>18</v>
      </c>
      <c r="W436" s="32" t="s">
        <v>30</v>
      </c>
      <c r="X436" s="32" t="s">
        <v>18</v>
      </c>
      <c r="Y436" s="15">
        <v>40</v>
      </c>
      <c r="Z436" s="15">
        <v>444</v>
      </c>
      <c r="AA436" s="15">
        <v>38</v>
      </c>
      <c r="AB436" s="15">
        <v>442</v>
      </c>
      <c r="AC436" s="15">
        <v>1</v>
      </c>
      <c r="AD436" s="15">
        <v>0</v>
      </c>
      <c r="AE436" s="15"/>
      <c r="AF436" s="15"/>
      <c r="AG436" s="15">
        <v>1</v>
      </c>
      <c r="AH436" s="15">
        <v>2</v>
      </c>
      <c r="AI436" s="15">
        <v>14</v>
      </c>
      <c r="AJ436" s="15" t="s">
        <v>3167</v>
      </c>
      <c r="AK436" s="32"/>
      <c r="AL436" s="47"/>
      <c r="AM436" s="63" t="s">
        <v>3074</v>
      </c>
      <c r="AN436" s="32" t="s">
        <v>583</v>
      </c>
      <c r="AR436" s="14"/>
    </row>
    <row r="437" spans="1:44" ht="18" customHeight="1" x14ac:dyDescent="0.25">
      <c r="A437" s="43">
        <v>675619</v>
      </c>
      <c r="B437" s="43" t="s">
        <v>587</v>
      </c>
      <c r="C437" s="45" t="s">
        <v>588</v>
      </c>
      <c r="D437" s="47" t="s">
        <v>589</v>
      </c>
      <c r="E437" s="47" t="s">
        <v>2606</v>
      </c>
      <c r="F437" s="32" t="s">
        <v>3</v>
      </c>
      <c r="G437" s="32" t="s">
        <v>581</v>
      </c>
      <c r="H437" s="33">
        <v>42248</v>
      </c>
      <c r="I437" s="33">
        <v>43708</v>
      </c>
      <c r="J437" s="32" t="s">
        <v>442</v>
      </c>
      <c r="K437" s="50">
        <v>3067402.32</v>
      </c>
      <c r="L437" s="52">
        <v>3067402.32</v>
      </c>
      <c r="M437" s="32" t="s">
        <v>9</v>
      </c>
      <c r="N437" s="32" t="s">
        <v>67</v>
      </c>
      <c r="O437" s="32" t="s">
        <v>30</v>
      </c>
      <c r="P437" s="32" t="s">
        <v>30</v>
      </c>
      <c r="Q437" s="32" t="s">
        <v>18</v>
      </c>
      <c r="R437" s="47" t="s">
        <v>67</v>
      </c>
      <c r="S437" s="54" t="s">
        <v>67</v>
      </c>
      <c r="T437" s="47" t="s">
        <v>67</v>
      </c>
      <c r="U437" s="32">
        <v>0</v>
      </c>
      <c r="V437" s="32" t="s">
        <v>67</v>
      </c>
      <c r="W437" s="32" t="s">
        <v>67</v>
      </c>
      <c r="X437" s="32" t="s">
        <v>67</v>
      </c>
      <c r="Y437" s="15">
        <v>37</v>
      </c>
      <c r="Z437" s="15">
        <v>1013</v>
      </c>
      <c r="AA437" s="15">
        <v>36</v>
      </c>
      <c r="AB437" s="15">
        <v>1010</v>
      </c>
      <c r="AC437" s="15"/>
      <c r="AD437" s="15"/>
      <c r="AE437" s="15">
        <v>1</v>
      </c>
      <c r="AF437" s="15">
        <v>3</v>
      </c>
      <c r="AG437" s="15"/>
      <c r="AH437" s="15"/>
      <c r="AI437" s="15">
        <v>46</v>
      </c>
      <c r="AJ437" s="15" t="s">
        <v>3167</v>
      </c>
      <c r="AK437" s="32"/>
      <c r="AL437" s="47"/>
      <c r="AM437" s="63" t="s">
        <v>3074</v>
      </c>
      <c r="AN437" s="32" t="s">
        <v>583</v>
      </c>
      <c r="AR437" s="14"/>
    </row>
    <row r="438" spans="1:44" ht="18" customHeight="1" x14ac:dyDescent="0.25">
      <c r="A438" s="43">
        <v>676144</v>
      </c>
      <c r="B438" s="43" t="s">
        <v>590</v>
      </c>
      <c r="C438" s="45" t="s">
        <v>591</v>
      </c>
      <c r="D438" s="47" t="s">
        <v>592</v>
      </c>
      <c r="E438" s="47" t="s">
        <v>2568</v>
      </c>
      <c r="F438" s="32" t="s">
        <v>3</v>
      </c>
      <c r="G438" s="32" t="s">
        <v>581</v>
      </c>
      <c r="H438" s="33">
        <v>42309</v>
      </c>
      <c r="I438" s="33">
        <v>43769</v>
      </c>
      <c r="J438" s="32" t="s">
        <v>445</v>
      </c>
      <c r="K438" s="50">
        <v>3846736.44</v>
      </c>
      <c r="L438" s="52">
        <v>3846736.44</v>
      </c>
      <c r="M438" s="32" t="s">
        <v>9</v>
      </c>
      <c r="N438" s="32" t="s">
        <v>67</v>
      </c>
      <c r="O438" s="32" t="s">
        <v>30</v>
      </c>
      <c r="P438" s="32" t="s">
        <v>30</v>
      </c>
      <c r="Q438" s="32" t="s">
        <v>30</v>
      </c>
      <c r="R438" s="47"/>
      <c r="S438" s="54" t="s">
        <v>51</v>
      </c>
      <c r="T438" s="47" t="s">
        <v>2569</v>
      </c>
      <c r="U438" s="32">
        <v>1</v>
      </c>
      <c r="V438" s="32" t="s">
        <v>18</v>
      </c>
      <c r="W438" s="32" t="s">
        <v>18</v>
      </c>
      <c r="X438" s="32" t="s">
        <v>18</v>
      </c>
      <c r="Y438" s="15">
        <v>32</v>
      </c>
      <c r="Z438" s="15">
        <v>680</v>
      </c>
      <c r="AA438" s="15">
        <v>32</v>
      </c>
      <c r="AB438" s="15">
        <v>680</v>
      </c>
      <c r="AC438" s="15"/>
      <c r="AD438" s="15"/>
      <c r="AE438" s="15"/>
      <c r="AF438" s="15"/>
      <c r="AG438" s="15"/>
      <c r="AH438" s="15"/>
      <c r="AI438" s="15">
        <v>45</v>
      </c>
      <c r="AJ438" s="15" t="s">
        <v>3167</v>
      </c>
      <c r="AK438" s="32"/>
      <c r="AL438" s="47"/>
      <c r="AM438" s="63" t="s">
        <v>3074</v>
      </c>
      <c r="AN438" s="32" t="s">
        <v>583</v>
      </c>
      <c r="AR438" s="14"/>
    </row>
    <row r="439" spans="1:44" ht="18" customHeight="1" x14ac:dyDescent="0.25">
      <c r="A439" s="43">
        <v>648898</v>
      </c>
      <c r="B439" s="43" t="s">
        <v>1101</v>
      </c>
      <c r="C439" s="45" t="s">
        <v>1102</v>
      </c>
      <c r="D439" s="47" t="s">
        <v>1103</v>
      </c>
      <c r="E439" s="47" t="s">
        <v>2737</v>
      </c>
      <c r="F439" s="32" t="s">
        <v>3</v>
      </c>
      <c r="G439" s="32" t="s">
        <v>453</v>
      </c>
      <c r="H439" s="33">
        <v>42248</v>
      </c>
      <c r="I439" s="33">
        <v>44439</v>
      </c>
      <c r="J439" s="32" t="s">
        <v>437</v>
      </c>
      <c r="K439" s="50">
        <v>1729125</v>
      </c>
      <c r="L439" s="52">
        <v>1729125</v>
      </c>
      <c r="M439" s="32" t="s">
        <v>9</v>
      </c>
      <c r="N439" s="32" t="s">
        <v>67</v>
      </c>
      <c r="O439" s="32" t="s">
        <v>30</v>
      </c>
      <c r="P439" s="32" t="s">
        <v>18</v>
      </c>
      <c r="Q439" s="32" t="s">
        <v>18</v>
      </c>
      <c r="R439" s="47" t="s">
        <v>67</v>
      </c>
      <c r="S439" s="54" t="s">
        <v>31</v>
      </c>
      <c r="T439" s="47" t="s">
        <v>67</v>
      </c>
      <c r="U439" s="32">
        <v>0</v>
      </c>
      <c r="V439" s="32" t="s">
        <v>18</v>
      </c>
      <c r="W439" s="32" t="s">
        <v>18</v>
      </c>
      <c r="X439" s="32" t="s">
        <v>18</v>
      </c>
      <c r="Y439" s="15">
        <v>16</v>
      </c>
      <c r="Z439" s="15">
        <v>965</v>
      </c>
      <c r="AA439" s="15">
        <v>16</v>
      </c>
      <c r="AB439" s="15">
        <v>965</v>
      </c>
      <c r="AC439" s="15"/>
      <c r="AD439" s="15"/>
      <c r="AE439" s="15"/>
      <c r="AF439" s="15"/>
      <c r="AG439" s="15"/>
      <c r="AH439" s="15"/>
      <c r="AI439" s="15">
        <v>562</v>
      </c>
      <c r="AJ439" s="15"/>
      <c r="AK439" s="32"/>
      <c r="AL439" s="47"/>
      <c r="AM439" s="63" t="s">
        <v>3079</v>
      </c>
      <c r="AN439" s="32" t="s">
        <v>1091</v>
      </c>
      <c r="AR439" s="14"/>
    </row>
    <row r="440" spans="1:44" ht="18" customHeight="1" x14ac:dyDescent="0.25">
      <c r="A440" s="43">
        <v>669237</v>
      </c>
      <c r="B440" s="43" t="s">
        <v>1104</v>
      </c>
      <c r="C440" s="45" t="s">
        <v>1105</v>
      </c>
      <c r="D440" s="47" t="s">
        <v>1106</v>
      </c>
      <c r="E440" s="47" t="s">
        <v>2635</v>
      </c>
      <c r="F440" s="32" t="s">
        <v>3</v>
      </c>
      <c r="G440" s="32" t="s">
        <v>453</v>
      </c>
      <c r="H440" s="33">
        <v>42248</v>
      </c>
      <c r="I440" s="33">
        <v>44439</v>
      </c>
      <c r="J440" s="32" t="s">
        <v>439</v>
      </c>
      <c r="K440" s="50">
        <v>2499551</v>
      </c>
      <c r="L440" s="52">
        <v>2499551</v>
      </c>
      <c r="M440" s="32" t="s">
        <v>9</v>
      </c>
      <c r="N440" s="32" t="s">
        <v>67</v>
      </c>
      <c r="O440" s="32" t="s">
        <v>18</v>
      </c>
      <c r="P440" s="32" t="s">
        <v>30</v>
      </c>
      <c r="Q440" s="32" t="s">
        <v>18</v>
      </c>
      <c r="R440" s="47" t="s">
        <v>67</v>
      </c>
      <c r="S440" s="54" t="s">
        <v>31</v>
      </c>
      <c r="T440" s="47" t="s">
        <v>67</v>
      </c>
      <c r="U440" s="32">
        <v>0</v>
      </c>
      <c r="V440" s="32" t="s">
        <v>18</v>
      </c>
      <c r="W440" s="32" t="s">
        <v>18</v>
      </c>
      <c r="X440" s="32" t="s">
        <v>18</v>
      </c>
      <c r="Y440" s="15">
        <v>41</v>
      </c>
      <c r="Z440" s="15">
        <v>1307</v>
      </c>
      <c r="AA440" s="15">
        <v>41</v>
      </c>
      <c r="AB440" s="15">
        <v>1307</v>
      </c>
      <c r="AC440" s="15"/>
      <c r="AD440" s="15"/>
      <c r="AE440" s="15"/>
      <c r="AF440" s="15"/>
      <c r="AG440" s="15"/>
      <c r="AH440" s="15"/>
      <c r="AI440" s="15">
        <v>13</v>
      </c>
      <c r="AJ440" s="15"/>
      <c r="AK440" s="32"/>
      <c r="AL440" s="47"/>
      <c r="AM440" s="63" t="s">
        <v>3079</v>
      </c>
      <c r="AN440" s="32" t="s">
        <v>1091</v>
      </c>
      <c r="AR440" s="14"/>
    </row>
    <row r="441" spans="1:44" ht="18" customHeight="1" x14ac:dyDescent="0.25">
      <c r="A441" s="43">
        <v>675448</v>
      </c>
      <c r="B441" s="43" t="s">
        <v>747</v>
      </c>
      <c r="C441" s="45" t="s">
        <v>748</v>
      </c>
      <c r="D441" s="47" t="s">
        <v>749</v>
      </c>
      <c r="E441" s="47" t="s">
        <v>2583</v>
      </c>
      <c r="F441" s="32" t="s">
        <v>3</v>
      </c>
      <c r="G441" s="32" t="s">
        <v>581</v>
      </c>
      <c r="H441" s="33">
        <v>42278</v>
      </c>
      <c r="I441" s="33">
        <v>43738</v>
      </c>
      <c r="J441" s="32" t="s">
        <v>448</v>
      </c>
      <c r="K441" s="50">
        <v>3628756.8</v>
      </c>
      <c r="L441" s="52">
        <v>3628756.8</v>
      </c>
      <c r="M441" s="32" t="s">
        <v>199</v>
      </c>
      <c r="N441" s="32" t="s">
        <v>67</v>
      </c>
      <c r="O441" s="32" t="s">
        <v>30</v>
      </c>
      <c r="P441" s="32" t="s">
        <v>30</v>
      </c>
      <c r="Q441" s="32" t="s">
        <v>30</v>
      </c>
      <c r="R441" s="47" t="s">
        <v>2584</v>
      </c>
      <c r="S441" s="54" t="s">
        <v>31</v>
      </c>
      <c r="T441" s="47" t="s">
        <v>2582</v>
      </c>
      <c r="U441" s="32">
        <v>0</v>
      </c>
      <c r="V441" s="32" t="s">
        <v>18</v>
      </c>
      <c r="W441" s="32" t="s">
        <v>18</v>
      </c>
      <c r="X441" s="32" t="s">
        <v>18</v>
      </c>
      <c r="Y441" s="15">
        <v>53</v>
      </c>
      <c r="Z441" s="15">
        <v>2465</v>
      </c>
      <c r="AA441" s="15">
        <v>49</v>
      </c>
      <c r="AB441" s="15">
        <v>2428</v>
      </c>
      <c r="AC441" s="15"/>
      <c r="AD441" s="15"/>
      <c r="AE441" s="15">
        <v>3</v>
      </c>
      <c r="AF441" s="15">
        <v>3</v>
      </c>
      <c r="AG441" s="15">
        <v>1</v>
      </c>
      <c r="AH441" s="15">
        <v>34</v>
      </c>
      <c r="AI441" s="15">
        <v>38</v>
      </c>
      <c r="AJ441" s="15" t="s">
        <v>3167</v>
      </c>
      <c r="AK441" s="32"/>
      <c r="AL441" s="47"/>
      <c r="AM441" s="63" t="s">
        <v>3074</v>
      </c>
      <c r="AN441" s="32" t="s">
        <v>583</v>
      </c>
      <c r="AR441" s="14"/>
    </row>
    <row r="442" spans="1:44" ht="18" customHeight="1" x14ac:dyDescent="0.25">
      <c r="A442" s="43">
        <v>646671</v>
      </c>
      <c r="B442" s="43" t="s">
        <v>1107</v>
      </c>
      <c r="C442" s="45" t="s">
        <v>1108</v>
      </c>
      <c r="D442" s="47" t="s">
        <v>1109</v>
      </c>
      <c r="E442" s="47" t="s">
        <v>2708</v>
      </c>
      <c r="F442" s="32" t="s">
        <v>3</v>
      </c>
      <c r="G442" s="32" t="s">
        <v>453</v>
      </c>
      <c r="H442" s="33">
        <v>42370</v>
      </c>
      <c r="I442" s="33">
        <v>44377</v>
      </c>
      <c r="J442" s="32" t="s">
        <v>440</v>
      </c>
      <c r="K442" s="50">
        <v>1999025</v>
      </c>
      <c r="L442" s="52">
        <v>1999025</v>
      </c>
      <c r="M442" s="32" t="s">
        <v>9</v>
      </c>
      <c r="N442" s="32" t="s">
        <v>67</v>
      </c>
      <c r="O442" s="32" t="s">
        <v>30</v>
      </c>
      <c r="P442" s="32" t="s">
        <v>30</v>
      </c>
      <c r="Q442" s="32" t="s">
        <v>18</v>
      </c>
      <c r="R442" s="47" t="s">
        <v>2709</v>
      </c>
      <c r="S442" s="54" t="s">
        <v>96</v>
      </c>
      <c r="T442" s="47" t="s">
        <v>67</v>
      </c>
      <c r="U442" s="32">
        <v>0</v>
      </c>
      <c r="V442" s="32" t="s">
        <v>18</v>
      </c>
      <c r="W442" s="32" t="s">
        <v>18</v>
      </c>
      <c r="X442" s="32" t="s">
        <v>18</v>
      </c>
      <c r="Y442" s="15">
        <v>33</v>
      </c>
      <c r="Z442" s="15">
        <v>2209</v>
      </c>
      <c r="AA442" s="15">
        <v>32</v>
      </c>
      <c r="AB442" s="15">
        <v>2207</v>
      </c>
      <c r="AC442" s="15"/>
      <c r="AD442" s="15"/>
      <c r="AE442" s="15"/>
      <c r="AF442" s="15"/>
      <c r="AG442" s="15">
        <v>1</v>
      </c>
      <c r="AH442" s="15">
        <v>2</v>
      </c>
      <c r="AI442" s="15">
        <v>4</v>
      </c>
      <c r="AJ442" s="15"/>
      <c r="AK442" s="32"/>
      <c r="AL442" s="47"/>
      <c r="AM442" s="63" t="s">
        <v>3079</v>
      </c>
      <c r="AN442" s="32" t="s">
        <v>1091</v>
      </c>
      <c r="AR442" s="14"/>
    </row>
    <row r="443" spans="1:44" ht="18" customHeight="1" x14ac:dyDescent="0.25">
      <c r="A443" s="43">
        <v>646734</v>
      </c>
      <c r="B443" s="43" t="s">
        <v>1207</v>
      </c>
      <c r="C443" s="45" t="s">
        <v>1208</v>
      </c>
      <c r="D443" s="47" t="s">
        <v>1209</v>
      </c>
      <c r="E443" s="47" t="s">
        <v>2710</v>
      </c>
      <c r="F443" s="32" t="s">
        <v>3</v>
      </c>
      <c r="G443" s="32" t="s">
        <v>453</v>
      </c>
      <c r="H443" s="33">
        <v>42339</v>
      </c>
      <c r="I443" s="33">
        <v>44165</v>
      </c>
      <c r="J443" s="32" t="s">
        <v>441</v>
      </c>
      <c r="K443" s="50">
        <v>1999000</v>
      </c>
      <c r="L443" s="52">
        <v>1999000</v>
      </c>
      <c r="M443" s="32" t="s">
        <v>199</v>
      </c>
      <c r="N443" s="32" t="s">
        <v>67</v>
      </c>
      <c r="O443" s="32" t="s">
        <v>18</v>
      </c>
      <c r="P443" s="32" t="s">
        <v>18</v>
      </c>
      <c r="Q443" s="32" t="s">
        <v>30</v>
      </c>
      <c r="R443" s="47" t="s">
        <v>67</v>
      </c>
      <c r="S443" s="54" t="s">
        <v>96</v>
      </c>
      <c r="T443" s="47" t="s">
        <v>67</v>
      </c>
      <c r="U443" s="32">
        <v>1</v>
      </c>
      <c r="V443" s="32" t="s">
        <v>30</v>
      </c>
      <c r="W443" s="32" t="s">
        <v>30</v>
      </c>
      <c r="X443" s="32" t="s">
        <v>18</v>
      </c>
      <c r="Y443" s="15">
        <v>30</v>
      </c>
      <c r="Z443" s="15">
        <v>243</v>
      </c>
      <c r="AA443" s="15">
        <v>30</v>
      </c>
      <c r="AB443" s="15">
        <v>243</v>
      </c>
      <c r="AC443" s="15"/>
      <c r="AD443" s="15"/>
      <c r="AE443" s="15"/>
      <c r="AF443" s="15"/>
      <c r="AG443" s="15"/>
      <c r="AH443" s="15"/>
      <c r="AI443" s="15">
        <v>4</v>
      </c>
      <c r="AJ443" s="15"/>
      <c r="AK443" s="32"/>
      <c r="AL443" s="47"/>
      <c r="AM443" s="63" t="s">
        <v>3079</v>
      </c>
      <c r="AN443" s="32" t="s">
        <v>1091</v>
      </c>
      <c r="AR443" s="14"/>
    </row>
    <row r="444" spans="1:44" ht="18" customHeight="1" x14ac:dyDescent="0.25">
      <c r="A444" s="43">
        <v>647047</v>
      </c>
      <c r="B444" s="43" t="s">
        <v>750</v>
      </c>
      <c r="C444" s="45" t="s">
        <v>751</v>
      </c>
      <c r="D444" s="47" t="s">
        <v>752</v>
      </c>
      <c r="E444" s="47" t="s">
        <v>2692</v>
      </c>
      <c r="F444" s="32" t="s">
        <v>3</v>
      </c>
      <c r="G444" s="32" t="s">
        <v>453</v>
      </c>
      <c r="H444" s="33">
        <v>42278</v>
      </c>
      <c r="I444" s="33">
        <v>44286</v>
      </c>
      <c r="J444" s="32" t="s">
        <v>440</v>
      </c>
      <c r="K444" s="50">
        <v>2000000</v>
      </c>
      <c r="L444" s="52">
        <v>2000000</v>
      </c>
      <c r="M444" s="32" t="s">
        <v>199</v>
      </c>
      <c r="N444" s="32" t="s">
        <v>67</v>
      </c>
      <c r="O444" s="32" t="s">
        <v>30</v>
      </c>
      <c r="P444" s="32" t="s">
        <v>30</v>
      </c>
      <c r="Q444" s="32" t="s">
        <v>18</v>
      </c>
      <c r="R444" s="47" t="s">
        <v>67</v>
      </c>
      <c r="S444" s="54" t="s">
        <v>51</v>
      </c>
      <c r="T444" s="47" t="s">
        <v>2693</v>
      </c>
      <c r="U444" s="32">
        <v>0</v>
      </c>
      <c r="V444" s="32" t="s">
        <v>18</v>
      </c>
      <c r="W444" s="32" t="s">
        <v>30</v>
      </c>
      <c r="X444" s="32" t="s">
        <v>30</v>
      </c>
      <c r="Y444" s="15">
        <v>36</v>
      </c>
      <c r="Z444" s="15">
        <v>336</v>
      </c>
      <c r="AA444" s="15">
        <v>30</v>
      </c>
      <c r="AB444" s="15">
        <v>336</v>
      </c>
      <c r="AC444" s="15">
        <v>4</v>
      </c>
      <c r="AD444" s="15">
        <v>0</v>
      </c>
      <c r="AE444" s="15">
        <v>2</v>
      </c>
      <c r="AF444" s="15">
        <v>0</v>
      </c>
      <c r="AG444" s="15"/>
      <c r="AH444" s="15"/>
      <c r="AI444" s="15">
        <v>3</v>
      </c>
      <c r="AJ444" s="15"/>
      <c r="AK444" s="32"/>
      <c r="AL444" s="47"/>
      <c r="AM444" s="63" t="s">
        <v>3079</v>
      </c>
      <c r="AN444" s="32" t="s">
        <v>1091</v>
      </c>
      <c r="AR444" s="14"/>
    </row>
    <row r="445" spans="1:44" ht="18" customHeight="1" x14ac:dyDescent="0.25">
      <c r="A445" s="43">
        <v>670261</v>
      </c>
      <c r="B445" s="43" t="s">
        <v>1210</v>
      </c>
      <c r="C445" s="45" t="s">
        <v>1211</v>
      </c>
      <c r="D445" s="47" t="s">
        <v>1212</v>
      </c>
      <c r="E445" s="47" t="s">
        <v>2678</v>
      </c>
      <c r="F445" s="32" t="s">
        <v>3</v>
      </c>
      <c r="G445" s="32" t="s">
        <v>453</v>
      </c>
      <c r="H445" s="33">
        <v>42278</v>
      </c>
      <c r="I445" s="33">
        <v>44286</v>
      </c>
      <c r="J445" s="32" t="s">
        <v>465</v>
      </c>
      <c r="K445" s="50">
        <v>2072000</v>
      </c>
      <c r="L445" s="52">
        <v>2072000</v>
      </c>
      <c r="M445" s="32" t="s">
        <v>377</v>
      </c>
      <c r="N445" s="32" t="s">
        <v>67</v>
      </c>
      <c r="O445" s="32" t="s">
        <v>30</v>
      </c>
      <c r="P445" s="32" t="s">
        <v>18</v>
      </c>
      <c r="Q445" s="32" t="s">
        <v>18</v>
      </c>
      <c r="R445" s="47" t="s">
        <v>2672</v>
      </c>
      <c r="S445" s="54" t="s">
        <v>96</v>
      </c>
      <c r="T445" s="47" t="s">
        <v>2679</v>
      </c>
      <c r="U445" s="32">
        <v>0</v>
      </c>
      <c r="V445" s="32" t="s">
        <v>18</v>
      </c>
      <c r="W445" s="32" t="s">
        <v>30</v>
      </c>
      <c r="X445" s="32" t="s">
        <v>18</v>
      </c>
      <c r="Y445" s="15">
        <v>29</v>
      </c>
      <c r="Z445" s="15">
        <v>314</v>
      </c>
      <c r="AA445" s="15">
        <v>29</v>
      </c>
      <c r="AB445" s="15">
        <v>314</v>
      </c>
      <c r="AC445" s="15"/>
      <c r="AD445" s="15"/>
      <c r="AE445" s="15"/>
      <c r="AF445" s="15"/>
      <c r="AG445" s="15"/>
      <c r="AH445" s="15"/>
      <c r="AI445" s="15">
        <v>6</v>
      </c>
      <c r="AJ445" s="15"/>
      <c r="AK445" s="32"/>
      <c r="AL445" s="47"/>
      <c r="AM445" s="63" t="s">
        <v>3079</v>
      </c>
      <c r="AN445" s="32" t="s">
        <v>1091</v>
      </c>
      <c r="AR445" s="14"/>
    </row>
    <row r="446" spans="1:44" ht="18" customHeight="1" x14ac:dyDescent="0.25">
      <c r="A446" s="43">
        <v>670958</v>
      </c>
      <c r="B446" s="43" t="s">
        <v>1110</v>
      </c>
      <c r="C446" s="45" t="s">
        <v>1111</v>
      </c>
      <c r="D446" s="47" t="s">
        <v>1112</v>
      </c>
      <c r="E446" s="47" t="s">
        <v>2628</v>
      </c>
      <c r="F446" s="32" t="s">
        <v>3</v>
      </c>
      <c r="G446" s="32" t="s">
        <v>453</v>
      </c>
      <c r="H446" s="33">
        <v>42309</v>
      </c>
      <c r="I446" s="33">
        <v>44135</v>
      </c>
      <c r="J446" s="32" t="s">
        <v>442</v>
      </c>
      <c r="K446" s="50">
        <v>2500000</v>
      </c>
      <c r="L446" s="52">
        <v>2500000</v>
      </c>
      <c r="M446" s="32" t="s">
        <v>9</v>
      </c>
      <c r="N446" s="32" t="s">
        <v>67</v>
      </c>
      <c r="O446" s="32" t="s">
        <v>30</v>
      </c>
      <c r="P446" s="32" t="s">
        <v>30</v>
      </c>
      <c r="Q446" s="32" t="s">
        <v>18</v>
      </c>
      <c r="R446" s="47" t="s">
        <v>67</v>
      </c>
      <c r="S446" s="54" t="s">
        <v>51</v>
      </c>
      <c r="T446" s="47" t="s">
        <v>2629</v>
      </c>
      <c r="U446" s="32">
        <v>0</v>
      </c>
      <c r="V446" s="32" t="s">
        <v>30</v>
      </c>
      <c r="W446" s="32" t="s">
        <v>30</v>
      </c>
      <c r="X446" s="32" t="s">
        <v>18</v>
      </c>
      <c r="Y446" s="15">
        <v>36</v>
      </c>
      <c r="Z446" s="15">
        <v>916</v>
      </c>
      <c r="AA446" s="15">
        <v>35</v>
      </c>
      <c r="AB446" s="15">
        <v>912</v>
      </c>
      <c r="AC446" s="15"/>
      <c r="AD446" s="15"/>
      <c r="AE446" s="15">
        <v>1</v>
      </c>
      <c r="AF446" s="15">
        <v>4</v>
      </c>
      <c r="AG446" s="15"/>
      <c r="AH446" s="15"/>
      <c r="AI446" s="15">
        <v>18</v>
      </c>
      <c r="AJ446" s="15"/>
      <c r="AK446" s="32"/>
      <c r="AL446" s="47"/>
      <c r="AM446" s="63" t="s">
        <v>3079</v>
      </c>
      <c r="AN446" s="32" t="s">
        <v>1091</v>
      </c>
      <c r="AR446" s="14"/>
    </row>
    <row r="447" spans="1:44" ht="18" customHeight="1" x14ac:dyDescent="0.25">
      <c r="A447" s="43">
        <v>684862</v>
      </c>
      <c r="B447" s="43" t="s">
        <v>1213</v>
      </c>
      <c r="C447" s="45" t="s">
        <v>1214</v>
      </c>
      <c r="D447" s="47" t="s">
        <v>1216</v>
      </c>
      <c r="E447" s="47" t="s">
        <v>2777</v>
      </c>
      <c r="F447" s="32" t="s">
        <v>3</v>
      </c>
      <c r="G447" s="32" t="s">
        <v>1215</v>
      </c>
      <c r="H447" s="33">
        <v>42248</v>
      </c>
      <c r="I447" s="33">
        <v>44530</v>
      </c>
      <c r="J447" s="32" t="s">
        <v>445</v>
      </c>
      <c r="K447" s="50">
        <v>682506.25</v>
      </c>
      <c r="L447" s="52">
        <v>682506.25</v>
      </c>
      <c r="M447" s="32" t="s">
        <v>199</v>
      </c>
      <c r="N447" s="32" t="s">
        <v>3110</v>
      </c>
      <c r="O447" s="32" t="s">
        <v>18</v>
      </c>
      <c r="P447" s="32" t="s">
        <v>30</v>
      </c>
      <c r="Q447" s="32" t="s">
        <v>18</v>
      </c>
      <c r="R447" s="47" t="s">
        <v>67</v>
      </c>
      <c r="S447" s="54" t="s">
        <v>322</v>
      </c>
      <c r="T447" s="47" t="s">
        <v>2778</v>
      </c>
      <c r="U447" s="32">
        <v>0</v>
      </c>
      <c r="V447" s="32" t="s">
        <v>18</v>
      </c>
      <c r="W447" s="32" t="s">
        <v>30</v>
      </c>
      <c r="X447" s="32" t="s">
        <v>30</v>
      </c>
      <c r="Y447" s="32">
        <v>1</v>
      </c>
      <c r="Z447" s="32">
        <v>0</v>
      </c>
      <c r="AA447" s="32"/>
      <c r="AB447" s="32"/>
      <c r="AC447" s="32">
        <v>1</v>
      </c>
      <c r="AD447" s="32">
        <v>0</v>
      </c>
      <c r="AE447" s="32"/>
      <c r="AF447" s="32"/>
      <c r="AG447" s="32"/>
      <c r="AH447" s="32"/>
      <c r="AI447" s="32">
        <v>8</v>
      </c>
      <c r="AJ447" s="32"/>
      <c r="AK447" s="32"/>
      <c r="AL447" s="47"/>
      <c r="AM447" s="63" t="s">
        <v>3085</v>
      </c>
      <c r="AN447" s="32" t="s">
        <v>1070</v>
      </c>
      <c r="AR447" s="14"/>
    </row>
    <row r="448" spans="1:44" ht="18" customHeight="1" x14ac:dyDescent="0.25">
      <c r="A448" s="43">
        <v>687697</v>
      </c>
      <c r="B448" s="43" t="s">
        <v>862</v>
      </c>
      <c r="C448" s="45" t="s">
        <v>863</v>
      </c>
      <c r="D448" s="47" t="s">
        <v>864</v>
      </c>
      <c r="E448" s="47" t="s">
        <v>2542</v>
      </c>
      <c r="F448" s="32" t="s">
        <v>3</v>
      </c>
      <c r="G448" s="32" t="s">
        <v>644</v>
      </c>
      <c r="H448" s="33">
        <v>42401</v>
      </c>
      <c r="I448" s="33">
        <v>43861</v>
      </c>
      <c r="J448" s="32" t="s">
        <v>465</v>
      </c>
      <c r="K448" s="50">
        <v>4797602.09</v>
      </c>
      <c r="L448" s="52">
        <v>4027909</v>
      </c>
      <c r="M448" s="32" t="s">
        <v>377</v>
      </c>
      <c r="N448" s="32" t="s">
        <v>67</v>
      </c>
      <c r="O448" s="32" t="s">
        <v>18</v>
      </c>
      <c r="P448" s="32" t="s">
        <v>30</v>
      </c>
      <c r="Q448" s="32" t="s">
        <v>18</v>
      </c>
      <c r="R448" s="47" t="s">
        <v>67</v>
      </c>
      <c r="S448" s="54" t="s">
        <v>42</v>
      </c>
      <c r="T448" s="47" t="s">
        <v>67</v>
      </c>
      <c r="U448" s="32">
        <v>0</v>
      </c>
      <c r="V448" s="32" t="s">
        <v>30</v>
      </c>
      <c r="W448" s="32" t="s">
        <v>18</v>
      </c>
      <c r="X448" s="32" t="s">
        <v>18</v>
      </c>
      <c r="Y448" s="15">
        <v>18</v>
      </c>
      <c r="Z448" s="15">
        <v>838</v>
      </c>
      <c r="AA448" s="15">
        <v>18</v>
      </c>
      <c r="AB448" s="15">
        <v>838</v>
      </c>
      <c r="AC448" s="15"/>
      <c r="AD448" s="15"/>
      <c r="AE448" s="15"/>
      <c r="AF448" s="15"/>
      <c r="AG448" s="15"/>
      <c r="AH448" s="15"/>
      <c r="AI448" s="15">
        <v>44</v>
      </c>
      <c r="AJ448" s="15"/>
      <c r="AK448" s="32"/>
      <c r="AL448" s="47"/>
      <c r="AM448" s="63" t="s">
        <v>3059</v>
      </c>
      <c r="AN448" s="32" t="s">
        <v>646</v>
      </c>
      <c r="AR448" s="14"/>
    </row>
    <row r="449" spans="1:44" s="34" customFormat="1" ht="18" customHeight="1" x14ac:dyDescent="0.25">
      <c r="A449" s="43">
        <v>666992</v>
      </c>
      <c r="B449" s="43" t="s">
        <v>593</v>
      </c>
      <c r="C449" s="45" t="s">
        <v>594</v>
      </c>
      <c r="D449" s="47" t="s">
        <v>596</v>
      </c>
      <c r="E449" s="47" t="s">
        <v>2514</v>
      </c>
      <c r="F449" s="32" t="s">
        <v>3</v>
      </c>
      <c r="G449" s="32" t="s">
        <v>595</v>
      </c>
      <c r="H449" s="33">
        <v>42370</v>
      </c>
      <c r="I449" s="33">
        <v>44196</v>
      </c>
      <c r="J449" s="32" t="s">
        <v>439</v>
      </c>
      <c r="K449" s="50">
        <v>5498612.25</v>
      </c>
      <c r="L449" s="52">
        <v>4975862</v>
      </c>
      <c r="M449" s="32" t="s">
        <v>9</v>
      </c>
      <c r="N449" s="32" t="s">
        <v>67</v>
      </c>
      <c r="O449" s="32" t="s">
        <v>18</v>
      </c>
      <c r="P449" s="32" t="s">
        <v>18</v>
      </c>
      <c r="Q449" s="32" t="s">
        <v>30</v>
      </c>
      <c r="R449" s="47" t="s">
        <v>67</v>
      </c>
      <c r="S449" s="54" t="s">
        <v>96</v>
      </c>
      <c r="T449" s="47" t="s">
        <v>2515</v>
      </c>
      <c r="U449" s="32">
        <v>0</v>
      </c>
      <c r="V449" s="32" t="s">
        <v>30</v>
      </c>
      <c r="W449" s="32" t="s">
        <v>30</v>
      </c>
      <c r="X449" s="32" t="s">
        <v>18</v>
      </c>
      <c r="Y449" s="15">
        <v>140</v>
      </c>
      <c r="Z449" s="15">
        <v>4251</v>
      </c>
      <c r="AA449" s="15">
        <v>106</v>
      </c>
      <c r="AB449" s="15">
        <v>4122</v>
      </c>
      <c r="AC449" s="15">
        <v>25</v>
      </c>
      <c r="AD449" s="15">
        <v>69</v>
      </c>
      <c r="AE449" s="15">
        <v>1</v>
      </c>
      <c r="AF449" s="15">
        <v>0</v>
      </c>
      <c r="AG449" s="15">
        <v>8</v>
      </c>
      <c r="AH449" s="15">
        <v>60</v>
      </c>
      <c r="AI449" s="15">
        <v>48</v>
      </c>
      <c r="AJ449" s="15"/>
      <c r="AK449" s="32"/>
      <c r="AL449" s="47"/>
      <c r="AM449" s="63" t="s">
        <v>3069</v>
      </c>
      <c r="AN449" s="32" t="s">
        <v>597</v>
      </c>
    </row>
    <row r="450" spans="1:44" s="34" customFormat="1" ht="18" customHeight="1" x14ac:dyDescent="0.25">
      <c r="A450" s="43">
        <v>667192</v>
      </c>
      <c r="B450" s="43" t="s">
        <v>865</v>
      </c>
      <c r="C450" s="45" t="s">
        <v>866</v>
      </c>
      <c r="D450" s="47" t="s">
        <v>867</v>
      </c>
      <c r="E450" s="47" t="s">
        <v>2518</v>
      </c>
      <c r="F450" s="32" t="s">
        <v>3</v>
      </c>
      <c r="G450" s="32" t="s">
        <v>457</v>
      </c>
      <c r="H450" s="33">
        <v>42370</v>
      </c>
      <c r="I450" s="33">
        <v>44012</v>
      </c>
      <c r="J450" s="32" t="s">
        <v>437</v>
      </c>
      <c r="K450" s="50">
        <v>5073550.25</v>
      </c>
      <c r="L450" s="52">
        <v>4866050</v>
      </c>
      <c r="M450" s="32" t="s">
        <v>377</v>
      </c>
      <c r="N450" s="32" t="s">
        <v>67</v>
      </c>
      <c r="O450" s="32" t="s">
        <v>30</v>
      </c>
      <c r="P450" s="32" t="s">
        <v>30</v>
      </c>
      <c r="Q450" s="32" t="s">
        <v>18</v>
      </c>
      <c r="R450" s="47"/>
      <c r="S450" s="54" t="s">
        <v>42</v>
      </c>
      <c r="T450" s="47" t="s">
        <v>2519</v>
      </c>
      <c r="U450" s="32">
        <v>0</v>
      </c>
      <c r="V450" s="32" t="s">
        <v>30</v>
      </c>
      <c r="W450" s="32" t="s">
        <v>30</v>
      </c>
      <c r="X450" s="32" t="s">
        <v>18</v>
      </c>
      <c r="Y450" s="15">
        <v>81</v>
      </c>
      <c r="Z450" s="15">
        <v>856</v>
      </c>
      <c r="AA450" s="15">
        <v>67</v>
      </c>
      <c r="AB450" s="15">
        <v>856</v>
      </c>
      <c r="AC450" s="15">
        <v>9</v>
      </c>
      <c r="AD450" s="15">
        <v>0</v>
      </c>
      <c r="AE450" s="15">
        <v>5</v>
      </c>
      <c r="AF450" s="15">
        <v>0</v>
      </c>
      <c r="AG450" s="15"/>
      <c r="AH450" s="15"/>
      <c r="AI450" s="15">
        <v>32</v>
      </c>
      <c r="AJ450" s="15"/>
      <c r="AK450" s="32"/>
      <c r="AL450" s="47"/>
      <c r="AM450" s="63" t="s">
        <v>3064</v>
      </c>
      <c r="AN450" s="32" t="s">
        <v>459</v>
      </c>
    </row>
    <row r="451" spans="1:44" ht="18" customHeight="1" x14ac:dyDescent="0.25">
      <c r="A451" s="43">
        <v>667211</v>
      </c>
      <c r="B451" s="43" t="s">
        <v>755</v>
      </c>
      <c r="C451" s="45" t="s">
        <v>756</v>
      </c>
      <c r="D451" s="47" t="s">
        <v>757</v>
      </c>
      <c r="E451" s="47" t="s">
        <v>2493</v>
      </c>
      <c r="F451" s="32" t="s">
        <v>3</v>
      </c>
      <c r="G451" s="32" t="s">
        <v>457</v>
      </c>
      <c r="H451" s="33">
        <v>42370</v>
      </c>
      <c r="I451" s="33">
        <v>44651</v>
      </c>
      <c r="J451" s="32" t="s">
        <v>433</v>
      </c>
      <c r="K451" s="50">
        <v>5861957.5</v>
      </c>
      <c r="L451" s="52">
        <v>5861957.5</v>
      </c>
      <c r="M451" s="32" t="s">
        <v>199</v>
      </c>
      <c r="N451" s="32"/>
      <c r="O451" s="32" t="s">
        <v>18</v>
      </c>
      <c r="P451" s="32" t="s">
        <v>30</v>
      </c>
      <c r="Q451" s="32" t="s">
        <v>18</v>
      </c>
      <c r="R451" s="47"/>
      <c r="S451" s="54" t="s">
        <v>42</v>
      </c>
      <c r="T451" s="47" t="s">
        <v>2494</v>
      </c>
      <c r="U451" s="32">
        <v>3</v>
      </c>
      <c r="V451" s="32" t="s">
        <v>30</v>
      </c>
      <c r="W451" s="32" t="s">
        <v>30</v>
      </c>
      <c r="X451" s="32" t="s">
        <v>30</v>
      </c>
      <c r="Y451" s="15">
        <v>23</v>
      </c>
      <c r="Z451" s="15">
        <v>216</v>
      </c>
      <c r="AA451" s="15">
        <v>19</v>
      </c>
      <c r="AB451" s="15">
        <v>206</v>
      </c>
      <c r="AC451" s="15">
        <v>2</v>
      </c>
      <c r="AD451" s="15">
        <v>0</v>
      </c>
      <c r="AE451" s="15">
        <v>2</v>
      </c>
      <c r="AF451" s="15">
        <v>10</v>
      </c>
      <c r="AG451" s="15"/>
      <c r="AH451" s="15"/>
      <c r="AI451" s="15">
        <v>23</v>
      </c>
      <c r="AJ451" s="15"/>
      <c r="AK451" s="32"/>
      <c r="AL451" s="47"/>
      <c r="AM451" s="63" t="s">
        <v>3064</v>
      </c>
      <c r="AN451" s="32" t="s">
        <v>459</v>
      </c>
      <c r="AR451" s="14"/>
    </row>
    <row r="452" spans="1:44" ht="18" customHeight="1" x14ac:dyDescent="0.25">
      <c r="A452" s="43">
        <v>667375</v>
      </c>
      <c r="B452" s="43" t="s">
        <v>598</v>
      </c>
      <c r="C452" s="45" t="s">
        <v>599</v>
      </c>
      <c r="D452" s="47" t="s">
        <v>600</v>
      </c>
      <c r="E452" s="47" t="s">
        <v>2524</v>
      </c>
      <c r="F452" s="32" t="s">
        <v>3</v>
      </c>
      <c r="G452" s="32" t="s">
        <v>595</v>
      </c>
      <c r="H452" s="33">
        <v>42339</v>
      </c>
      <c r="I452" s="33">
        <v>44347</v>
      </c>
      <c r="J452" s="32" t="s">
        <v>441</v>
      </c>
      <c r="K452" s="50">
        <v>5100372.5</v>
      </c>
      <c r="L452" s="52">
        <v>4590185</v>
      </c>
      <c r="M452" s="32" t="s">
        <v>9</v>
      </c>
      <c r="N452" s="32" t="s">
        <v>67</v>
      </c>
      <c r="O452" s="32" t="s">
        <v>18</v>
      </c>
      <c r="P452" s="32" t="s">
        <v>30</v>
      </c>
      <c r="Q452" s="32" t="s">
        <v>30</v>
      </c>
      <c r="R452" s="47" t="s">
        <v>67</v>
      </c>
      <c r="S452" s="54" t="s">
        <v>51</v>
      </c>
      <c r="T452" s="47" t="s">
        <v>67</v>
      </c>
      <c r="U452" s="32">
        <v>0</v>
      </c>
      <c r="V452" s="32" t="s">
        <v>30</v>
      </c>
      <c r="W452" s="32" t="s">
        <v>30</v>
      </c>
      <c r="X452" s="32" t="s">
        <v>18</v>
      </c>
      <c r="Y452" s="15">
        <v>172</v>
      </c>
      <c r="Z452" s="15">
        <v>4635</v>
      </c>
      <c r="AA452" s="15">
        <v>167</v>
      </c>
      <c r="AB452" s="15">
        <v>4591</v>
      </c>
      <c r="AC452" s="15"/>
      <c r="AD452" s="15"/>
      <c r="AE452" s="15">
        <v>5</v>
      </c>
      <c r="AF452" s="15">
        <v>44</v>
      </c>
      <c r="AG452" s="15"/>
      <c r="AH452" s="15"/>
      <c r="AI452" s="15">
        <v>39</v>
      </c>
      <c r="AJ452" s="15"/>
      <c r="AK452" s="32"/>
      <c r="AL452" s="47"/>
      <c r="AM452" s="63" t="s">
        <v>3069</v>
      </c>
      <c r="AN452" s="32" t="s">
        <v>597</v>
      </c>
      <c r="AR452" s="14"/>
    </row>
    <row r="453" spans="1:44" ht="18" customHeight="1" x14ac:dyDescent="0.25">
      <c r="A453" s="43">
        <v>667510</v>
      </c>
      <c r="B453" s="43" t="s">
        <v>758</v>
      </c>
      <c r="C453" s="45" t="s">
        <v>759</v>
      </c>
      <c r="D453" s="47" t="s">
        <v>760</v>
      </c>
      <c r="E453" s="47" t="s">
        <v>2498</v>
      </c>
      <c r="F453" s="32" t="s">
        <v>3</v>
      </c>
      <c r="G453" s="32" t="s">
        <v>457</v>
      </c>
      <c r="H453" s="33">
        <v>42370</v>
      </c>
      <c r="I453" s="33">
        <v>43830</v>
      </c>
      <c r="J453" s="32" t="s">
        <v>439</v>
      </c>
      <c r="K453" s="50">
        <v>6454612</v>
      </c>
      <c r="L453" s="52">
        <v>5797799</v>
      </c>
      <c r="M453" s="32" t="s">
        <v>199</v>
      </c>
      <c r="N453" s="32" t="s">
        <v>67</v>
      </c>
      <c r="O453" s="32" t="s">
        <v>30</v>
      </c>
      <c r="P453" s="32" t="s">
        <v>18</v>
      </c>
      <c r="Q453" s="32" t="s">
        <v>18</v>
      </c>
      <c r="R453" s="47" t="s">
        <v>67</v>
      </c>
      <c r="S453" s="54" t="s">
        <v>42</v>
      </c>
      <c r="T453" s="47" t="s">
        <v>2499</v>
      </c>
      <c r="U453" s="32">
        <v>3</v>
      </c>
      <c r="V453" s="32" t="s">
        <v>30</v>
      </c>
      <c r="W453" s="32" t="s">
        <v>30</v>
      </c>
      <c r="X453" s="32" t="s">
        <v>18</v>
      </c>
      <c r="Y453" s="15">
        <v>50</v>
      </c>
      <c r="Z453" s="15">
        <v>744</v>
      </c>
      <c r="AA453" s="15">
        <v>45</v>
      </c>
      <c r="AB453" s="15">
        <v>744</v>
      </c>
      <c r="AC453" s="15">
        <v>5</v>
      </c>
      <c r="AD453" s="15">
        <v>0</v>
      </c>
      <c r="AE453" s="15"/>
      <c r="AF453" s="15"/>
      <c r="AG453" s="15"/>
      <c r="AH453" s="15"/>
      <c r="AI453" s="15">
        <v>36</v>
      </c>
      <c r="AJ453" s="15"/>
      <c r="AK453" s="32"/>
      <c r="AL453" s="47"/>
      <c r="AM453" s="63" t="s">
        <v>3064</v>
      </c>
      <c r="AN453" s="32" t="s">
        <v>459</v>
      </c>
      <c r="AR453" s="14"/>
    </row>
    <row r="454" spans="1:44" ht="18" customHeight="1" x14ac:dyDescent="0.25">
      <c r="A454" s="43">
        <v>667696</v>
      </c>
      <c r="B454" s="43" t="s">
        <v>601</v>
      </c>
      <c r="C454" s="45" t="s">
        <v>602</v>
      </c>
      <c r="D454" s="47" t="s">
        <v>604</v>
      </c>
      <c r="E454" s="47" t="s">
        <v>2481</v>
      </c>
      <c r="F454" s="32" t="s">
        <v>3</v>
      </c>
      <c r="G454" s="32" t="s">
        <v>603</v>
      </c>
      <c r="H454" s="33">
        <v>42370</v>
      </c>
      <c r="I454" s="33">
        <v>44377</v>
      </c>
      <c r="J454" s="32" t="s">
        <v>443</v>
      </c>
      <c r="K454" s="50">
        <v>7087230.46</v>
      </c>
      <c r="L454" s="52">
        <v>6134756.25</v>
      </c>
      <c r="M454" s="32" t="s">
        <v>9</v>
      </c>
      <c r="N454" s="32" t="s">
        <v>67</v>
      </c>
      <c r="O454" s="32" t="s">
        <v>18</v>
      </c>
      <c r="P454" s="32" t="s">
        <v>30</v>
      </c>
      <c r="Q454" s="32" t="s">
        <v>18</v>
      </c>
      <c r="R454" s="47" t="s">
        <v>2482</v>
      </c>
      <c r="S454" s="54" t="s">
        <v>184</v>
      </c>
      <c r="T454" s="47" t="s">
        <v>67</v>
      </c>
      <c r="U454" s="32">
        <v>0</v>
      </c>
      <c r="V454" s="32" t="s">
        <v>18</v>
      </c>
      <c r="W454" s="32" t="s">
        <v>18</v>
      </c>
      <c r="X454" s="32" t="s">
        <v>30</v>
      </c>
      <c r="Y454" s="15">
        <v>18</v>
      </c>
      <c r="Z454" s="15">
        <v>251</v>
      </c>
      <c r="AA454" s="15">
        <v>16</v>
      </c>
      <c r="AB454" s="15">
        <v>248</v>
      </c>
      <c r="AC454" s="15"/>
      <c r="AD454" s="15"/>
      <c r="AE454" s="15">
        <v>2</v>
      </c>
      <c r="AF454" s="15">
        <v>3</v>
      </c>
      <c r="AG454" s="15"/>
      <c r="AH454" s="15"/>
      <c r="AI454" s="15">
        <v>32</v>
      </c>
      <c r="AJ454" s="15"/>
      <c r="AK454" s="32"/>
      <c r="AL454" s="47"/>
      <c r="AM454" s="63" t="s">
        <v>3062</v>
      </c>
      <c r="AN454" s="32" t="s">
        <v>605</v>
      </c>
      <c r="AR454" s="14"/>
    </row>
    <row r="455" spans="1:44" ht="18" customHeight="1" x14ac:dyDescent="0.25">
      <c r="A455" s="43">
        <v>668039</v>
      </c>
      <c r="B455" s="43" t="s">
        <v>761</v>
      </c>
      <c r="C455" s="45" t="s">
        <v>762</v>
      </c>
      <c r="D455" s="47" t="s">
        <v>763</v>
      </c>
      <c r="E455" s="47" t="s">
        <v>2495</v>
      </c>
      <c r="F455" s="32" t="s">
        <v>3</v>
      </c>
      <c r="G455" s="32" t="s">
        <v>457</v>
      </c>
      <c r="H455" s="33">
        <v>42370</v>
      </c>
      <c r="I455" s="33">
        <v>44227</v>
      </c>
      <c r="J455" s="32" t="s">
        <v>439</v>
      </c>
      <c r="K455" s="50">
        <v>7418116.25</v>
      </c>
      <c r="L455" s="52">
        <v>5812631.25</v>
      </c>
      <c r="M455" s="32" t="s">
        <v>199</v>
      </c>
      <c r="N455" s="32"/>
      <c r="O455" s="32" t="s">
        <v>30</v>
      </c>
      <c r="P455" s="32" t="s">
        <v>30</v>
      </c>
      <c r="Q455" s="32" t="s">
        <v>18</v>
      </c>
      <c r="R455" s="47"/>
      <c r="S455" s="54" t="s">
        <v>51</v>
      </c>
      <c r="T455" s="47"/>
      <c r="U455" s="32">
        <v>0</v>
      </c>
      <c r="V455" s="32" t="s">
        <v>30</v>
      </c>
      <c r="W455" s="32" t="s">
        <v>30</v>
      </c>
      <c r="X455" s="32" t="s">
        <v>30</v>
      </c>
      <c r="Y455" s="15">
        <v>47</v>
      </c>
      <c r="Z455" s="15">
        <v>1172</v>
      </c>
      <c r="AA455" s="15">
        <v>44</v>
      </c>
      <c r="AB455" s="15">
        <v>1172</v>
      </c>
      <c r="AC455" s="15">
        <v>3</v>
      </c>
      <c r="AD455" s="15">
        <v>0</v>
      </c>
      <c r="AE455" s="15"/>
      <c r="AF455" s="15"/>
      <c r="AG455" s="15"/>
      <c r="AH455" s="15"/>
      <c r="AI455" s="15">
        <v>42</v>
      </c>
      <c r="AJ455" s="15"/>
      <c r="AK455" s="32"/>
      <c r="AL455" s="47"/>
      <c r="AM455" s="63" t="s">
        <v>3064</v>
      </c>
      <c r="AN455" s="32" t="s">
        <v>459</v>
      </c>
      <c r="AR455" s="14"/>
    </row>
    <row r="456" spans="1:44" ht="18" customHeight="1" x14ac:dyDescent="0.25">
      <c r="A456" s="43">
        <v>676550</v>
      </c>
      <c r="B456" s="43" t="s">
        <v>606</v>
      </c>
      <c r="C456" s="45" t="s">
        <v>607</v>
      </c>
      <c r="D456" s="47" t="s">
        <v>609</v>
      </c>
      <c r="E456" s="47" t="s">
        <v>2516</v>
      </c>
      <c r="F456" s="32" t="s">
        <v>3</v>
      </c>
      <c r="G456" s="32" t="s">
        <v>608</v>
      </c>
      <c r="H456" s="33">
        <v>42278</v>
      </c>
      <c r="I456" s="33">
        <v>43555</v>
      </c>
      <c r="J456" s="32" t="s">
        <v>433</v>
      </c>
      <c r="K456" s="50">
        <v>4949448.91</v>
      </c>
      <c r="L456" s="52">
        <v>4949448.9000000004</v>
      </c>
      <c r="M456" s="32" t="s">
        <v>9</v>
      </c>
      <c r="N456" s="32" t="s">
        <v>67</v>
      </c>
      <c r="O456" s="32" t="s">
        <v>18</v>
      </c>
      <c r="P456" s="32" t="s">
        <v>30</v>
      </c>
      <c r="Q456" s="32" t="s">
        <v>18</v>
      </c>
      <c r="R456" s="47" t="s">
        <v>67</v>
      </c>
      <c r="S456" s="54" t="s">
        <v>96</v>
      </c>
      <c r="T456" s="47" t="s">
        <v>2517</v>
      </c>
      <c r="U456" s="32">
        <v>0</v>
      </c>
      <c r="V456" s="32" t="s">
        <v>30</v>
      </c>
      <c r="W456" s="32" t="s">
        <v>30</v>
      </c>
      <c r="X456" s="32" t="s">
        <v>18</v>
      </c>
      <c r="Y456" s="15">
        <v>50</v>
      </c>
      <c r="Z456" s="15">
        <v>1176</v>
      </c>
      <c r="AA456" s="15">
        <v>27</v>
      </c>
      <c r="AB456" s="15">
        <v>1176</v>
      </c>
      <c r="AC456" s="15">
        <v>3</v>
      </c>
      <c r="AD456" s="15">
        <v>0</v>
      </c>
      <c r="AE456" s="15">
        <v>19</v>
      </c>
      <c r="AF456" s="15">
        <v>0</v>
      </c>
      <c r="AG456" s="15">
        <v>1</v>
      </c>
      <c r="AH456" s="15">
        <v>0</v>
      </c>
      <c r="AI456" s="15">
        <v>63</v>
      </c>
      <c r="AJ456" s="15"/>
      <c r="AK456" s="32"/>
      <c r="AL456" s="47"/>
      <c r="AM456" s="63" t="s">
        <v>3072</v>
      </c>
      <c r="AN456" s="32" t="s">
        <v>610</v>
      </c>
      <c r="AR456" s="14"/>
    </row>
    <row r="457" spans="1:44" ht="18" customHeight="1" x14ac:dyDescent="0.25">
      <c r="A457" s="43">
        <v>688188</v>
      </c>
      <c r="B457" s="43" t="s">
        <v>764</v>
      </c>
      <c r="C457" s="45" t="s">
        <v>765</v>
      </c>
      <c r="D457" s="47" t="s">
        <v>766</v>
      </c>
      <c r="E457" s="47" t="s">
        <v>2558</v>
      </c>
      <c r="F457" s="32" t="s">
        <v>3</v>
      </c>
      <c r="G457" s="32" t="s">
        <v>644</v>
      </c>
      <c r="H457" s="33">
        <v>42370</v>
      </c>
      <c r="I457" s="33">
        <v>44012</v>
      </c>
      <c r="J457" s="32" t="s">
        <v>441</v>
      </c>
      <c r="K457" s="50">
        <v>4343307.5</v>
      </c>
      <c r="L457" s="52">
        <v>3982307.5</v>
      </c>
      <c r="M457" s="32" t="s">
        <v>199</v>
      </c>
      <c r="N457" s="32"/>
      <c r="O457" s="32" t="s">
        <v>18</v>
      </c>
      <c r="P457" s="32" t="s">
        <v>30</v>
      </c>
      <c r="Q457" s="32" t="s">
        <v>18</v>
      </c>
      <c r="R457" s="47" t="s">
        <v>2544</v>
      </c>
      <c r="S457" s="54" t="s">
        <v>42</v>
      </c>
      <c r="T457" s="47" t="s">
        <v>2559</v>
      </c>
      <c r="U457" s="32">
        <v>0</v>
      </c>
      <c r="V457" s="32" t="s">
        <v>30</v>
      </c>
      <c r="W457" s="32" t="s">
        <v>30</v>
      </c>
      <c r="X457" s="32" t="s">
        <v>30</v>
      </c>
      <c r="Y457" s="15">
        <v>39</v>
      </c>
      <c r="Z457" s="15">
        <v>56</v>
      </c>
      <c r="AA457" s="15">
        <v>9</v>
      </c>
      <c r="AB457" s="15">
        <v>43</v>
      </c>
      <c r="AC457" s="15">
        <v>28</v>
      </c>
      <c r="AD457" s="15">
        <v>13</v>
      </c>
      <c r="AE457" s="15"/>
      <c r="AF457" s="15"/>
      <c r="AG457" s="15">
        <v>2</v>
      </c>
      <c r="AH457" s="15">
        <v>0</v>
      </c>
      <c r="AI457" s="15">
        <v>31</v>
      </c>
      <c r="AJ457" s="15"/>
      <c r="AK457" s="32"/>
      <c r="AL457" s="47"/>
      <c r="AM457" s="63" t="s">
        <v>3059</v>
      </c>
      <c r="AN457" s="32" t="s">
        <v>646</v>
      </c>
      <c r="AR457" s="14"/>
    </row>
    <row r="458" spans="1:44" ht="18" customHeight="1" x14ac:dyDescent="0.25">
      <c r="A458" s="43">
        <v>690090</v>
      </c>
      <c r="B458" s="43" t="s">
        <v>611</v>
      </c>
      <c r="C458" s="45" t="s">
        <v>612</v>
      </c>
      <c r="D458" s="47" t="s">
        <v>614</v>
      </c>
      <c r="E458" s="47" t="s">
        <v>2589</v>
      </c>
      <c r="F458" s="32" t="s">
        <v>3</v>
      </c>
      <c r="G458" s="32" t="s">
        <v>613</v>
      </c>
      <c r="H458" s="33">
        <v>42370</v>
      </c>
      <c r="I458" s="33">
        <v>43465</v>
      </c>
      <c r="J458" s="32" t="s">
        <v>438</v>
      </c>
      <c r="K458" s="50">
        <v>3433218.75</v>
      </c>
      <c r="L458" s="52">
        <v>3433218.75</v>
      </c>
      <c r="M458" s="32" t="s">
        <v>9</v>
      </c>
      <c r="N458" s="32" t="s">
        <v>67</v>
      </c>
      <c r="O458" s="32" t="s">
        <v>18</v>
      </c>
      <c r="P458" s="32" t="s">
        <v>18</v>
      </c>
      <c r="Q458" s="32" t="s">
        <v>30</v>
      </c>
      <c r="R458" s="47"/>
      <c r="S458" s="54" t="s">
        <v>129</v>
      </c>
      <c r="T458" s="47" t="s">
        <v>67</v>
      </c>
      <c r="U458" s="32">
        <v>0</v>
      </c>
      <c r="V458" s="32" t="s">
        <v>18</v>
      </c>
      <c r="W458" s="32" t="s">
        <v>30</v>
      </c>
      <c r="X458" s="32" t="s">
        <v>18</v>
      </c>
      <c r="Y458" s="15">
        <v>40</v>
      </c>
      <c r="Z458" s="15">
        <v>149</v>
      </c>
      <c r="AA458" s="15">
        <v>19</v>
      </c>
      <c r="AB458" s="15">
        <v>63</v>
      </c>
      <c r="AC458" s="15">
        <v>21</v>
      </c>
      <c r="AD458" s="15">
        <v>86</v>
      </c>
      <c r="AE458" s="15"/>
      <c r="AF458" s="15"/>
      <c r="AG458" s="15"/>
      <c r="AH458" s="15"/>
      <c r="AI458" s="15">
        <v>42</v>
      </c>
      <c r="AJ458" s="15"/>
      <c r="AK458" s="32"/>
      <c r="AL458" s="47"/>
      <c r="AM458" s="63" t="s">
        <v>3077</v>
      </c>
      <c r="AN458" s="32" t="s">
        <v>615</v>
      </c>
      <c r="AR458" s="14"/>
    </row>
    <row r="459" spans="1:44" ht="18" customHeight="1" x14ac:dyDescent="0.25">
      <c r="A459" s="43">
        <v>690238</v>
      </c>
      <c r="B459" s="43" t="s">
        <v>767</v>
      </c>
      <c r="C459" s="45" t="s">
        <v>768</v>
      </c>
      <c r="D459" s="47" t="s">
        <v>770</v>
      </c>
      <c r="E459" s="47" t="s">
        <v>2591</v>
      </c>
      <c r="F459" s="32" t="s">
        <v>3</v>
      </c>
      <c r="G459" s="32" t="s">
        <v>769</v>
      </c>
      <c r="H459" s="33">
        <v>42401</v>
      </c>
      <c r="I459" s="33">
        <v>43677</v>
      </c>
      <c r="J459" s="32" t="s">
        <v>438</v>
      </c>
      <c r="K459" s="50">
        <v>3340720</v>
      </c>
      <c r="L459" s="52">
        <v>3340720</v>
      </c>
      <c r="M459" s="32" t="s">
        <v>199</v>
      </c>
      <c r="N459" s="32"/>
      <c r="O459" s="32" t="s">
        <v>18</v>
      </c>
      <c r="P459" s="32" t="s">
        <v>18</v>
      </c>
      <c r="Q459" s="32" t="s">
        <v>30</v>
      </c>
      <c r="R459" s="47" t="s">
        <v>2592</v>
      </c>
      <c r="S459" s="54" t="s">
        <v>96</v>
      </c>
      <c r="T459" s="47"/>
      <c r="U459" s="32">
        <v>0</v>
      </c>
      <c r="V459" s="32" t="s">
        <v>30</v>
      </c>
      <c r="W459" s="32" t="s">
        <v>30</v>
      </c>
      <c r="X459" s="32" t="s">
        <v>18</v>
      </c>
      <c r="Y459" s="15">
        <v>76</v>
      </c>
      <c r="Z459" s="15">
        <v>357</v>
      </c>
      <c r="AA459" s="15">
        <v>11</v>
      </c>
      <c r="AB459" s="15">
        <v>233</v>
      </c>
      <c r="AC459" s="15">
        <v>49</v>
      </c>
      <c r="AD459" s="15">
        <v>124</v>
      </c>
      <c r="AE459" s="15">
        <v>14</v>
      </c>
      <c r="AF459" s="15">
        <v>0</v>
      </c>
      <c r="AG459" s="15">
        <v>2</v>
      </c>
      <c r="AH459" s="15">
        <v>0</v>
      </c>
      <c r="AI459" s="15">
        <v>73</v>
      </c>
      <c r="AJ459" s="15"/>
      <c r="AK459" s="32"/>
      <c r="AL459" s="47"/>
      <c r="AM459" s="63" t="s">
        <v>3076</v>
      </c>
      <c r="AN459" s="32" t="s">
        <v>771</v>
      </c>
      <c r="AR459" s="14"/>
    </row>
    <row r="460" spans="1:44" ht="18" customHeight="1" x14ac:dyDescent="0.25">
      <c r="A460" s="43">
        <v>692340</v>
      </c>
      <c r="B460" s="43" t="s">
        <v>616</v>
      </c>
      <c r="C460" s="45" t="s">
        <v>617</v>
      </c>
      <c r="D460" s="47" t="s">
        <v>619</v>
      </c>
      <c r="E460" s="47" t="s">
        <v>2767</v>
      </c>
      <c r="F460" s="32" t="s">
        <v>3</v>
      </c>
      <c r="G460" s="32" t="s">
        <v>618</v>
      </c>
      <c r="H460" s="33">
        <v>42370</v>
      </c>
      <c r="I460" s="33">
        <v>43465</v>
      </c>
      <c r="J460" s="32" t="s">
        <v>451</v>
      </c>
      <c r="K460" s="50">
        <v>999996.25</v>
      </c>
      <c r="L460" s="52">
        <v>999996.25</v>
      </c>
      <c r="M460" s="32" t="s">
        <v>9</v>
      </c>
      <c r="N460" s="32" t="s">
        <v>67</v>
      </c>
      <c r="O460" s="32" t="s">
        <v>30</v>
      </c>
      <c r="P460" s="32" t="s">
        <v>30</v>
      </c>
      <c r="Q460" s="32" t="s">
        <v>18</v>
      </c>
      <c r="R460" s="47"/>
      <c r="S460" s="54" t="s">
        <v>20</v>
      </c>
      <c r="T460" s="47" t="s">
        <v>2768</v>
      </c>
      <c r="U460" s="32">
        <v>0</v>
      </c>
      <c r="V460" s="32" t="s">
        <v>18</v>
      </c>
      <c r="W460" s="32" t="s">
        <v>18</v>
      </c>
      <c r="X460" s="32" t="s">
        <v>18</v>
      </c>
      <c r="Y460" s="15">
        <v>197</v>
      </c>
      <c r="Z460" s="15">
        <v>7823</v>
      </c>
      <c r="AA460" s="15">
        <v>194</v>
      </c>
      <c r="AB460" s="15">
        <v>7807</v>
      </c>
      <c r="AC460" s="15">
        <v>1</v>
      </c>
      <c r="AD460" s="15">
        <v>0</v>
      </c>
      <c r="AE460" s="15"/>
      <c r="AF460" s="15"/>
      <c r="AG460" s="15">
        <v>2</v>
      </c>
      <c r="AH460" s="15">
        <v>16</v>
      </c>
      <c r="AI460" s="15">
        <v>37</v>
      </c>
      <c r="AJ460" s="15"/>
      <c r="AK460" s="32"/>
      <c r="AL460" s="47"/>
      <c r="AM460" s="63" t="s">
        <v>3083</v>
      </c>
      <c r="AN460" s="32" t="s">
        <v>620</v>
      </c>
      <c r="AR460" s="14"/>
    </row>
    <row r="461" spans="1:44" ht="18" customHeight="1" x14ac:dyDescent="0.25">
      <c r="A461" s="43">
        <v>698263</v>
      </c>
      <c r="B461" s="43" t="s">
        <v>1066</v>
      </c>
      <c r="C461" s="45" t="s">
        <v>1067</v>
      </c>
      <c r="D461" s="47" t="s">
        <v>1069</v>
      </c>
      <c r="E461" s="47" t="s">
        <v>2654</v>
      </c>
      <c r="F461" s="32" t="s">
        <v>3</v>
      </c>
      <c r="G461" s="32" t="s">
        <v>1068</v>
      </c>
      <c r="H461" s="33">
        <v>42339</v>
      </c>
      <c r="I461" s="33">
        <v>43646</v>
      </c>
      <c r="J461" s="32" t="s">
        <v>439</v>
      </c>
      <c r="K461" s="50">
        <v>2351461.25</v>
      </c>
      <c r="L461" s="52">
        <v>2351461.25</v>
      </c>
      <c r="M461" s="32" t="s">
        <v>199</v>
      </c>
      <c r="N461" s="32" t="s">
        <v>67</v>
      </c>
      <c r="O461" s="32" t="s">
        <v>18</v>
      </c>
      <c r="P461" s="32" t="s">
        <v>30</v>
      </c>
      <c r="Q461" s="32" t="s">
        <v>18</v>
      </c>
      <c r="R461" s="47" t="s">
        <v>2655</v>
      </c>
      <c r="S461" s="54" t="s">
        <v>42</v>
      </c>
      <c r="T461" s="47" t="s">
        <v>2656</v>
      </c>
      <c r="U461" s="32">
        <v>0</v>
      </c>
      <c r="V461" s="32" t="s">
        <v>30</v>
      </c>
      <c r="W461" s="32" t="s">
        <v>30</v>
      </c>
      <c r="X461" s="32" t="s">
        <v>30</v>
      </c>
      <c r="Y461" s="15">
        <v>1</v>
      </c>
      <c r="Z461" s="15">
        <v>1</v>
      </c>
      <c r="AA461" s="15">
        <v>1</v>
      </c>
      <c r="AB461" s="15">
        <v>1</v>
      </c>
      <c r="AC461" s="15"/>
      <c r="AD461" s="15"/>
      <c r="AE461" s="15"/>
      <c r="AF461" s="15"/>
      <c r="AG461" s="15"/>
      <c r="AH461" s="15"/>
      <c r="AI461" s="15">
        <v>3</v>
      </c>
      <c r="AJ461" s="15"/>
      <c r="AK461" s="32"/>
      <c r="AL461" s="47"/>
      <c r="AM461" s="63"/>
      <c r="AN461" s="32" t="s">
        <v>1070</v>
      </c>
      <c r="AR461" s="14"/>
    </row>
    <row r="462" spans="1:44" ht="18" customHeight="1" x14ac:dyDescent="0.25">
      <c r="A462" s="43">
        <v>698630</v>
      </c>
      <c r="B462" s="43" t="s">
        <v>1071</v>
      </c>
      <c r="C462" s="45" t="s">
        <v>1072</v>
      </c>
      <c r="D462" s="47" t="s">
        <v>1073</v>
      </c>
      <c r="E462" s="47" t="s">
        <v>2615</v>
      </c>
      <c r="F462" s="32" t="s">
        <v>3</v>
      </c>
      <c r="G462" s="32" t="s">
        <v>1068</v>
      </c>
      <c r="H462" s="33">
        <v>42401</v>
      </c>
      <c r="I462" s="33">
        <v>43131</v>
      </c>
      <c r="J462" s="32" t="s">
        <v>448</v>
      </c>
      <c r="K462" s="50">
        <v>2751250</v>
      </c>
      <c r="L462" s="52">
        <v>2751250</v>
      </c>
      <c r="M462" s="32" t="s">
        <v>199</v>
      </c>
      <c r="N462" s="32" t="s">
        <v>67</v>
      </c>
      <c r="O462" s="32" t="s">
        <v>18</v>
      </c>
      <c r="P462" s="32" t="s">
        <v>30</v>
      </c>
      <c r="Q462" s="32" t="s">
        <v>30</v>
      </c>
      <c r="R462" s="47" t="s">
        <v>2616</v>
      </c>
      <c r="S462" s="54" t="s">
        <v>20</v>
      </c>
      <c r="T462" s="47" t="s">
        <v>2617</v>
      </c>
      <c r="U462" s="32">
        <v>0</v>
      </c>
      <c r="V462" s="32" t="s">
        <v>30</v>
      </c>
      <c r="W462" s="32" t="s">
        <v>18</v>
      </c>
      <c r="X462" s="32" t="s">
        <v>18</v>
      </c>
      <c r="Y462" s="15">
        <v>3</v>
      </c>
      <c r="Z462" s="15">
        <v>0</v>
      </c>
      <c r="AA462" s="15">
        <v>1</v>
      </c>
      <c r="AB462" s="15">
        <v>0</v>
      </c>
      <c r="AC462" s="15">
        <v>2</v>
      </c>
      <c r="AD462" s="15">
        <v>0</v>
      </c>
      <c r="AE462" s="15"/>
      <c r="AF462" s="15"/>
      <c r="AG462" s="15"/>
      <c r="AH462" s="15"/>
      <c r="AI462" s="15">
        <v>12</v>
      </c>
      <c r="AJ462" s="15"/>
      <c r="AK462" s="32"/>
      <c r="AL462" s="47"/>
      <c r="AM462" s="63"/>
      <c r="AN462" s="32" t="s">
        <v>1070</v>
      </c>
      <c r="AR462" s="14"/>
    </row>
    <row r="463" spans="1:44" ht="18" customHeight="1" x14ac:dyDescent="0.25">
      <c r="A463" s="43">
        <v>687785</v>
      </c>
      <c r="B463" s="43" t="s">
        <v>772</v>
      </c>
      <c r="C463" s="45" t="s">
        <v>773</v>
      </c>
      <c r="D463" s="47" t="s">
        <v>774</v>
      </c>
      <c r="E463" s="47" t="s">
        <v>2659</v>
      </c>
      <c r="F463" s="32" t="s">
        <v>3</v>
      </c>
      <c r="G463" s="32" t="s">
        <v>644</v>
      </c>
      <c r="H463" s="33">
        <v>42370</v>
      </c>
      <c r="I463" s="33">
        <v>43465</v>
      </c>
      <c r="J463" s="32" t="s">
        <v>438</v>
      </c>
      <c r="K463" s="50">
        <v>2702268.75</v>
      </c>
      <c r="L463" s="52">
        <v>2307200.63</v>
      </c>
      <c r="M463" s="32" t="s">
        <v>199</v>
      </c>
      <c r="N463" s="32" t="s">
        <v>67</v>
      </c>
      <c r="O463" s="32" t="s">
        <v>18</v>
      </c>
      <c r="P463" s="32" t="s">
        <v>30</v>
      </c>
      <c r="Q463" s="32" t="s">
        <v>18</v>
      </c>
      <c r="R463" s="47" t="s">
        <v>2660</v>
      </c>
      <c r="S463" s="54" t="s">
        <v>42</v>
      </c>
      <c r="T463" s="47" t="s">
        <v>2661</v>
      </c>
      <c r="U463" s="32">
        <v>0</v>
      </c>
      <c r="V463" s="32" t="s">
        <v>30</v>
      </c>
      <c r="W463" s="32" t="s">
        <v>30</v>
      </c>
      <c r="X463" s="32" t="s">
        <v>18</v>
      </c>
      <c r="Y463" s="15">
        <v>6</v>
      </c>
      <c r="Z463" s="15">
        <v>38</v>
      </c>
      <c r="AA463" s="15">
        <v>5</v>
      </c>
      <c r="AB463" s="15">
        <v>38</v>
      </c>
      <c r="AC463" s="15"/>
      <c r="AD463" s="15"/>
      <c r="AE463" s="15"/>
      <c r="AF463" s="15"/>
      <c r="AG463" s="15">
        <v>1</v>
      </c>
      <c r="AH463" s="15">
        <v>0</v>
      </c>
      <c r="AI463" s="15">
        <v>46</v>
      </c>
      <c r="AJ463" s="15"/>
      <c r="AK463" s="32"/>
      <c r="AL463" s="47"/>
      <c r="AM463" s="63" t="s">
        <v>3059</v>
      </c>
      <c r="AN463" s="32" t="s">
        <v>646</v>
      </c>
      <c r="AR463" s="14"/>
    </row>
    <row r="464" spans="1:44" ht="18" customHeight="1" x14ac:dyDescent="0.25">
      <c r="A464" s="43">
        <v>668858</v>
      </c>
      <c r="B464" s="43" t="s">
        <v>868</v>
      </c>
      <c r="C464" s="45" t="s">
        <v>869</v>
      </c>
      <c r="D464" s="47" t="s">
        <v>870</v>
      </c>
      <c r="E464" s="47" t="s">
        <v>2604</v>
      </c>
      <c r="F464" s="32" t="s">
        <v>3</v>
      </c>
      <c r="G464" s="32" t="s">
        <v>595</v>
      </c>
      <c r="H464" s="33">
        <v>42370</v>
      </c>
      <c r="I464" s="33">
        <v>43465</v>
      </c>
      <c r="J464" s="32" t="s">
        <v>433</v>
      </c>
      <c r="K464" s="50">
        <v>5695712.5</v>
      </c>
      <c r="L464" s="52">
        <v>3090312.5</v>
      </c>
      <c r="M464" s="32" t="s">
        <v>377</v>
      </c>
      <c r="N464" s="32" t="s">
        <v>67</v>
      </c>
      <c r="O464" s="32" t="s">
        <v>18</v>
      </c>
      <c r="P464" s="32" t="s">
        <v>30</v>
      </c>
      <c r="Q464" s="32" t="s">
        <v>30</v>
      </c>
      <c r="R464" s="47" t="s">
        <v>2605</v>
      </c>
      <c r="S464" s="54" t="s">
        <v>96</v>
      </c>
      <c r="T464" s="47" t="s">
        <v>67</v>
      </c>
      <c r="U464" s="32">
        <v>1</v>
      </c>
      <c r="V464" s="32" t="s">
        <v>18</v>
      </c>
      <c r="W464" s="32" t="s">
        <v>30</v>
      </c>
      <c r="X464" s="32" t="s">
        <v>18</v>
      </c>
      <c r="Y464" s="15">
        <v>72</v>
      </c>
      <c r="Z464" s="15">
        <v>1284</v>
      </c>
      <c r="AA464" s="15">
        <v>32</v>
      </c>
      <c r="AB464" s="15">
        <v>1239</v>
      </c>
      <c r="AC464" s="15">
        <v>32</v>
      </c>
      <c r="AD464" s="15">
        <v>0</v>
      </c>
      <c r="AE464" s="15">
        <v>7</v>
      </c>
      <c r="AF464" s="15">
        <v>31</v>
      </c>
      <c r="AG464" s="15">
        <v>1</v>
      </c>
      <c r="AH464" s="15">
        <v>14</v>
      </c>
      <c r="AI464" s="15">
        <v>41</v>
      </c>
      <c r="AJ464" s="15"/>
      <c r="AK464" s="32"/>
      <c r="AL464" s="47"/>
      <c r="AM464" s="63" t="s">
        <v>3069</v>
      </c>
      <c r="AN464" s="32" t="s">
        <v>597</v>
      </c>
      <c r="AR464" s="14"/>
    </row>
    <row r="465" spans="1:44" ht="18" customHeight="1" x14ac:dyDescent="0.25">
      <c r="A465" s="43">
        <v>677650</v>
      </c>
      <c r="B465" s="43" t="s">
        <v>1113</v>
      </c>
      <c r="C465" s="45" t="s">
        <v>1114</v>
      </c>
      <c r="D465" s="47" t="s">
        <v>1115</v>
      </c>
      <c r="E465" s="47" t="s">
        <v>2754</v>
      </c>
      <c r="F465" s="32" t="s">
        <v>3</v>
      </c>
      <c r="G465" s="32" t="s">
        <v>453</v>
      </c>
      <c r="H465" s="33">
        <v>42522</v>
      </c>
      <c r="I465" s="33">
        <v>44347</v>
      </c>
      <c r="J465" s="32" t="s">
        <v>437</v>
      </c>
      <c r="K465" s="50">
        <v>1499875</v>
      </c>
      <c r="L465" s="52">
        <v>1499875</v>
      </c>
      <c r="M465" s="32" t="s">
        <v>9</v>
      </c>
      <c r="N465" s="32" t="s">
        <v>67</v>
      </c>
      <c r="O465" s="32" t="s">
        <v>18</v>
      </c>
      <c r="P465" s="32" t="s">
        <v>18</v>
      </c>
      <c r="Q465" s="32" t="s">
        <v>30</v>
      </c>
      <c r="R465" s="47" t="s">
        <v>67</v>
      </c>
      <c r="S465" s="54" t="s">
        <v>129</v>
      </c>
      <c r="T465" s="47" t="s">
        <v>67</v>
      </c>
      <c r="U465" s="32">
        <v>0</v>
      </c>
      <c r="V465" s="32" t="s">
        <v>18</v>
      </c>
      <c r="W465" s="32" t="s">
        <v>18</v>
      </c>
      <c r="X465" s="32" t="s">
        <v>18</v>
      </c>
      <c r="Y465" s="15">
        <v>59</v>
      </c>
      <c r="Z465" s="15">
        <v>1033</v>
      </c>
      <c r="AA465" s="15">
        <v>8</v>
      </c>
      <c r="AB465" s="15">
        <v>140</v>
      </c>
      <c r="AC465" s="15">
        <v>41</v>
      </c>
      <c r="AD465" s="15">
        <v>571</v>
      </c>
      <c r="AE465" s="15"/>
      <c r="AF465" s="15"/>
      <c r="AG465" s="15">
        <v>10</v>
      </c>
      <c r="AH465" s="15">
        <v>322</v>
      </c>
      <c r="AI465" s="15">
        <v>12</v>
      </c>
      <c r="AJ465" s="15"/>
      <c r="AK465" s="32"/>
      <c r="AL465" s="47"/>
      <c r="AM465" s="63" t="s">
        <v>3079</v>
      </c>
      <c r="AN465" s="32" t="s">
        <v>1091</v>
      </c>
      <c r="AR465" s="14"/>
    </row>
    <row r="466" spans="1:44" ht="18" customHeight="1" x14ac:dyDescent="0.25">
      <c r="A466" s="43">
        <v>678834</v>
      </c>
      <c r="B466" s="43" t="s">
        <v>1217</v>
      </c>
      <c r="C466" s="45" t="s">
        <v>1218</v>
      </c>
      <c r="D466" s="47" t="s">
        <v>1219</v>
      </c>
      <c r="E466" s="47" t="s">
        <v>2736</v>
      </c>
      <c r="F466" s="32" t="s">
        <v>3</v>
      </c>
      <c r="G466" s="32" t="s">
        <v>453</v>
      </c>
      <c r="H466" s="33">
        <v>42430</v>
      </c>
      <c r="I466" s="33">
        <v>44255</v>
      </c>
      <c r="J466" s="32" t="s">
        <v>442</v>
      </c>
      <c r="K466" s="50">
        <v>1744921</v>
      </c>
      <c r="L466" s="52">
        <v>1744921</v>
      </c>
      <c r="M466" s="32" t="s">
        <v>199</v>
      </c>
      <c r="N466" s="32" t="s">
        <v>67</v>
      </c>
      <c r="O466" s="32" t="s">
        <v>30</v>
      </c>
      <c r="P466" s="32" t="s">
        <v>30</v>
      </c>
      <c r="Q466" s="32" t="s">
        <v>18</v>
      </c>
      <c r="R466" s="47" t="s">
        <v>67</v>
      </c>
      <c r="S466" s="54" t="s">
        <v>96</v>
      </c>
      <c r="T466" s="47" t="s">
        <v>67</v>
      </c>
      <c r="U466" s="32">
        <v>0</v>
      </c>
      <c r="V466" s="32" t="s">
        <v>18</v>
      </c>
      <c r="W466" s="32" t="s">
        <v>30</v>
      </c>
      <c r="X466" s="32" t="s">
        <v>30</v>
      </c>
      <c r="Y466" s="15">
        <v>12</v>
      </c>
      <c r="Z466" s="15">
        <v>778</v>
      </c>
      <c r="AA466" s="15">
        <v>11</v>
      </c>
      <c r="AB466" s="15">
        <v>756</v>
      </c>
      <c r="AC466" s="15"/>
      <c r="AD466" s="15"/>
      <c r="AE466" s="15">
        <v>1</v>
      </c>
      <c r="AF466" s="15">
        <v>22</v>
      </c>
      <c r="AG466" s="15"/>
      <c r="AH466" s="15"/>
      <c r="AI466" s="15">
        <v>4</v>
      </c>
      <c r="AJ466" s="15"/>
      <c r="AK466" s="32"/>
      <c r="AL466" s="47"/>
      <c r="AM466" s="63" t="s">
        <v>3079</v>
      </c>
      <c r="AN466" s="32" t="s">
        <v>1091</v>
      </c>
      <c r="AR466" s="14"/>
    </row>
    <row r="467" spans="1:44" ht="18" customHeight="1" x14ac:dyDescent="0.25">
      <c r="A467" s="43">
        <v>679744</v>
      </c>
      <c r="B467" s="43" t="s">
        <v>1116</v>
      </c>
      <c r="C467" s="45" t="s">
        <v>1117</v>
      </c>
      <c r="D467" s="47" t="s">
        <v>1118</v>
      </c>
      <c r="E467" s="47" t="s">
        <v>2745</v>
      </c>
      <c r="F467" s="32" t="s">
        <v>3</v>
      </c>
      <c r="G467" s="32" t="s">
        <v>453</v>
      </c>
      <c r="H467" s="33">
        <v>42430</v>
      </c>
      <c r="I467" s="33">
        <v>44255</v>
      </c>
      <c r="J467" s="32" t="s">
        <v>445</v>
      </c>
      <c r="K467" s="50">
        <v>1525000</v>
      </c>
      <c r="L467" s="52">
        <v>1525000</v>
      </c>
      <c r="M467" s="32" t="s">
        <v>9</v>
      </c>
      <c r="N467" s="32" t="s">
        <v>67</v>
      </c>
      <c r="O467" s="32" t="s">
        <v>18</v>
      </c>
      <c r="P467" s="32" t="s">
        <v>30</v>
      </c>
      <c r="Q467" s="32" t="s">
        <v>18</v>
      </c>
      <c r="R467" s="47" t="s">
        <v>67</v>
      </c>
      <c r="S467" s="54" t="s">
        <v>184</v>
      </c>
      <c r="T467" s="47" t="s">
        <v>2746</v>
      </c>
      <c r="U467" s="32">
        <v>2</v>
      </c>
      <c r="V467" s="32" t="s">
        <v>30</v>
      </c>
      <c r="W467" s="32" t="s">
        <v>18</v>
      </c>
      <c r="X467" s="32" t="s">
        <v>18</v>
      </c>
      <c r="Y467" s="15">
        <v>16</v>
      </c>
      <c r="Z467" s="15">
        <v>482</v>
      </c>
      <c r="AA467" s="15">
        <v>13</v>
      </c>
      <c r="AB467" s="15">
        <v>471</v>
      </c>
      <c r="AC467" s="15"/>
      <c r="AD467" s="15"/>
      <c r="AE467" s="15">
        <v>3</v>
      </c>
      <c r="AF467" s="15">
        <v>11</v>
      </c>
      <c r="AG467" s="15"/>
      <c r="AH467" s="15"/>
      <c r="AI467" s="15">
        <v>5</v>
      </c>
      <c r="AJ467" s="15"/>
      <c r="AK467" s="32"/>
      <c r="AL467" s="47"/>
      <c r="AM467" s="63" t="s">
        <v>3079</v>
      </c>
      <c r="AN467" s="32" t="s">
        <v>1091</v>
      </c>
      <c r="AR467" s="14"/>
    </row>
    <row r="468" spans="1:44" ht="18" customHeight="1" x14ac:dyDescent="0.25">
      <c r="A468" s="43">
        <v>680242</v>
      </c>
      <c r="B468" s="43" t="s">
        <v>1220</v>
      </c>
      <c r="C468" s="45" t="s">
        <v>1221</v>
      </c>
      <c r="D468" s="47" t="s">
        <v>1222</v>
      </c>
      <c r="E468" s="47" t="s">
        <v>2756</v>
      </c>
      <c r="F468" s="32" t="s">
        <v>3</v>
      </c>
      <c r="G468" s="32" t="s">
        <v>453</v>
      </c>
      <c r="H468" s="33">
        <v>42461</v>
      </c>
      <c r="I468" s="33">
        <v>44651</v>
      </c>
      <c r="J468" s="32" t="s">
        <v>454</v>
      </c>
      <c r="K468" s="50">
        <v>1499250</v>
      </c>
      <c r="L468" s="52">
        <v>1499250</v>
      </c>
      <c r="M468" s="32" t="s">
        <v>199</v>
      </c>
      <c r="N468" s="32" t="s">
        <v>67</v>
      </c>
      <c r="O468" s="32" t="s">
        <v>30</v>
      </c>
      <c r="P468" s="32" t="s">
        <v>18</v>
      </c>
      <c r="Q468" s="32" t="s">
        <v>30</v>
      </c>
      <c r="R468" s="47" t="s">
        <v>67</v>
      </c>
      <c r="S468" s="54" t="s">
        <v>96</v>
      </c>
      <c r="T468" s="47" t="s">
        <v>2757</v>
      </c>
      <c r="U468" s="32">
        <v>3</v>
      </c>
      <c r="V468" s="32" t="s">
        <v>30</v>
      </c>
      <c r="W468" s="32" t="s">
        <v>30</v>
      </c>
      <c r="X468" s="32" t="s">
        <v>18</v>
      </c>
      <c r="Y468" s="15">
        <v>19</v>
      </c>
      <c r="Z468" s="15">
        <v>985</v>
      </c>
      <c r="AA468" s="15">
        <v>17</v>
      </c>
      <c r="AB468" s="15">
        <v>946</v>
      </c>
      <c r="AC468" s="15">
        <v>2</v>
      </c>
      <c r="AD468" s="15">
        <v>39</v>
      </c>
      <c r="AE468" s="15"/>
      <c r="AF468" s="15"/>
      <c r="AG468" s="15"/>
      <c r="AH468" s="15"/>
      <c r="AI468" s="15">
        <v>22</v>
      </c>
      <c r="AJ468" s="15"/>
      <c r="AK468" s="32"/>
      <c r="AL468" s="47"/>
      <c r="AM468" s="63" t="s">
        <v>3079</v>
      </c>
      <c r="AN468" s="32" t="s">
        <v>1091</v>
      </c>
      <c r="AR468" s="14"/>
    </row>
    <row r="469" spans="1:44" ht="18" customHeight="1" x14ac:dyDescent="0.25">
      <c r="A469" s="43">
        <v>685795</v>
      </c>
      <c r="B469" s="43" t="s">
        <v>775</v>
      </c>
      <c r="C469" s="45" t="s">
        <v>776</v>
      </c>
      <c r="D469" s="47" t="s">
        <v>777</v>
      </c>
      <c r="E469" s="47" t="s">
        <v>2473</v>
      </c>
      <c r="F469" s="32" t="s">
        <v>3</v>
      </c>
      <c r="G469" s="32" t="s">
        <v>654</v>
      </c>
      <c r="H469" s="33">
        <v>42461</v>
      </c>
      <c r="I469" s="33">
        <v>44286</v>
      </c>
      <c r="J469" s="32" t="s">
        <v>438</v>
      </c>
      <c r="K469" s="50">
        <v>7113778.75</v>
      </c>
      <c r="L469" s="52">
        <v>7113778.75</v>
      </c>
      <c r="M469" s="32" t="s">
        <v>199</v>
      </c>
      <c r="N469" s="32" t="s">
        <v>3110</v>
      </c>
      <c r="O469" s="32" t="s">
        <v>30</v>
      </c>
      <c r="P469" s="32" t="s">
        <v>30</v>
      </c>
      <c r="Q469" s="32" t="s">
        <v>30</v>
      </c>
      <c r="R469" s="47" t="s">
        <v>2474</v>
      </c>
      <c r="S469" s="54" t="s">
        <v>322</v>
      </c>
      <c r="T469" s="47" t="s">
        <v>2475</v>
      </c>
      <c r="U469" s="32">
        <v>1</v>
      </c>
      <c r="V469" s="32" t="s">
        <v>18</v>
      </c>
      <c r="W469" s="32" t="s">
        <v>30</v>
      </c>
      <c r="X469" s="32" t="s">
        <v>18</v>
      </c>
      <c r="Y469" s="32">
        <v>40</v>
      </c>
      <c r="Z469" s="32">
        <v>623</v>
      </c>
      <c r="AA469" s="32">
        <v>34</v>
      </c>
      <c r="AB469" s="32">
        <v>582</v>
      </c>
      <c r="AC469" s="32">
        <v>2</v>
      </c>
      <c r="AD469" s="32">
        <v>5</v>
      </c>
      <c r="AE469" s="32">
        <v>3</v>
      </c>
      <c r="AF469" s="32">
        <v>36</v>
      </c>
      <c r="AG469" s="32">
        <v>1</v>
      </c>
      <c r="AH469" s="32">
        <v>0</v>
      </c>
      <c r="AI469" s="32">
        <v>54</v>
      </c>
      <c r="AJ469" s="32"/>
      <c r="AK469" s="32"/>
      <c r="AL469" s="47"/>
      <c r="AM469" s="63" t="s">
        <v>3063</v>
      </c>
      <c r="AN469" s="32" t="s">
        <v>656</v>
      </c>
      <c r="AR469" s="14"/>
    </row>
    <row r="470" spans="1:44" ht="18" customHeight="1" x14ac:dyDescent="0.25">
      <c r="A470" s="43">
        <v>686009</v>
      </c>
      <c r="B470" s="43" t="s">
        <v>621</v>
      </c>
      <c r="C470" s="45" t="s">
        <v>622</v>
      </c>
      <c r="D470" s="47" t="s">
        <v>624</v>
      </c>
      <c r="E470" s="47" t="s">
        <v>2467</v>
      </c>
      <c r="F470" s="32" t="s">
        <v>3</v>
      </c>
      <c r="G470" s="32" t="s">
        <v>623</v>
      </c>
      <c r="H470" s="33">
        <v>42430</v>
      </c>
      <c r="I470" s="33">
        <v>44255</v>
      </c>
      <c r="J470" s="32" t="s">
        <v>438</v>
      </c>
      <c r="K470" s="50">
        <v>7775972.5</v>
      </c>
      <c r="L470" s="52">
        <v>7775972.5</v>
      </c>
      <c r="M470" s="32" t="s">
        <v>9</v>
      </c>
      <c r="N470" s="32" t="s">
        <v>67</v>
      </c>
      <c r="O470" s="32" t="s">
        <v>30</v>
      </c>
      <c r="P470" s="32" t="s">
        <v>30</v>
      </c>
      <c r="Q470" s="32" t="s">
        <v>18</v>
      </c>
      <c r="R470" s="47" t="s">
        <v>2468</v>
      </c>
      <c r="S470" s="54" t="s">
        <v>51</v>
      </c>
      <c r="T470" s="47" t="s">
        <v>2469</v>
      </c>
      <c r="U470" s="32">
        <v>0</v>
      </c>
      <c r="V470" s="32" t="s">
        <v>30</v>
      </c>
      <c r="W470" s="32" t="s">
        <v>30</v>
      </c>
      <c r="X470" s="32" t="s">
        <v>18</v>
      </c>
      <c r="Y470" s="15">
        <v>49</v>
      </c>
      <c r="Z470" s="15">
        <v>758</v>
      </c>
      <c r="AA470" s="15">
        <v>46</v>
      </c>
      <c r="AB470" s="15">
        <v>758</v>
      </c>
      <c r="AC470" s="15">
        <v>2</v>
      </c>
      <c r="AD470" s="15">
        <v>0</v>
      </c>
      <c r="AE470" s="15"/>
      <c r="AF470" s="15"/>
      <c r="AG470" s="15">
        <v>1</v>
      </c>
      <c r="AH470" s="15">
        <v>0</v>
      </c>
      <c r="AI470" s="15">
        <v>95</v>
      </c>
      <c r="AJ470" s="15"/>
      <c r="AK470" s="32"/>
      <c r="AL470" s="47"/>
      <c r="AM470" s="63" t="s">
        <v>3061</v>
      </c>
      <c r="AN470" s="32" t="s">
        <v>625</v>
      </c>
      <c r="AR470" s="14"/>
    </row>
    <row r="471" spans="1:44" ht="18" customHeight="1" x14ac:dyDescent="0.25">
      <c r="A471" s="43">
        <v>686282</v>
      </c>
      <c r="B471" s="43" t="s">
        <v>778</v>
      </c>
      <c r="C471" s="45" t="s">
        <v>779</v>
      </c>
      <c r="D471" s="47" t="s">
        <v>781</v>
      </c>
      <c r="E471" s="47" t="s">
        <v>2461</v>
      </c>
      <c r="F471" s="32" t="s">
        <v>3</v>
      </c>
      <c r="G471" s="32" t="s">
        <v>780</v>
      </c>
      <c r="H471" s="33">
        <v>42430</v>
      </c>
      <c r="I471" s="33">
        <v>44530</v>
      </c>
      <c r="J471" s="32" t="s">
        <v>437</v>
      </c>
      <c r="K471" s="50">
        <v>10713058.48</v>
      </c>
      <c r="L471" s="52">
        <v>9862545.9800000004</v>
      </c>
      <c r="M471" s="32" t="s">
        <v>199</v>
      </c>
      <c r="N471" s="32" t="s">
        <v>67</v>
      </c>
      <c r="O471" s="32" t="s">
        <v>30</v>
      </c>
      <c r="P471" s="32" t="s">
        <v>18</v>
      </c>
      <c r="Q471" s="32" t="s">
        <v>30</v>
      </c>
      <c r="R471" s="47" t="s">
        <v>2462</v>
      </c>
      <c r="S471" s="54" t="s">
        <v>51</v>
      </c>
      <c r="T471" s="47" t="s">
        <v>67</v>
      </c>
      <c r="U471" s="32">
        <v>0</v>
      </c>
      <c r="V471" s="32" t="s">
        <v>30</v>
      </c>
      <c r="W471" s="32" t="s">
        <v>18</v>
      </c>
      <c r="X471" s="32" t="s">
        <v>18</v>
      </c>
      <c r="Y471" s="15">
        <v>46</v>
      </c>
      <c r="Z471" s="15">
        <v>809</v>
      </c>
      <c r="AA471" s="15">
        <v>33</v>
      </c>
      <c r="AB471" s="15">
        <v>761</v>
      </c>
      <c r="AC471" s="15">
        <v>11</v>
      </c>
      <c r="AD471" s="15">
        <v>48</v>
      </c>
      <c r="AE471" s="15"/>
      <c r="AF471" s="15"/>
      <c r="AG471" s="15">
        <v>2</v>
      </c>
      <c r="AH471" s="15">
        <v>0</v>
      </c>
      <c r="AI471" s="15">
        <v>45</v>
      </c>
      <c r="AJ471" s="15"/>
      <c r="AK471" s="32"/>
      <c r="AL471" s="47"/>
      <c r="AM471" s="63" t="s">
        <v>3067</v>
      </c>
      <c r="AN471" s="32" t="s">
        <v>782</v>
      </c>
      <c r="AR471" s="14"/>
    </row>
    <row r="472" spans="1:44" s="34" customFormat="1" ht="18" customHeight="1" x14ac:dyDescent="0.25">
      <c r="A472" s="43">
        <v>703589</v>
      </c>
      <c r="B472" s="43" t="s">
        <v>1074</v>
      </c>
      <c r="C472" s="45" t="s">
        <v>1075</v>
      </c>
      <c r="D472" s="47" t="s">
        <v>1076</v>
      </c>
      <c r="E472" s="47" t="s">
        <v>2807</v>
      </c>
      <c r="F472" s="32" t="s">
        <v>3</v>
      </c>
      <c r="G472" s="32" t="s">
        <v>432</v>
      </c>
      <c r="H472" s="33">
        <v>42590</v>
      </c>
      <c r="I472" s="33">
        <v>43319</v>
      </c>
      <c r="J472" s="32" t="s">
        <v>465</v>
      </c>
      <c r="K472" s="50">
        <v>200194.8</v>
      </c>
      <c r="L472" s="52">
        <v>200194.8</v>
      </c>
      <c r="M472" s="32" t="s">
        <v>199</v>
      </c>
      <c r="N472" s="32" t="s">
        <v>67</v>
      </c>
      <c r="O472" s="32" t="s">
        <v>30</v>
      </c>
      <c r="P472" s="32" t="s">
        <v>30</v>
      </c>
      <c r="Q472" s="32" t="s">
        <v>18</v>
      </c>
      <c r="R472" s="47" t="s">
        <v>67</v>
      </c>
      <c r="S472" s="54" t="s">
        <v>322</v>
      </c>
      <c r="T472" s="47" t="s">
        <v>67</v>
      </c>
      <c r="U472" s="32">
        <v>0</v>
      </c>
      <c r="V472" s="32" t="s">
        <v>18</v>
      </c>
      <c r="W472" s="32" t="s">
        <v>30</v>
      </c>
      <c r="X472" s="32" t="s">
        <v>18</v>
      </c>
      <c r="Y472" s="15">
        <v>1</v>
      </c>
      <c r="Z472" s="15">
        <v>0</v>
      </c>
      <c r="AA472" s="15">
        <v>1</v>
      </c>
      <c r="AB472" s="15">
        <v>0</v>
      </c>
      <c r="AC472" s="15"/>
      <c r="AD472" s="15"/>
      <c r="AE472" s="15"/>
      <c r="AF472" s="15"/>
      <c r="AG472" s="15"/>
      <c r="AH472" s="15"/>
      <c r="AI472" s="15">
        <v>1</v>
      </c>
      <c r="AJ472" s="15"/>
      <c r="AK472" s="32"/>
      <c r="AL472" s="47"/>
      <c r="AM472" s="63" t="s">
        <v>3086</v>
      </c>
      <c r="AN472" s="32" t="s">
        <v>434</v>
      </c>
    </row>
    <row r="473" spans="1:44" ht="18" customHeight="1" x14ac:dyDescent="0.25">
      <c r="A473" s="43">
        <v>681572</v>
      </c>
      <c r="B473" s="43" t="s">
        <v>1223</v>
      </c>
      <c r="C473" s="45" t="s">
        <v>2703</v>
      </c>
      <c r="D473" s="47" t="s">
        <v>1225</v>
      </c>
      <c r="E473" s="47" t="s">
        <v>2704</v>
      </c>
      <c r="F473" s="32" t="s">
        <v>3</v>
      </c>
      <c r="G473" s="32" t="s">
        <v>453</v>
      </c>
      <c r="H473" s="33">
        <v>42552</v>
      </c>
      <c r="I473" s="33">
        <v>44377</v>
      </c>
      <c r="J473" s="32" t="s">
        <v>442</v>
      </c>
      <c r="K473" s="50">
        <v>1999437.5</v>
      </c>
      <c r="L473" s="52">
        <v>1999437.5</v>
      </c>
      <c r="M473" s="32" t="s">
        <v>199</v>
      </c>
      <c r="N473" s="32" t="s">
        <v>67</v>
      </c>
      <c r="O473" s="32" t="s">
        <v>30</v>
      </c>
      <c r="P473" s="32" t="s">
        <v>18</v>
      </c>
      <c r="Q473" s="32" t="s">
        <v>18</v>
      </c>
      <c r="R473" s="47" t="s">
        <v>2705</v>
      </c>
      <c r="S473" s="54" t="s">
        <v>31</v>
      </c>
      <c r="T473" s="47" t="s">
        <v>2706</v>
      </c>
      <c r="U473" s="32">
        <v>0</v>
      </c>
      <c r="V473" s="32" t="s">
        <v>18</v>
      </c>
      <c r="W473" s="32" t="s">
        <v>30</v>
      </c>
      <c r="X473" s="32" t="s">
        <v>18</v>
      </c>
      <c r="Y473" s="15">
        <v>21</v>
      </c>
      <c r="Z473" s="15">
        <v>1319</v>
      </c>
      <c r="AA473" s="15">
        <v>19</v>
      </c>
      <c r="AB473" s="15">
        <v>1260</v>
      </c>
      <c r="AC473" s="15">
        <v>1</v>
      </c>
      <c r="AD473" s="15">
        <v>7</v>
      </c>
      <c r="AE473" s="15">
        <v>1</v>
      </c>
      <c r="AF473" s="15">
        <v>52</v>
      </c>
      <c r="AG473" s="15"/>
      <c r="AH473" s="15"/>
      <c r="AI473" s="15">
        <v>3</v>
      </c>
      <c r="AJ473" s="15"/>
      <c r="AK473" s="32"/>
      <c r="AL473" s="47"/>
      <c r="AM473" s="63" t="s">
        <v>3079</v>
      </c>
      <c r="AN473" s="32" t="s">
        <v>1091</v>
      </c>
      <c r="AR473" s="14"/>
    </row>
    <row r="474" spans="1:44" ht="18" customHeight="1" x14ac:dyDescent="0.25">
      <c r="A474" s="43">
        <v>682118</v>
      </c>
      <c r="B474" s="43" t="s">
        <v>1226</v>
      </c>
      <c r="C474" s="45" t="s">
        <v>1227</v>
      </c>
      <c r="D474" s="47" t="s">
        <v>1228</v>
      </c>
      <c r="E474" s="47" t="s">
        <v>2690</v>
      </c>
      <c r="F474" s="32" t="s">
        <v>3</v>
      </c>
      <c r="G474" s="32" t="s">
        <v>453</v>
      </c>
      <c r="H474" s="33">
        <v>42491</v>
      </c>
      <c r="I474" s="33">
        <v>44316</v>
      </c>
      <c r="J474" s="32" t="s">
        <v>454</v>
      </c>
      <c r="K474" s="50">
        <v>2000000</v>
      </c>
      <c r="L474" s="52">
        <v>2000000</v>
      </c>
      <c r="M474" s="32" t="s">
        <v>199</v>
      </c>
      <c r="N474" s="32" t="s">
        <v>67</v>
      </c>
      <c r="O474" s="32" t="s">
        <v>30</v>
      </c>
      <c r="P474" s="32" t="s">
        <v>30</v>
      </c>
      <c r="Q474" s="32" t="s">
        <v>18</v>
      </c>
      <c r="R474" s="47" t="s">
        <v>67</v>
      </c>
      <c r="S474" s="54" t="s">
        <v>31</v>
      </c>
      <c r="T474" s="47" t="s">
        <v>2691</v>
      </c>
      <c r="U474" s="32">
        <v>0</v>
      </c>
      <c r="V474" s="32" t="s">
        <v>18</v>
      </c>
      <c r="W474" s="32" t="s">
        <v>18</v>
      </c>
      <c r="X474" s="32" t="s">
        <v>18</v>
      </c>
      <c r="Y474" s="15">
        <v>20</v>
      </c>
      <c r="Z474" s="15">
        <v>226</v>
      </c>
      <c r="AA474" s="15">
        <v>17</v>
      </c>
      <c r="AB474" s="15">
        <v>209</v>
      </c>
      <c r="AC474" s="15"/>
      <c r="AD474" s="15"/>
      <c r="AE474" s="15">
        <v>3</v>
      </c>
      <c r="AF474" s="15">
        <v>17</v>
      </c>
      <c r="AG474" s="15"/>
      <c r="AH474" s="15"/>
      <c r="AI474" s="15">
        <v>17</v>
      </c>
      <c r="AJ474" s="15"/>
      <c r="AK474" s="32"/>
      <c r="AL474" s="47"/>
      <c r="AM474" s="63" t="s">
        <v>3079</v>
      </c>
      <c r="AN474" s="32" t="s">
        <v>1091</v>
      </c>
      <c r="AR474" s="14"/>
    </row>
    <row r="475" spans="1:44" ht="18" customHeight="1" x14ac:dyDescent="0.25">
      <c r="A475" s="43">
        <v>682167</v>
      </c>
      <c r="B475" s="43" t="s">
        <v>1119</v>
      </c>
      <c r="C475" s="45" t="s">
        <v>1120</v>
      </c>
      <c r="D475" s="47" t="s">
        <v>1121</v>
      </c>
      <c r="E475" s="47" t="s">
        <v>2623</v>
      </c>
      <c r="F475" s="32" t="s">
        <v>3</v>
      </c>
      <c r="G475" s="32" t="s">
        <v>453</v>
      </c>
      <c r="H475" s="33">
        <v>42736</v>
      </c>
      <c r="I475" s="33">
        <v>44742</v>
      </c>
      <c r="J475" s="32" t="s">
        <v>442</v>
      </c>
      <c r="K475" s="50">
        <v>2562325</v>
      </c>
      <c r="L475" s="52">
        <v>2562325</v>
      </c>
      <c r="M475" s="32" t="s">
        <v>9</v>
      </c>
      <c r="N475" s="32" t="s">
        <v>67</v>
      </c>
      <c r="O475" s="32" t="s">
        <v>18</v>
      </c>
      <c r="P475" s="32" t="s">
        <v>18</v>
      </c>
      <c r="Q475" s="32" t="s">
        <v>30</v>
      </c>
      <c r="R475" s="47" t="s">
        <v>67</v>
      </c>
      <c r="S475" s="54" t="s">
        <v>42</v>
      </c>
      <c r="T475" s="47" t="s">
        <v>2624</v>
      </c>
      <c r="U475" s="32">
        <v>1</v>
      </c>
      <c r="V475" s="32" t="s">
        <v>30</v>
      </c>
      <c r="W475" s="32" t="s">
        <v>30</v>
      </c>
      <c r="X475" s="32" t="s">
        <v>18</v>
      </c>
      <c r="Y475" s="15">
        <v>24</v>
      </c>
      <c r="Z475" s="15">
        <v>1550</v>
      </c>
      <c r="AA475" s="15">
        <v>21</v>
      </c>
      <c r="AB475" s="15">
        <v>1495</v>
      </c>
      <c r="AC475" s="15">
        <v>1</v>
      </c>
      <c r="AD475" s="15">
        <v>0</v>
      </c>
      <c r="AE475" s="15">
        <v>2</v>
      </c>
      <c r="AF475" s="15">
        <v>55</v>
      </c>
      <c r="AG475" s="15"/>
      <c r="AH475" s="15"/>
      <c r="AI475" s="15">
        <v>7</v>
      </c>
      <c r="AJ475" s="15"/>
      <c r="AK475" s="32"/>
      <c r="AL475" s="47"/>
      <c r="AM475" s="63" t="s">
        <v>3079</v>
      </c>
      <c r="AN475" s="32" t="s">
        <v>1091</v>
      </c>
      <c r="AR475" s="14"/>
    </row>
    <row r="476" spans="1:44" ht="18" customHeight="1" x14ac:dyDescent="0.25">
      <c r="A476" s="43">
        <v>682286</v>
      </c>
      <c r="B476" s="43" t="s">
        <v>871</v>
      </c>
      <c r="C476" s="45" t="s">
        <v>872</v>
      </c>
      <c r="D476" s="47" t="s">
        <v>873</v>
      </c>
      <c r="E476" s="47" t="s">
        <v>2730</v>
      </c>
      <c r="F476" s="32" t="s">
        <v>3</v>
      </c>
      <c r="G476" s="32" t="s">
        <v>453</v>
      </c>
      <c r="H476" s="33">
        <v>42644</v>
      </c>
      <c r="I476" s="33">
        <v>44469</v>
      </c>
      <c r="J476" s="32" t="s">
        <v>443</v>
      </c>
      <c r="K476" s="50">
        <v>1926870</v>
      </c>
      <c r="L476" s="52">
        <v>1926870</v>
      </c>
      <c r="M476" s="32" t="s">
        <v>377</v>
      </c>
      <c r="N476" s="32" t="s">
        <v>3110</v>
      </c>
      <c r="O476" s="32" t="s">
        <v>30</v>
      </c>
      <c r="P476" s="32" t="s">
        <v>18</v>
      </c>
      <c r="Q476" s="32" t="s">
        <v>30</v>
      </c>
      <c r="R476" s="47" t="s">
        <v>67</v>
      </c>
      <c r="S476" s="54" t="s">
        <v>42</v>
      </c>
      <c r="T476" s="47" t="s">
        <v>2731</v>
      </c>
      <c r="U476" s="32">
        <v>0</v>
      </c>
      <c r="V476" s="32" t="s">
        <v>30</v>
      </c>
      <c r="W476" s="32" t="s">
        <v>30</v>
      </c>
      <c r="X476" s="32" t="s">
        <v>18</v>
      </c>
      <c r="Y476" s="32">
        <v>22</v>
      </c>
      <c r="Z476" s="32">
        <v>192</v>
      </c>
      <c r="AA476" s="32">
        <v>21</v>
      </c>
      <c r="AB476" s="32">
        <v>190</v>
      </c>
      <c r="AC476" s="32"/>
      <c r="AD476" s="32"/>
      <c r="AE476" s="32"/>
      <c r="AF476" s="32"/>
      <c r="AG476" s="32">
        <v>1</v>
      </c>
      <c r="AH476" s="32">
        <v>2</v>
      </c>
      <c r="AI476" s="32">
        <v>10</v>
      </c>
      <c r="AJ476" s="32"/>
      <c r="AK476" s="32"/>
      <c r="AL476" s="47"/>
      <c r="AM476" s="63" t="s">
        <v>3079</v>
      </c>
      <c r="AN476" s="32" t="s">
        <v>1091</v>
      </c>
      <c r="AR476" s="14"/>
    </row>
    <row r="477" spans="1:44" ht="18" customHeight="1" x14ac:dyDescent="0.25">
      <c r="A477" s="43">
        <v>686271</v>
      </c>
      <c r="B477" s="43" t="s">
        <v>626</v>
      </c>
      <c r="C477" s="45" t="s">
        <v>627</v>
      </c>
      <c r="D477" s="47" t="s">
        <v>628</v>
      </c>
      <c r="E477" s="47" t="s">
        <v>2501</v>
      </c>
      <c r="F477" s="32" t="s">
        <v>3</v>
      </c>
      <c r="G477" s="32" t="s">
        <v>623</v>
      </c>
      <c r="H477" s="33">
        <v>42461</v>
      </c>
      <c r="I477" s="33">
        <v>43921</v>
      </c>
      <c r="J477" s="32" t="s">
        <v>442</v>
      </c>
      <c r="K477" s="50">
        <v>7686620</v>
      </c>
      <c r="L477" s="52">
        <v>5092886.25</v>
      </c>
      <c r="M477" s="32" t="s">
        <v>9</v>
      </c>
      <c r="N477" s="32" t="s">
        <v>67</v>
      </c>
      <c r="O477" s="32" t="s">
        <v>30</v>
      </c>
      <c r="P477" s="32" t="s">
        <v>18</v>
      </c>
      <c r="Q477" s="32" t="s">
        <v>18</v>
      </c>
      <c r="R477" s="47" t="s">
        <v>2502</v>
      </c>
      <c r="S477" s="54" t="s">
        <v>96</v>
      </c>
      <c r="T477" s="47" t="s">
        <v>67</v>
      </c>
      <c r="U477" s="32">
        <v>0</v>
      </c>
      <c r="V477" s="32" t="s">
        <v>30</v>
      </c>
      <c r="W477" s="32" t="s">
        <v>18</v>
      </c>
      <c r="X477" s="32" t="s">
        <v>18</v>
      </c>
      <c r="Y477" s="15">
        <v>47</v>
      </c>
      <c r="Z477" s="15">
        <v>1308</v>
      </c>
      <c r="AA477" s="15">
        <v>43</v>
      </c>
      <c r="AB477" s="15">
        <v>1306</v>
      </c>
      <c r="AC477" s="15"/>
      <c r="AD477" s="15"/>
      <c r="AE477" s="15">
        <v>2</v>
      </c>
      <c r="AF477" s="15">
        <v>2</v>
      </c>
      <c r="AG477" s="15">
        <v>2</v>
      </c>
      <c r="AH477" s="15">
        <v>0</v>
      </c>
      <c r="AI477" s="15">
        <v>44</v>
      </c>
      <c r="AJ477" s="15"/>
      <c r="AK477" s="32"/>
      <c r="AL477" s="47"/>
      <c r="AM477" s="63" t="s">
        <v>3061</v>
      </c>
      <c r="AN477" s="32" t="s">
        <v>625</v>
      </c>
      <c r="AR477" s="14"/>
    </row>
    <row r="478" spans="1:44" s="34" customFormat="1" ht="18" customHeight="1" x14ac:dyDescent="0.25">
      <c r="A478" s="43">
        <v>694620</v>
      </c>
      <c r="B478" s="43" t="s">
        <v>1229</v>
      </c>
      <c r="C478" s="45" t="s">
        <v>1230</v>
      </c>
      <c r="D478" s="47" t="s">
        <v>1231</v>
      </c>
      <c r="E478" s="47" t="s">
        <v>2639</v>
      </c>
      <c r="F478" s="32" t="s">
        <v>3</v>
      </c>
      <c r="G478" s="32" t="s">
        <v>453</v>
      </c>
      <c r="H478" s="33">
        <v>42736</v>
      </c>
      <c r="I478" s="33">
        <v>44561</v>
      </c>
      <c r="J478" s="32" t="s">
        <v>439</v>
      </c>
      <c r="K478" s="50">
        <v>2497660</v>
      </c>
      <c r="L478" s="52">
        <v>2497660</v>
      </c>
      <c r="M478" s="32" t="s">
        <v>199</v>
      </c>
      <c r="N478" s="32" t="s">
        <v>67</v>
      </c>
      <c r="O478" s="32" t="s">
        <v>18</v>
      </c>
      <c r="P478" s="32" t="s">
        <v>30</v>
      </c>
      <c r="Q478" s="32" t="s">
        <v>18</v>
      </c>
      <c r="R478" s="47" t="s">
        <v>67</v>
      </c>
      <c r="S478" s="54" t="s">
        <v>113</v>
      </c>
      <c r="T478" s="47" t="s">
        <v>2640</v>
      </c>
      <c r="U478" s="32">
        <v>0</v>
      </c>
      <c r="V478" s="32" t="s">
        <v>30</v>
      </c>
      <c r="W478" s="32" t="s">
        <v>18</v>
      </c>
      <c r="X478" s="32" t="s">
        <v>18</v>
      </c>
      <c r="Y478" s="15">
        <v>5</v>
      </c>
      <c r="Z478" s="15">
        <v>34</v>
      </c>
      <c r="AA478" s="15">
        <v>5</v>
      </c>
      <c r="AB478" s="15">
        <v>34</v>
      </c>
      <c r="AC478" s="15"/>
      <c r="AD478" s="15"/>
      <c r="AE478" s="15"/>
      <c r="AF478" s="15"/>
      <c r="AG478" s="15"/>
      <c r="AH478" s="15"/>
      <c r="AI478" s="15">
        <v>5</v>
      </c>
      <c r="AJ478" s="15"/>
      <c r="AK478" s="32"/>
      <c r="AL478" s="47"/>
      <c r="AM478" s="63" t="s">
        <v>3079</v>
      </c>
      <c r="AN478" s="32" t="s">
        <v>1091</v>
      </c>
    </row>
    <row r="479" spans="1:44" s="34" customFormat="1" ht="18" customHeight="1" x14ac:dyDescent="0.25">
      <c r="A479" s="43">
        <v>695727</v>
      </c>
      <c r="B479" s="43" t="s">
        <v>1232</v>
      </c>
      <c r="C479" s="45" t="s">
        <v>1233</v>
      </c>
      <c r="D479" s="47" t="s">
        <v>1234</v>
      </c>
      <c r="E479" s="47" t="s">
        <v>2637</v>
      </c>
      <c r="F479" s="32" t="s">
        <v>3</v>
      </c>
      <c r="G479" s="32" t="s">
        <v>453</v>
      </c>
      <c r="H479" s="33">
        <v>42522</v>
      </c>
      <c r="I479" s="33">
        <v>44347</v>
      </c>
      <c r="J479" s="32" t="s">
        <v>450</v>
      </c>
      <c r="K479" s="50">
        <v>2499099</v>
      </c>
      <c r="L479" s="52">
        <v>2499099</v>
      </c>
      <c r="M479" s="32" t="s">
        <v>199</v>
      </c>
      <c r="N479" s="32" t="s">
        <v>67</v>
      </c>
      <c r="O479" s="32" t="s">
        <v>18</v>
      </c>
      <c r="P479" s="32" t="s">
        <v>30</v>
      </c>
      <c r="Q479" s="32" t="s">
        <v>18</v>
      </c>
      <c r="R479" s="47" t="s">
        <v>67</v>
      </c>
      <c r="S479" s="54" t="s">
        <v>113</v>
      </c>
      <c r="T479" s="47" t="s">
        <v>3105</v>
      </c>
      <c r="U479" s="32">
        <v>0</v>
      </c>
      <c r="V479" s="32" t="s">
        <v>30</v>
      </c>
      <c r="W479" s="32" t="s">
        <v>18</v>
      </c>
      <c r="X479" s="32" t="s">
        <v>18</v>
      </c>
      <c r="Y479" s="15">
        <v>4</v>
      </c>
      <c r="Z479" s="15">
        <v>64</v>
      </c>
      <c r="AA479" s="15">
        <v>4</v>
      </c>
      <c r="AB479" s="15">
        <v>64</v>
      </c>
      <c r="AC479" s="15"/>
      <c r="AD479" s="15"/>
      <c r="AE479" s="15"/>
      <c r="AF479" s="15"/>
      <c r="AG479" s="15"/>
      <c r="AH479" s="15"/>
      <c r="AI479" s="15">
        <v>20</v>
      </c>
      <c r="AJ479" s="15"/>
      <c r="AK479" s="32"/>
      <c r="AL479" s="47"/>
      <c r="AM479" s="63" t="s">
        <v>3079</v>
      </c>
      <c r="AN479" s="32" t="s">
        <v>1091</v>
      </c>
    </row>
    <row r="480" spans="1:44" ht="18" customHeight="1" x14ac:dyDescent="0.25">
      <c r="A480" s="43">
        <v>712821</v>
      </c>
      <c r="B480" s="43" t="s">
        <v>629</v>
      </c>
      <c r="C480" s="45" t="s">
        <v>630</v>
      </c>
      <c r="D480" s="47" t="s">
        <v>631</v>
      </c>
      <c r="E480" s="47" t="s">
        <v>2534</v>
      </c>
      <c r="F480" s="32" t="s">
        <v>3</v>
      </c>
      <c r="G480" s="32" t="s">
        <v>455</v>
      </c>
      <c r="H480" s="33">
        <v>42644</v>
      </c>
      <c r="I480" s="33">
        <v>43738</v>
      </c>
      <c r="J480" s="32" t="s">
        <v>439</v>
      </c>
      <c r="K480" s="50">
        <v>4271481.25</v>
      </c>
      <c r="L480" s="52">
        <v>4271481.25</v>
      </c>
      <c r="M480" s="32" t="s">
        <v>9</v>
      </c>
      <c r="N480" s="32" t="s">
        <v>3110</v>
      </c>
      <c r="O480" s="32" t="s">
        <v>30</v>
      </c>
      <c r="P480" s="32" t="s">
        <v>18</v>
      </c>
      <c r="Q480" s="32" t="s">
        <v>18</v>
      </c>
      <c r="R480" s="47" t="s">
        <v>2535</v>
      </c>
      <c r="S480" s="54" t="s">
        <v>96</v>
      </c>
      <c r="T480" s="47" t="s">
        <v>2536</v>
      </c>
      <c r="U480" s="32">
        <v>0</v>
      </c>
      <c r="V480" s="32" t="s">
        <v>18</v>
      </c>
      <c r="W480" s="32" t="s">
        <v>30</v>
      </c>
      <c r="X480" s="32" t="s">
        <v>18</v>
      </c>
      <c r="Y480" s="32">
        <v>12</v>
      </c>
      <c r="Z480" s="32">
        <v>217</v>
      </c>
      <c r="AA480" s="32">
        <v>11</v>
      </c>
      <c r="AB480" s="32">
        <v>217</v>
      </c>
      <c r="AC480" s="32">
        <v>1</v>
      </c>
      <c r="AD480" s="32">
        <v>0</v>
      </c>
      <c r="AE480" s="32"/>
      <c r="AF480" s="32"/>
      <c r="AG480" s="32"/>
      <c r="AH480" s="32"/>
      <c r="AI480" s="32">
        <v>20</v>
      </c>
      <c r="AJ480" s="15"/>
      <c r="AK480" s="32"/>
      <c r="AL480" s="47"/>
      <c r="AM480" s="63" t="s">
        <v>3073</v>
      </c>
      <c r="AN480" s="32" t="s">
        <v>632</v>
      </c>
      <c r="AR480" s="14"/>
    </row>
    <row r="481" spans="1:44" ht="18" customHeight="1" x14ac:dyDescent="0.25">
      <c r="A481" s="43">
        <v>676904</v>
      </c>
      <c r="B481" s="43" t="s">
        <v>1329</v>
      </c>
      <c r="C481" s="45" t="s">
        <v>1330</v>
      </c>
      <c r="D481" s="47" t="s">
        <v>1331</v>
      </c>
      <c r="E481" s="47" t="s">
        <v>2740</v>
      </c>
      <c r="F481" s="32" t="s">
        <v>3</v>
      </c>
      <c r="G481" s="32" t="s">
        <v>453</v>
      </c>
      <c r="H481" s="33">
        <v>42614</v>
      </c>
      <c r="I481" s="33">
        <v>44592</v>
      </c>
      <c r="J481" s="32" t="s">
        <v>442</v>
      </c>
      <c r="K481" s="50">
        <v>1700000</v>
      </c>
      <c r="L481" s="52">
        <v>1700000</v>
      </c>
      <c r="M481" s="32" t="s">
        <v>377</v>
      </c>
      <c r="N481" s="32" t="s">
        <v>67</v>
      </c>
      <c r="O481" s="32" t="s">
        <v>30</v>
      </c>
      <c r="P481" s="32" t="s">
        <v>30</v>
      </c>
      <c r="Q481" s="32" t="s">
        <v>30</v>
      </c>
      <c r="R481" s="47" t="s">
        <v>67</v>
      </c>
      <c r="S481" s="54" t="s">
        <v>42</v>
      </c>
      <c r="T481" s="47" t="s">
        <v>67</v>
      </c>
      <c r="U481" s="32">
        <v>0</v>
      </c>
      <c r="V481" s="32" t="s">
        <v>30</v>
      </c>
      <c r="W481" s="32" t="s">
        <v>30</v>
      </c>
      <c r="X481" s="32" t="s">
        <v>18</v>
      </c>
      <c r="Y481" s="15">
        <v>52</v>
      </c>
      <c r="Z481" s="15">
        <v>495</v>
      </c>
      <c r="AA481" s="15">
        <v>40</v>
      </c>
      <c r="AB481" s="15">
        <v>495</v>
      </c>
      <c r="AC481" s="15">
        <v>12</v>
      </c>
      <c r="AD481" s="15">
        <v>0</v>
      </c>
      <c r="AE481" s="15"/>
      <c r="AF481" s="15"/>
      <c r="AG481" s="15"/>
      <c r="AH481" s="15"/>
      <c r="AI481" s="15">
        <v>3</v>
      </c>
      <c r="AJ481" s="15"/>
      <c r="AK481" s="32"/>
      <c r="AL481" s="47"/>
      <c r="AM481" s="63" t="s">
        <v>3079</v>
      </c>
      <c r="AN481" s="32" t="s">
        <v>1091</v>
      </c>
      <c r="AR481" s="14"/>
    </row>
    <row r="482" spans="1:44" ht="18" customHeight="1" x14ac:dyDescent="0.25">
      <c r="A482" s="43">
        <v>678543</v>
      </c>
      <c r="B482" s="43" t="s">
        <v>1122</v>
      </c>
      <c r="C482" s="45" t="s">
        <v>1123</v>
      </c>
      <c r="D482" s="47" t="s">
        <v>1124</v>
      </c>
      <c r="E482" s="47" t="s">
        <v>2760</v>
      </c>
      <c r="F482" s="32" t="s">
        <v>3</v>
      </c>
      <c r="G482" s="32" t="s">
        <v>453</v>
      </c>
      <c r="H482" s="33">
        <v>42614</v>
      </c>
      <c r="I482" s="33">
        <v>44620</v>
      </c>
      <c r="J482" s="32" t="s">
        <v>441</v>
      </c>
      <c r="K482" s="50">
        <v>1495715</v>
      </c>
      <c r="L482" s="52">
        <v>1495715</v>
      </c>
      <c r="M482" s="32" t="s">
        <v>9</v>
      </c>
      <c r="N482" s="32" t="s">
        <v>67</v>
      </c>
      <c r="O482" s="32" t="s">
        <v>18</v>
      </c>
      <c r="P482" s="32" t="s">
        <v>30</v>
      </c>
      <c r="Q482" s="32" t="s">
        <v>18</v>
      </c>
      <c r="R482" s="47" t="s">
        <v>67</v>
      </c>
      <c r="S482" s="54" t="s">
        <v>51</v>
      </c>
      <c r="T482" s="47" t="s">
        <v>67</v>
      </c>
      <c r="U482" s="32">
        <v>0</v>
      </c>
      <c r="V482" s="32" t="s">
        <v>30</v>
      </c>
      <c r="W482" s="32" t="s">
        <v>18</v>
      </c>
      <c r="X482" s="32" t="s">
        <v>30</v>
      </c>
      <c r="Y482" s="15">
        <v>23</v>
      </c>
      <c r="Z482" s="15">
        <v>564</v>
      </c>
      <c r="AA482" s="15">
        <v>23</v>
      </c>
      <c r="AB482" s="15">
        <v>564</v>
      </c>
      <c r="AC482" s="15"/>
      <c r="AD482" s="15"/>
      <c r="AE482" s="15"/>
      <c r="AF482" s="15"/>
      <c r="AG482" s="15"/>
      <c r="AH482" s="15"/>
      <c r="AI482" s="15">
        <v>7</v>
      </c>
      <c r="AJ482" s="15"/>
      <c r="AK482" s="32"/>
      <c r="AL482" s="47"/>
      <c r="AM482" s="63" t="s">
        <v>3079</v>
      </c>
      <c r="AN482" s="32" t="s">
        <v>1091</v>
      </c>
      <c r="AR482" s="14"/>
    </row>
    <row r="483" spans="1:44" s="16" customFormat="1" ht="18" customHeight="1" x14ac:dyDescent="0.25">
      <c r="A483" s="43">
        <v>681219</v>
      </c>
      <c r="B483" s="43" t="s">
        <v>1235</v>
      </c>
      <c r="C483" s="45" t="s">
        <v>1236</v>
      </c>
      <c r="D483" s="47" t="s">
        <v>1237</v>
      </c>
      <c r="E483" s="47" t="s">
        <v>2724</v>
      </c>
      <c r="F483" s="32" t="s">
        <v>3</v>
      </c>
      <c r="G483" s="32" t="s">
        <v>453</v>
      </c>
      <c r="H483" s="33">
        <v>42552</v>
      </c>
      <c r="I483" s="33">
        <v>44561</v>
      </c>
      <c r="J483" s="32" t="s">
        <v>450</v>
      </c>
      <c r="K483" s="50">
        <v>1975705</v>
      </c>
      <c r="L483" s="52">
        <v>1975705</v>
      </c>
      <c r="M483" s="32" t="s">
        <v>199</v>
      </c>
      <c r="N483" s="32" t="s">
        <v>67</v>
      </c>
      <c r="O483" s="32" t="s">
        <v>30</v>
      </c>
      <c r="P483" s="32" t="s">
        <v>30</v>
      </c>
      <c r="Q483" s="32" t="s">
        <v>18</v>
      </c>
      <c r="R483" s="47" t="s">
        <v>67</v>
      </c>
      <c r="S483" s="54" t="s">
        <v>322</v>
      </c>
      <c r="T483" s="47" t="s">
        <v>2725</v>
      </c>
      <c r="U483" s="32">
        <v>2</v>
      </c>
      <c r="V483" s="32" t="s">
        <v>18</v>
      </c>
      <c r="W483" s="32" t="s">
        <v>30</v>
      </c>
      <c r="X483" s="32" t="s">
        <v>18</v>
      </c>
      <c r="Y483" s="15">
        <v>21</v>
      </c>
      <c r="Z483" s="15">
        <v>248</v>
      </c>
      <c r="AA483" s="15">
        <v>21</v>
      </c>
      <c r="AB483" s="15">
        <v>248</v>
      </c>
      <c r="AC483" s="15"/>
      <c r="AD483" s="15"/>
      <c r="AE483" s="15"/>
      <c r="AF483" s="15"/>
      <c r="AG483" s="15"/>
      <c r="AH483" s="15"/>
      <c r="AI483" s="15">
        <v>6</v>
      </c>
      <c r="AJ483" s="15"/>
      <c r="AK483" s="32"/>
      <c r="AL483" s="47"/>
      <c r="AM483" s="63" t="s">
        <v>3079</v>
      </c>
      <c r="AN483" s="32" t="s">
        <v>1091</v>
      </c>
    </row>
    <row r="484" spans="1:44" ht="18" customHeight="1" x14ac:dyDescent="0.25">
      <c r="A484" s="43">
        <v>683136</v>
      </c>
      <c r="B484" s="43" t="s">
        <v>1332</v>
      </c>
      <c r="C484" s="45" t="s">
        <v>1333</v>
      </c>
      <c r="D484" s="47" t="s">
        <v>1334</v>
      </c>
      <c r="E484" s="47" t="s">
        <v>2689</v>
      </c>
      <c r="F484" s="32" t="s">
        <v>3</v>
      </c>
      <c r="G484" s="32" t="s">
        <v>453</v>
      </c>
      <c r="H484" s="33">
        <v>42552</v>
      </c>
      <c r="I484" s="33">
        <v>44377</v>
      </c>
      <c r="J484" s="32" t="s">
        <v>442</v>
      </c>
      <c r="K484" s="50">
        <v>2000000</v>
      </c>
      <c r="L484" s="52">
        <v>2000000</v>
      </c>
      <c r="M484" s="32" t="s">
        <v>377</v>
      </c>
      <c r="N484" s="32" t="s">
        <v>67</v>
      </c>
      <c r="O484" s="32" t="s">
        <v>30</v>
      </c>
      <c r="P484" s="32" t="s">
        <v>30</v>
      </c>
      <c r="Q484" s="32" t="s">
        <v>18</v>
      </c>
      <c r="R484" s="47" t="s">
        <v>67</v>
      </c>
      <c r="S484" s="54" t="s">
        <v>31</v>
      </c>
      <c r="T484" s="47" t="s">
        <v>2684</v>
      </c>
      <c r="U484" s="32">
        <v>0</v>
      </c>
      <c r="V484" s="32" t="s">
        <v>18</v>
      </c>
      <c r="W484" s="32" t="s">
        <v>18</v>
      </c>
      <c r="X484" s="32" t="s">
        <v>18</v>
      </c>
      <c r="Y484" s="15">
        <v>18</v>
      </c>
      <c r="Z484" s="15">
        <v>2074</v>
      </c>
      <c r="AA484" s="15">
        <v>16</v>
      </c>
      <c r="AB484" s="15">
        <v>2073</v>
      </c>
      <c r="AC484" s="15"/>
      <c r="AD484" s="15"/>
      <c r="AE484" s="15">
        <v>2</v>
      </c>
      <c r="AF484" s="15">
        <v>1</v>
      </c>
      <c r="AG484" s="15"/>
      <c r="AH484" s="15"/>
      <c r="AI484" s="15">
        <v>16</v>
      </c>
      <c r="AJ484" s="15"/>
      <c r="AK484" s="32"/>
      <c r="AL484" s="47"/>
      <c r="AM484" s="63" t="s">
        <v>3079</v>
      </c>
      <c r="AN484" s="32" t="s">
        <v>1091</v>
      </c>
      <c r="AR484" s="14"/>
    </row>
    <row r="485" spans="1:44" ht="18" customHeight="1" x14ac:dyDescent="0.25">
      <c r="A485" s="43">
        <v>694033</v>
      </c>
      <c r="B485" s="43" t="s">
        <v>783</v>
      </c>
      <c r="C485" s="45" t="s">
        <v>784</v>
      </c>
      <c r="D485" s="47" t="s">
        <v>785</v>
      </c>
      <c r="E485" s="47" t="s">
        <v>2636</v>
      </c>
      <c r="F485" s="32" t="s">
        <v>3</v>
      </c>
      <c r="G485" s="32" t="s">
        <v>453</v>
      </c>
      <c r="H485" s="33">
        <v>42644</v>
      </c>
      <c r="I485" s="33">
        <v>44469</v>
      </c>
      <c r="J485" s="32" t="s">
        <v>442</v>
      </c>
      <c r="K485" s="50">
        <v>2499250</v>
      </c>
      <c r="L485" s="52">
        <v>2499250</v>
      </c>
      <c r="M485" s="32" t="s">
        <v>199</v>
      </c>
      <c r="N485" s="32"/>
      <c r="O485" s="32" t="s">
        <v>30</v>
      </c>
      <c r="P485" s="32" t="s">
        <v>30</v>
      </c>
      <c r="Q485" s="32" t="s">
        <v>30</v>
      </c>
      <c r="R485" s="47"/>
      <c r="S485" s="54" t="s">
        <v>31</v>
      </c>
      <c r="T485" s="47"/>
      <c r="U485" s="32">
        <v>0</v>
      </c>
      <c r="V485" s="32" t="s">
        <v>18</v>
      </c>
      <c r="W485" s="32" t="s">
        <v>18</v>
      </c>
      <c r="X485" s="32" t="s">
        <v>30</v>
      </c>
      <c r="Y485" s="15">
        <v>8</v>
      </c>
      <c r="Z485" s="15">
        <v>285</v>
      </c>
      <c r="AA485" s="15">
        <v>8</v>
      </c>
      <c r="AB485" s="15">
        <v>285</v>
      </c>
      <c r="AC485" s="15"/>
      <c r="AD485" s="15"/>
      <c r="AE485" s="15"/>
      <c r="AF485" s="15"/>
      <c r="AG485" s="15"/>
      <c r="AH485" s="15"/>
      <c r="AI485" s="15">
        <v>7</v>
      </c>
      <c r="AJ485" s="15"/>
      <c r="AK485" s="32"/>
      <c r="AL485" s="47"/>
      <c r="AM485" s="63" t="s">
        <v>3079</v>
      </c>
      <c r="AN485" s="32" t="s">
        <v>1091</v>
      </c>
      <c r="AR485" s="14"/>
    </row>
    <row r="486" spans="1:44" ht="18" customHeight="1" x14ac:dyDescent="0.25">
      <c r="A486" s="43">
        <v>677697</v>
      </c>
      <c r="B486" s="43" t="s">
        <v>1125</v>
      </c>
      <c r="C486" s="45" t="s">
        <v>1126</v>
      </c>
      <c r="D486" s="47" t="s">
        <v>1127</v>
      </c>
      <c r="E486" s="47" t="s">
        <v>2763</v>
      </c>
      <c r="F486" s="32" t="s">
        <v>3</v>
      </c>
      <c r="G486" s="32" t="s">
        <v>453</v>
      </c>
      <c r="H486" s="33">
        <v>42614</v>
      </c>
      <c r="I486" s="33">
        <v>44439</v>
      </c>
      <c r="J486" s="32" t="s">
        <v>439</v>
      </c>
      <c r="K486" s="50">
        <v>1450075</v>
      </c>
      <c r="L486" s="52">
        <v>1450075</v>
      </c>
      <c r="M486" s="32" t="s">
        <v>9</v>
      </c>
      <c r="N486" s="32" t="s">
        <v>67</v>
      </c>
      <c r="O486" s="32" t="s">
        <v>18</v>
      </c>
      <c r="P486" s="32" t="s">
        <v>30</v>
      </c>
      <c r="Q486" s="32" t="s">
        <v>30</v>
      </c>
      <c r="R486" s="47" t="s">
        <v>67</v>
      </c>
      <c r="S486" s="54" t="s">
        <v>42</v>
      </c>
      <c r="T486" s="47" t="s">
        <v>67</v>
      </c>
      <c r="U486" s="32">
        <v>0</v>
      </c>
      <c r="V486" s="32" t="s">
        <v>30</v>
      </c>
      <c r="W486" s="32" t="s">
        <v>30</v>
      </c>
      <c r="X486" s="32" t="s">
        <v>18</v>
      </c>
      <c r="Y486" s="15">
        <v>52</v>
      </c>
      <c r="Z486" s="15">
        <v>821</v>
      </c>
      <c r="AA486" s="15">
        <v>27</v>
      </c>
      <c r="AB486" s="15">
        <v>705</v>
      </c>
      <c r="AC486" s="15">
        <v>17</v>
      </c>
      <c r="AD486" s="15">
        <v>55</v>
      </c>
      <c r="AE486" s="15"/>
      <c r="AF486" s="15"/>
      <c r="AG486" s="15">
        <v>8</v>
      </c>
      <c r="AH486" s="15">
        <v>61</v>
      </c>
      <c r="AI486" s="15">
        <v>4</v>
      </c>
      <c r="AJ486" s="15"/>
      <c r="AK486" s="32"/>
      <c r="AL486" s="47"/>
      <c r="AM486" s="63" t="s">
        <v>3079</v>
      </c>
      <c r="AN486" s="32" t="s">
        <v>1091</v>
      </c>
      <c r="AR486" s="14"/>
    </row>
    <row r="487" spans="1:44" ht="18" customHeight="1" x14ac:dyDescent="0.25">
      <c r="A487" s="43">
        <v>678304</v>
      </c>
      <c r="B487" s="43" t="s">
        <v>1128</v>
      </c>
      <c r="C487" s="45" t="s">
        <v>1129</v>
      </c>
      <c r="D487" s="47" t="s">
        <v>1130</v>
      </c>
      <c r="E487" s="47" t="s">
        <v>2753</v>
      </c>
      <c r="F487" s="32" t="s">
        <v>3</v>
      </c>
      <c r="G487" s="32" t="s">
        <v>453</v>
      </c>
      <c r="H487" s="33">
        <v>42614</v>
      </c>
      <c r="I487" s="33">
        <v>44439</v>
      </c>
      <c r="J487" s="32" t="s">
        <v>443</v>
      </c>
      <c r="K487" s="50">
        <v>1499894</v>
      </c>
      <c r="L487" s="52">
        <v>1499894</v>
      </c>
      <c r="M487" s="32" t="s">
        <v>9</v>
      </c>
      <c r="N487" s="32" t="s">
        <v>67</v>
      </c>
      <c r="O487" s="32" t="s">
        <v>18</v>
      </c>
      <c r="P487" s="32" t="s">
        <v>18</v>
      </c>
      <c r="Q487" s="32" t="s">
        <v>30</v>
      </c>
      <c r="R487" s="47" t="s">
        <v>67</v>
      </c>
      <c r="S487" s="54" t="s">
        <v>96</v>
      </c>
      <c r="T487" s="47" t="s">
        <v>67</v>
      </c>
      <c r="U487" s="32">
        <v>0</v>
      </c>
      <c r="V487" s="32" t="s">
        <v>30</v>
      </c>
      <c r="W487" s="32" t="s">
        <v>30</v>
      </c>
      <c r="X487" s="32" t="s">
        <v>18</v>
      </c>
      <c r="Y487" s="15">
        <v>19</v>
      </c>
      <c r="Z487" s="15">
        <v>197</v>
      </c>
      <c r="AA487" s="15">
        <v>8</v>
      </c>
      <c r="AB487" s="15">
        <v>96</v>
      </c>
      <c r="AC487" s="15">
        <v>5</v>
      </c>
      <c r="AD487" s="15">
        <v>20</v>
      </c>
      <c r="AE487" s="15"/>
      <c r="AF487" s="15"/>
      <c r="AG487" s="15">
        <v>6</v>
      </c>
      <c r="AH487" s="15">
        <v>81</v>
      </c>
      <c r="AI487" s="15">
        <v>6</v>
      </c>
      <c r="AJ487" s="15"/>
      <c r="AK487" s="32"/>
      <c r="AL487" s="47"/>
      <c r="AM487" s="63" t="s">
        <v>3079</v>
      </c>
      <c r="AN487" s="32" t="s">
        <v>1091</v>
      </c>
      <c r="AR487" s="14"/>
    </row>
    <row r="488" spans="1:44" ht="18" customHeight="1" x14ac:dyDescent="0.25">
      <c r="A488" s="43">
        <v>681275</v>
      </c>
      <c r="B488" s="43" t="s">
        <v>1131</v>
      </c>
      <c r="C488" s="45" t="s">
        <v>1132</v>
      </c>
      <c r="D488" s="47" t="s">
        <v>1133</v>
      </c>
      <c r="E488" s="47" t="s">
        <v>2641</v>
      </c>
      <c r="F488" s="32" t="s">
        <v>3</v>
      </c>
      <c r="G488" s="32" t="s">
        <v>453</v>
      </c>
      <c r="H488" s="33">
        <v>42675</v>
      </c>
      <c r="I488" s="33">
        <v>44681</v>
      </c>
      <c r="J488" s="32" t="s">
        <v>438</v>
      </c>
      <c r="K488" s="50">
        <v>2470283</v>
      </c>
      <c r="L488" s="52">
        <v>2470283</v>
      </c>
      <c r="M488" s="32" t="s">
        <v>9</v>
      </c>
      <c r="N488" s="32" t="s">
        <v>67</v>
      </c>
      <c r="O488" s="32" t="s">
        <v>18</v>
      </c>
      <c r="P488" s="32" t="s">
        <v>18</v>
      </c>
      <c r="Q488" s="32" t="s">
        <v>18</v>
      </c>
      <c r="R488" s="47" t="s">
        <v>67</v>
      </c>
      <c r="S488" s="54" t="s">
        <v>96</v>
      </c>
      <c r="T488" s="47" t="s">
        <v>2642</v>
      </c>
      <c r="U488" s="32">
        <v>0</v>
      </c>
      <c r="V488" s="32" t="s">
        <v>18</v>
      </c>
      <c r="W488" s="32" t="s">
        <v>18</v>
      </c>
      <c r="X488" s="32" t="s">
        <v>18</v>
      </c>
      <c r="Y488" s="15">
        <v>14</v>
      </c>
      <c r="Z488" s="15">
        <v>106</v>
      </c>
      <c r="AA488" s="15">
        <v>12</v>
      </c>
      <c r="AB488" s="15">
        <v>101</v>
      </c>
      <c r="AC488" s="15">
        <v>2</v>
      </c>
      <c r="AD488" s="15">
        <v>5</v>
      </c>
      <c r="AE488" s="15"/>
      <c r="AF488" s="15"/>
      <c r="AG488" s="15"/>
      <c r="AH488" s="15"/>
      <c r="AI488" s="15">
        <v>11</v>
      </c>
      <c r="AJ488" s="15"/>
      <c r="AK488" s="32"/>
      <c r="AL488" s="47"/>
      <c r="AM488" s="63" t="s">
        <v>3079</v>
      </c>
      <c r="AN488" s="32" t="s">
        <v>1091</v>
      </c>
      <c r="AR488" s="14"/>
    </row>
    <row r="489" spans="1:44" ht="18" customHeight="1" x14ac:dyDescent="0.25">
      <c r="A489" s="43">
        <v>682421</v>
      </c>
      <c r="B489" s="43" t="s">
        <v>1238</v>
      </c>
      <c r="C489" s="45" t="s">
        <v>1239</v>
      </c>
      <c r="D489" s="47" t="s">
        <v>1240</v>
      </c>
      <c r="E489" s="47" t="s">
        <v>2726</v>
      </c>
      <c r="F489" s="32" t="s">
        <v>3</v>
      </c>
      <c r="G489" s="32" t="s">
        <v>453</v>
      </c>
      <c r="H489" s="33">
        <v>42583</v>
      </c>
      <c r="I489" s="33">
        <v>44408</v>
      </c>
      <c r="J489" s="32" t="s">
        <v>441</v>
      </c>
      <c r="K489" s="50">
        <v>1972500</v>
      </c>
      <c r="L489" s="52">
        <v>1972500</v>
      </c>
      <c r="M489" s="32" t="s">
        <v>199</v>
      </c>
      <c r="N489" s="32" t="s">
        <v>67</v>
      </c>
      <c r="O489" s="32" t="s">
        <v>30</v>
      </c>
      <c r="P489" s="32" t="s">
        <v>30</v>
      </c>
      <c r="Q489" s="32" t="s">
        <v>18</v>
      </c>
      <c r="R489" s="47" t="s">
        <v>67</v>
      </c>
      <c r="S489" s="54" t="s">
        <v>31</v>
      </c>
      <c r="T489" s="47" t="s">
        <v>67</v>
      </c>
      <c r="U489" s="32">
        <v>0</v>
      </c>
      <c r="V489" s="32" t="s">
        <v>18</v>
      </c>
      <c r="W489" s="32" t="s">
        <v>18</v>
      </c>
      <c r="X489" s="32" t="s">
        <v>18</v>
      </c>
      <c r="Y489" s="15">
        <v>19</v>
      </c>
      <c r="Z489" s="15">
        <v>343</v>
      </c>
      <c r="AA489" s="15">
        <v>17</v>
      </c>
      <c r="AB489" s="15">
        <v>332</v>
      </c>
      <c r="AC489" s="15"/>
      <c r="AD489" s="15"/>
      <c r="AE489" s="15">
        <v>1</v>
      </c>
      <c r="AF489" s="15">
        <v>5</v>
      </c>
      <c r="AG489" s="15">
        <v>1</v>
      </c>
      <c r="AH489" s="15">
        <v>6</v>
      </c>
      <c r="AI489" s="15">
        <v>6</v>
      </c>
      <c r="AJ489" s="15"/>
      <c r="AK489" s="32"/>
      <c r="AL489" s="47"/>
      <c r="AM489" s="63" t="s">
        <v>3079</v>
      </c>
      <c r="AN489" s="32" t="s">
        <v>1091</v>
      </c>
      <c r="AR489" s="14"/>
    </row>
    <row r="490" spans="1:44" ht="18" customHeight="1" x14ac:dyDescent="0.25">
      <c r="A490" s="43">
        <v>682935</v>
      </c>
      <c r="B490" s="43" t="s">
        <v>1241</v>
      </c>
      <c r="C490" s="45" t="s">
        <v>1242</v>
      </c>
      <c r="D490" s="47" t="s">
        <v>1243</v>
      </c>
      <c r="E490" s="47" t="s">
        <v>2696</v>
      </c>
      <c r="F490" s="32" t="s">
        <v>3</v>
      </c>
      <c r="G490" s="32" t="s">
        <v>453</v>
      </c>
      <c r="H490" s="33">
        <v>42644</v>
      </c>
      <c r="I490" s="33">
        <v>44469</v>
      </c>
      <c r="J490" s="32" t="s">
        <v>438</v>
      </c>
      <c r="K490" s="50">
        <v>1999960</v>
      </c>
      <c r="L490" s="52">
        <v>1999960</v>
      </c>
      <c r="M490" s="32" t="s">
        <v>199</v>
      </c>
      <c r="N490" s="32" t="s">
        <v>67</v>
      </c>
      <c r="O490" s="32" t="s">
        <v>30</v>
      </c>
      <c r="P490" s="32" t="s">
        <v>30</v>
      </c>
      <c r="Q490" s="32" t="s">
        <v>18</v>
      </c>
      <c r="R490" s="47" t="s">
        <v>1956</v>
      </c>
      <c r="S490" s="54" t="s">
        <v>322</v>
      </c>
      <c r="T490" s="47" t="s">
        <v>2697</v>
      </c>
      <c r="U490" s="32">
        <v>0</v>
      </c>
      <c r="V490" s="32" t="s">
        <v>18</v>
      </c>
      <c r="W490" s="32" t="s">
        <v>30</v>
      </c>
      <c r="X490" s="32" t="s">
        <v>18</v>
      </c>
      <c r="Y490" s="15">
        <v>13</v>
      </c>
      <c r="Z490" s="15">
        <v>508</v>
      </c>
      <c r="AA490" s="15">
        <v>11</v>
      </c>
      <c r="AB490" s="15">
        <v>507</v>
      </c>
      <c r="AC490" s="15"/>
      <c r="AD490" s="15"/>
      <c r="AE490" s="15">
        <v>2</v>
      </c>
      <c r="AF490" s="15">
        <v>1</v>
      </c>
      <c r="AG490" s="15"/>
      <c r="AH490" s="15"/>
      <c r="AI490" s="15">
        <v>9</v>
      </c>
      <c r="AJ490" s="15"/>
      <c r="AK490" s="32"/>
      <c r="AL490" s="47"/>
      <c r="AM490" s="63" t="s">
        <v>3079</v>
      </c>
      <c r="AN490" s="32" t="s">
        <v>1091</v>
      </c>
      <c r="AR490" s="14"/>
    </row>
    <row r="491" spans="1:44" ht="18" customHeight="1" x14ac:dyDescent="0.25">
      <c r="A491" s="43">
        <v>695714</v>
      </c>
      <c r="B491" s="43" t="s">
        <v>1134</v>
      </c>
      <c r="C491" s="45" t="s">
        <v>1135</v>
      </c>
      <c r="D491" s="47" t="s">
        <v>1136</v>
      </c>
      <c r="E491" s="47" t="s">
        <v>2626</v>
      </c>
      <c r="F491" s="32" t="s">
        <v>3</v>
      </c>
      <c r="G491" s="32" t="s">
        <v>453</v>
      </c>
      <c r="H491" s="33">
        <v>42614</v>
      </c>
      <c r="I491" s="33">
        <v>44439</v>
      </c>
      <c r="J491" s="32" t="s">
        <v>436</v>
      </c>
      <c r="K491" s="50">
        <v>2500000</v>
      </c>
      <c r="L491" s="52">
        <v>2500000</v>
      </c>
      <c r="M491" s="32" t="s">
        <v>9</v>
      </c>
      <c r="N491" s="32" t="s">
        <v>67</v>
      </c>
      <c r="O491" s="32" t="s">
        <v>30</v>
      </c>
      <c r="P491" s="32" t="s">
        <v>30</v>
      </c>
      <c r="Q491" s="32" t="s">
        <v>18</v>
      </c>
      <c r="R491" s="47" t="s">
        <v>67</v>
      </c>
      <c r="S491" s="54" t="s">
        <v>51</v>
      </c>
      <c r="T491" s="47" t="s">
        <v>2627</v>
      </c>
      <c r="U491" s="32">
        <v>0</v>
      </c>
      <c r="V491" s="32" t="s">
        <v>30</v>
      </c>
      <c r="W491" s="32" t="s">
        <v>18</v>
      </c>
      <c r="X491" s="32" t="s">
        <v>18</v>
      </c>
      <c r="Y491" s="15">
        <v>21</v>
      </c>
      <c r="Z491" s="15">
        <v>994</v>
      </c>
      <c r="AA491" s="15">
        <v>19</v>
      </c>
      <c r="AB491" s="15">
        <v>994</v>
      </c>
      <c r="AC491" s="15">
        <v>2</v>
      </c>
      <c r="AD491" s="15">
        <v>0</v>
      </c>
      <c r="AE491" s="15"/>
      <c r="AF491" s="15"/>
      <c r="AG491" s="15"/>
      <c r="AH491" s="15"/>
      <c r="AI491" s="15">
        <v>10</v>
      </c>
      <c r="AJ491" s="15"/>
      <c r="AK491" s="32"/>
      <c r="AL491" s="47"/>
      <c r="AM491" s="63" t="s">
        <v>3079</v>
      </c>
      <c r="AN491" s="32" t="s">
        <v>1091</v>
      </c>
      <c r="AR491" s="14"/>
    </row>
    <row r="492" spans="1:44" ht="18" customHeight="1" x14ac:dyDescent="0.25">
      <c r="A492" s="43">
        <v>707359</v>
      </c>
      <c r="B492" s="43" t="s">
        <v>1045</v>
      </c>
      <c r="C492" s="45" t="s">
        <v>1046</v>
      </c>
      <c r="D492" s="47" t="s">
        <v>1047</v>
      </c>
      <c r="E492" s="47" t="s">
        <v>2792</v>
      </c>
      <c r="F492" s="32" t="s">
        <v>3</v>
      </c>
      <c r="G492" s="32" t="s">
        <v>432</v>
      </c>
      <c r="H492" s="33">
        <v>42590</v>
      </c>
      <c r="I492" s="33">
        <v>43868</v>
      </c>
      <c r="J492" s="32" t="s">
        <v>466</v>
      </c>
      <c r="K492" s="50">
        <v>245250</v>
      </c>
      <c r="L492" s="52">
        <v>245250</v>
      </c>
      <c r="M492" s="32" t="s">
        <v>9</v>
      </c>
      <c r="N492" s="32" t="s">
        <v>67</v>
      </c>
      <c r="O492" s="32" t="s">
        <v>30</v>
      </c>
      <c r="P492" s="32" t="s">
        <v>18</v>
      </c>
      <c r="Q492" s="32" t="s">
        <v>18</v>
      </c>
      <c r="R492" s="47" t="s">
        <v>1956</v>
      </c>
      <c r="S492" s="54" t="s">
        <v>31</v>
      </c>
      <c r="T492" s="47"/>
      <c r="U492" s="32">
        <v>0</v>
      </c>
      <c r="V492" s="32" t="s">
        <v>18</v>
      </c>
      <c r="W492" s="32" t="s">
        <v>18</v>
      </c>
      <c r="X492" s="32" t="s">
        <v>18</v>
      </c>
      <c r="Y492" s="15">
        <v>1</v>
      </c>
      <c r="Z492" s="15">
        <v>9</v>
      </c>
      <c r="AA492" s="15">
        <v>1</v>
      </c>
      <c r="AB492" s="15">
        <v>9</v>
      </c>
      <c r="AC492" s="15"/>
      <c r="AD492" s="15"/>
      <c r="AE492" s="15"/>
      <c r="AF492" s="15"/>
      <c r="AG492" s="15"/>
      <c r="AH492" s="15"/>
      <c r="AI492" s="15">
        <v>3</v>
      </c>
      <c r="AJ492" s="15"/>
      <c r="AK492" s="32"/>
      <c r="AL492" s="47"/>
      <c r="AM492" s="63" t="s">
        <v>3086</v>
      </c>
      <c r="AN492" s="32" t="s">
        <v>434</v>
      </c>
      <c r="AR492" s="14"/>
    </row>
    <row r="493" spans="1:44" ht="18" customHeight="1" x14ac:dyDescent="0.25">
      <c r="A493" s="43">
        <v>711323</v>
      </c>
      <c r="B493" s="43" t="s">
        <v>1137</v>
      </c>
      <c r="C493" s="45" t="s">
        <v>2526</v>
      </c>
      <c r="D493" s="47" t="s">
        <v>458</v>
      </c>
      <c r="E493" s="47" t="s">
        <v>2527</v>
      </c>
      <c r="F493" s="32" t="s">
        <v>3</v>
      </c>
      <c r="G493" s="32" t="s">
        <v>1068</v>
      </c>
      <c r="H493" s="33">
        <v>42522</v>
      </c>
      <c r="I493" s="33">
        <v>44347</v>
      </c>
      <c r="J493" s="32" t="s">
        <v>438</v>
      </c>
      <c r="K493" s="50">
        <v>4393596.25</v>
      </c>
      <c r="L493" s="52">
        <v>4393596.25</v>
      </c>
      <c r="M493" s="32" t="s">
        <v>9</v>
      </c>
      <c r="N493" s="32" t="s">
        <v>67</v>
      </c>
      <c r="O493" s="32" t="s">
        <v>18</v>
      </c>
      <c r="P493" s="32" t="s">
        <v>18</v>
      </c>
      <c r="Q493" s="32" t="s">
        <v>30</v>
      </c>
      <c r="R493" s="47" t="s">
        <v>2528</v>
      </c>
      <c r="S493" s="54" t="s">
        <v>42</v>
      </c>
      <c r="T493" s="47" t="s">
        <v>67</v>
      </c>
      <c r="U493" s="32">
        <v>0</v>
      </c>
      <c r="V493" s="32" t="s">
        <v>30</v>
      </c>
      <c r="W493" s="32" t="s">
        <v>67</v>
      </c>
      <c r="X493" s="32" t="s">
        <v>30</v>
      </c>
      <c r="Y493" s="15">
        <v>4</v>
      </c>
      <c r="Z493" s="15">
        <v>61</v>
      </c>
      <c r="AA493" s="15">
        <v>2</v>
      </c>
      <c r="AB493" s="15">
        <v>37</v>
      </c>
      <c r="AC493" s="15">
        <v>2</v>
      </c>
      <c r="AD493" s="15">
        <v>24</v>
      </c>
      <c r="AE493" s="15"/>
      <c r="AF493" s="15"/>
      <c r="AG493" s="15"/>
      <c r="AH493" s="15"/>
      <c r="AI493" s="15">
        <v>13</v>
      </c>
      <c r="AJ493" s="15"/>
      <c r="AK493" s="32"/>
      <c r="AL493" s="47"/>
      <c r="AM493" s="63"/>
      <c r="AN493" s="32" t="s">
        <v>1070</v>
      </c>
      <c r="AR493" s="14"/>
    </row>
    <row r="494" spans="1:44" ht="18" customHeight="1" x14ac:dyDescent="0.25">
      <c r="A494" s="43">
        <v>725151</v>
      </c>
      <c r="B494" s="43" t="s">
        <v>1244</v>
      </c>
      <c r="C494" s="45" t="s">
        <v>1245</v>
      </c>
      <c r="D494" s="47" t="s">
        <v>1246</v>
      </c>
      <c r="E494" s="47" t="s">
        <v>2676</v>
      </c>
      <c r="F494" s="32" t="s">
        <v>3</v>
      </c>
      <c r="G494" s="32" t="s">
        <v>457</v>
      </c>
      <c r="H494" s="33">
        <v>42583</v>
      </c>
      <c r="I494" s="33">
        <v>43434</v>
      </c>
      <c r="J494" s="32" t="s">
        <v>445</v>
      </c>
      <c r="K494" s="50">
        <v>2136357.5</v>
      </c>
      <c r="L494" s="52">
        <v>2136357.5</v>
      </c>
      <c r="M494" s="32" t="s">
        <v>199</v>
      </c>
      <c r="N494" s="32" t="s">
        <v>3110</v>
      </c>
      <c r="O494" s="32" t="s">
        <v>18</v>
      </c>
      <c r="P494" s="32" t="s">
        <v>30</v>
      </c>
      <c r="Q494" s="32" t="s">
        <v>18</v>
      </c>
      <c r="R494" s="47" t="s">
        <v>2672</v>
      </c>
      <c r="S494" s="54" t="s">
        <v>96</v>
      </c>
      <c r="T494" s="47" t="s">
        <v>2677</v>
      </c>
      <c r="U494" s="32">
        <v>0</v>
      </c>
      <c r="V494" s="32" t="s">
        <v>18</v>
      </c>
      <c r="W494" s="32" t="s">
        <v>30</v>
      </c>
      <c r="X494" s="32" t="s">
        <v>30</v>
      </c>
      <c r="Y494" s="32">
        <v>1</v>
      </c>
      <c r="Z494" s="32">
        <v>0</v>
      </c>
      <c r="AA494" s="32">
        <v>1</v>
      </c>
      <c r="AB494" s="32">
        <v>0</v>
      </c>
      <c r="AC494" s="32"/>
      <c r="AD494" s="32"/>
      <c r="AE494" s="32"/>
      <c r="AF494" s="32"/>
      <c r="AG494" s="32"/>
      <c r="AH494" s="32"/>
      <c r="AI494" s="32">
        <v>9</v>
      </c>
      <c r="AJ494" s="32"/>
      <c r="AK494" s="32"/>
      <c r="AL494" s="47"/>
      <c r="AM494" s="63" t="s">
        <v>3064</v>
      </c>
      <c r="AN494" s="32" t="s">
        <v>459</v>
      </c>
      <c r="AR494" s="14"/>
    </row>
    <row r="495" spans="1:44" ht="18" customHeight="1" x14ac:dyDescent="0.25">
      <c r="A495" s="43">
        <v>682574</v>
      </c>
      <c r="B495" s="43" t="s">
        <v>1335</v>
      </c>
      <c r="C495" s="45" t="s">
        <v>1336</v>
      </c>
      <c r="D495" s="47" t="s">
        <v>1337</v>
      </c>
      <c r="E495" s="47" t="s">
        <v>2673</v>
      </c>
      <c r="F495" s="32" t="s">
        <v>3</v>
      </c>
      <c r="G495" s="32" t="s">
        <v>453</v>
      </c>
      <c r="H495" s="33">
        <v>42614</v>
      </c>
      <c r="I495" s="33">
        <v>44620</v>
      </c>
      <c r="J495" s="32" t="s">
        <v>439</v>
      </c>
      <c r="K495" s="50">
        <v>2199145.7599999998</v>
      </c>
      <c r="L495" s="52">
        <v>2199145.7599999998</v>
      </c>
      <c r="M495" s="32" t="s">
        <v>377</v>
      </c>
      <c r="N495" s="32" t="s">
        <v>67</v>
      </c>
      <c r="O495" s="32" t="s">
        <v>30</v>
      </c>
      <c r="P495" s="32" t="s">
        <v>18</v>
      </c>
      <c r="Q495" s="32" t="s">
        <v>18</v>
      </c>
      <c r="R495" s="47" t="s">
        <v>2674</v>
      </c>
      <c r="S495" s="54" t="s">
        <v>96</v>
      </c>
      <c r="T495" s="47" t="s">
        <v>2675</v>
      </c>
      <c r="U495" s="32">
        <v>0</v>
      </c>
      <c r="V495" s="32" t="s">
        <v>30</v>
      </c>
      <c r="W495" s="32" t="s">
        <v>30</v>
      </c>
      <c r="X495" s="32" t="s">
        <v>18</v>
      </c>
      <c r="Y495" s="15">
        <v>17</v>
      </c>
      <c r="Z495" s="15">
        <v>361</v>
      </c>
      <c r="AA495" s="15">
        <v>16</v>
      </c>
      <c r="AB495" s="15">
        <v>361</v>
      </c>
      <c r="AC495" s="15"/>
      <c r="AD495" s="15"/>
      <c r="AE495" s="15"/>
      <c r="AF495" s="15"/>
      <c r="AG495" s="15">
        <v>1</v>
      </c>
      <c r="AH495" s="15">
        <v>0</v>
      </c>
      <c r="AI495" s="15">
        <v>4</v>
      </c>
      <c r="AJ495" s="15"/>
      <c r="AK495" s="32"/>
      <c r="AL495" s="47"/>
      <c r="AM495" s="63" t="s">
        <v>3079</v>
      </c>
      <c r="AN495" s="32" t="s">
        <v>1091</v>
      </c>
      <c r="AR495" s="14"/>
    </row>
    <row r="496" spans="1:44" ht="18" customHeight="1" x14ac:dyDescent="0.25">
      <c r="A496" s="43">
        <v>682881</v>
      </c>
      <c r="B496" s="43" t="s">
        <v>1247</v>
      </c>
      <c r="C496" s="45" t="s">
        <v>1248</v>
      </c>
      <c r="D496" s="47" t="s">
        <v>1249</v>
      </c>
      <c r="E496" s="47" t="s">
        <v>2711</v>
      </c>
      <c r="F496" s="32" t="s">
        <v>3</v>
      </c>
      <c r="G496" s="32" t="s">
        <v>453</v>
      </c>
      <c r="H496" s="33">
        <v>42614</v>
      </c>
      <c r="I496" s="33">
        <v>44439</v>
      </c>
      <c r="J496" s="32" t="s">
        <v>465</v>
      </c>
      <c r="K496" s="50">
        <v>1997500</v>
      </c>
      <c r="L496" s="52">
        <v>1997500</v>
      </c>
      <c r="M496" s="32" t="s">
        <v>199</v>
      </c>
      <c r="N496" s="32" t="s">
        <v>67</v>
      </c>
      <c r="O496" s="32" t="s">
        <v>30</v>
      </c>
      <c r="P496" s="32" t="s">
        <v>30</v>
      </c>
      <c r="Q496" s="32" t="s">
        <v>18</v>
      </c>
      <c r="R496" s="47" t="s">
        <v>2705</v>
      </c>
      <c r="S496" s="54" t="s">
        <v>51</v>
      </c>
      <c r="T496" s="47" t="s">
        <v>67</v>
      </c>
      <c r="U496" s="32">
        <v>0</v>
      </c>
      <c r="V496" s="32" t="s">
        <v>18</v>
      </c>
      <c r="W496" s="32" t="s">
        <v>18</v>
      </c>
      <c r="X496" s="32" t="s">
        <v>18</v>
      </c>
      <c r="Y496" s="15">
        <v>10</v>
      </c>
      <c r="Z496" s="15">
        <v>239</v>
      </c>
      <c r="AA496" s="15">
        <v>10</v>
      </c>
      <c r="AB496" s="15">
        <v>239</v>
      </c>
      <c r="AC496" s="15"/>
      <c r="AD496" s="15"/>
      <c r="AE496" s="15"/>
      <c r="AF496" s="15"/>
      <c r="AG496" s="15"/>
      <c r="AH496" s="15"/>
      <c r="AI496" s="15">
        <v>5</v>
      </c>
      <c r="AJ496" s="15"/>
      <c r="AK496" s="32"/>
      <c r="AL496" s="47"/>
      <c r="AM496" s="63" t="s">
        <v>3079</v>
      </c>
      <c r="AN496" s="32" t="s">
        <v>1091</v>
      </c>
      <c r="AR496" s="14"/>
    </row>
    <row r="497" spans="1:44" ht="18" customHeight="1" x14ac:dyDescent="0.25">
      <c r="A497" s="43">
        <v>708310</v>
      </c>
      <c r="B497" s="43" t="s">
        <v>1250</v>
      </c>
      <c r="C497" s="45" t="s">
        <v>1251</v>
      </c>
      <c r="D497" s="47" t="s">
        <v>1252</v>
      </c>
      <c r="E497" s="47" t="s">
        <v>2803</v>
      </c>
      <c r="F497" s="32" t="s">
        <v>3</v>
      </c>
      <c r="G497" s="32" t="s">
        <v>432</v>
      </c>
      <c r="H497" s="33">
        <v>42373</v>
      </c>
      <c r="I497" s="33">
        <v>43284</v>
      </c>
      <c r="J497" s="32" t="s">
        <v>441</v>
      </c>
      <c r="K497" s="50">
        <v>207584.4</v>
      </c>
      <c r="L497" s="52">
        <v>207584.4</v>
      </c>
      <c r="M497" s="32" t="s">
        <v>199</v>
      </c>
      <c r="N497" s="32" t="s">
        <v>67</v>
      </c>
      <c r="O497" s="32" t="s">
        <v>30</v>
      </c>
      <c r="P497" s="32" t="s">
        <v>18</v>
      </c>
      <c r="Q497" s="32" t="s">
        <v>18</v>
      </c>
      <c r="R497" s="47" t="s">
        <v>67</v>
      </c>
      <c r="S497" s="54" t="s">
        <v>96</v>
      </c>
      <c r="T497" s="47" t="s">
        <v>2804</v>
      </c>
      <c r="U497" s="32">
        <v>0</v>
      </c>
      <c r="V497" s="32" t="s">
        <v>18</v>
      </c>
      <c r="W497" s="32" t="s">
        <v>18</v>
      </c>
      <c r="X497" s="32" t="s">
        <v>18</v>
      </c>
      <c r="Y497" s="15">
        <v>1</v>
      </c>
      <c r="Z497" s="15">
        <v>68</v>
      </c>
      <c r="AA497" s="15">
        <v>1</v>
      </c>
      <c r="AB497" s="15">
        <v>68</v>
      </c>
      <c r="AC497" s="15"/>
      <c r="AD497" s="15"/>
      <c r="AE497" s="15"/>
      <c r="AF497" s="15"/>
      <c r="AG497" s="15"/>
      <c r="AH497" s="15"/>
      <c r="AI497" s="15">
        <v>9</v>
      </c>
      <c r="AJ497" s="15"/>
      <c r="AK497" s="32"/>
      <c r="AL497" s="47"/>
      <c r="AM497" s="63" t="s">
        <v>3086</v>
      </c>
      <c r="AN497" s="32" t="s">
        <v>434</v>
      </c>
      <c r="AR497" s="14"/>
    </row>
    <row r="498" spans="1:44" ht="18" customHeight="1" x14ac:dyDescent="0.25">
      <c r="A498" s="43">
        <v>722729</v>
      </c>
      <c r="B498" s="43" t="s">
        <v>1028</v>
      </c>
      <c r="C498" s="45" t="s">
        <v>1029</v>
      </c>
      <c r="D498" s="47" t="s">
        <v>1030</v>
      </c>
      <c r="E498" s="47" t="s">
        <v>2551</v>
      </c>
      <c r="F498" s="32" t="s">
        <v>3</v>
      </c>
      <c r="G498" s="32" t="s">
        <v>435</v>
      </c>
      <c r="H498" s="33">
        <v>42614</v>
      </c>
      <c r="I498" s="33">
        <v>44074</v>
      </c>
      <c r="J498" s="32" t="s">
        <v>465</v>
      </c>
      <c r="K498" s="50">
        <v>3990269.16</v>
      </c>
      <c r="L498" s="52">
        <v>3990269.16</v>
      </c>
      <c r="M498" s="32" t="s">
        <v>199</v>
      </c>
      <c r="N498" s="32" t="s">
        <v>67</v>
      </c>
      <c r="O498" s="32" t="s">
        <v>30</v>
      </c>
      <c r="P498" s="32" t="s">
        <v>30</v>
      </c>
      <c r="Q498" s="32" t="s">
        <v>18</v>
      </c>
      <c r="R498" s="47" t="s">
        <v>2552</v>
      </c>
      <c r="S498" s="54" t="s">
        <v>96</v>
      </c>
      <c r="T498" s="47" t="s">
        <v>2553</v>
      </c>
      <c r="U498" s="32">
        <v>0</v>
      </c>
      <c r="V498" s="32" t="s">
        <v>18</v>
      </c>
      <c r="W498" s="32" t="s">
        <v>18</v>
      </c>
      <c r="X498" s="32" t="s">
        <v>18</v>
      </c>
      <c r="Y498" s="15">
        <v>14</v>
      </c>
      <c r="Z498" s="15">
        <v>558</v>
      </c>
      <c r="AA498" s="15">
        <v>14</v>
      </c>
      <c r="AB498" s="15">
        <v>558</v>
      </c>
      <c r="AC498" s="15"/>
      <c r="AD498" s="15"/>
      <c r="AE498" s="15"/>
      <c r="AF498" s="15"/>
      <c r="AG498" s="15"/>
      <c r="AH498" s="15"/>
      <c r="AI498" s="15">
        <v>51</v>
      </c>
      <c r="AJ498" s="15"/>
      <c r="AK498" s="32"/>
      <c r="AL498" s="47"/>
      <c r="AM498" s="63"/>
      <c r="AN498" s="32" t="s">
        <v>435</v>
      </c>
      <c r="AR498" s="14"/>
    </row>
    <row r="499" spans="1:44" ht="18" customHeight="1" x14ac:dyDescent="0.25">
      <c r="A499" s="43">
        <v>721281</v>
      </c>
      <c r="B499" s="43" t="s">
        <v>633</v>
      </c>
      <c r="C499" s="45" t="s">
        <v>634</v>
      </c>
      <c r="D499" s="47" t="s">
        <v>635</v>
      </c>
      <c r="E499" s="47" t="s">
        <v>2588</v>
      </c>
      <c r="F499" s="32" t="s">
        <v>3</v>
      </c>
      <c r="G499" s="32" t="s">
        <v>581</v>
      </c>
      <c r="H499" s="33">
        <v>42736</v>
      </c>
      <c r="I499" s="33">
        <v>44561</v>
      </c>
      <c r="J499" s="32" t="s">
        <v>439</v>
      </c>
      <c r="K499" s="50">
        <v>3434981.39</v>
      </c>
      <c r="L499" s="52">
        <v>3434981.39</v>
      </c>
      <c r="M499" s="32" t="s">
        <v>9</v>
      </c>
      <c r="N499" s="32" t="s">
        <v>67</v>
      </c>
      <c r="O499" s="32" t="s">
        <v>30</v>
      </c>
      <c r="P499" s="32" t="s">
        <v>30</v>
      </c>
      <c r="Q499" s="32" t="s">
        <v>30</v>
      </c>
      <c r="R499" s="47" t="s">
        <v>67</v>
      </c>
      <c r="S499" s="54" t="s">
        <v>42</v>
      </c>
      <c r="T499" s="47" t="s">
        <v>67</v>
      </c>
      <c r="U499" s="32">
        <v>0</v>
      </c>
      <c r="V499" s="32" t="s">
        <v>30</v>
      </c>
      <c r="W499" s="32" t="s">
        <v>18</v>
      </c>
      <c r="X499" s="32" t="s">
        <v>18</v>
      </c>
      <c r="Y499" s="15">
        <v>23</v>
      </c>
      <c r="Z499" s="15">
        <v>355</v>
      </c>
      <c r="AA499" s="15">
        <v>19</v>
      </c>
      <c r="AB499" s="15">
        <v>349</v>
      </c>
      <c r="AC499" s="15">
        <v>1</v>
      </c>
      <c r="AD499" s="15">
        <v>0</v>
      </c>
      <c r="AE499" s="15">
        <v>1</v>
      </c>
      <c r="AF499" s="15">
        <v>5</v>
      </c>
      <c r="AG499" s="15">
        <v>2</v>
      </c>
      <c r="AH499" s="15">
        <v>1</v>
      </c>
      <c r="AI499" s="15">
        <v>16</v>
      </c>
      <c r="AJ499" s="32" t="s">
        <v>3167</v>
      </c>
      <c r="AK499" s="32"/>
      <c r="AL499" s="47"/>
      <c r="AM499" s="63" t="s">
        <v>3074</v>
      </c>
      <c r="AN499" s="32" t="s">
        <v>583</v>
      </c>
      <c r="AR499" s="14"/>
    </row>
    <row r="500" spans="1:44" ht="18" customHeight="1" x14ac:dyDescent="0.25">
      <c r="A500" s="43">
        <v>721802</v>
      </c>
      <c r="B500" s="43" t="s">
        <v>636</v>
      </c>
      <c r="C500" s="45" t="s">
        <v>637</v>
      </c>
      <c r="D500" s="47" t="s">
        <v>638</v>
      </c>
      <c r="E500" s="47" t="s">
        <v>2601</v>
      </c>
      <c r="F500" s="32" t="s">
        <v>3</v>
      </c>
      <c r="G500" s="32" t="s">
        <v>581</v>
      </c>
      <c r="H500" s="33">
        <v>42736</v>
      </c>
      <c r="I500" s="33">
        <v>44196</v>
      </c>
      <c r="J500" s="32" t="s">
        <v>445</v>
      </c>
      <c r="K500" s="50">
        <v>3129428.16</v>
      </c>
      <c r="L500" s="52">
        <v>3129428.16</v>
      </c>
      <c r="M500" s="32" t="s">
        <v>9</v>
      </c>
      <c r="N500" s="32" t="s">
        <v>67</v>
      </c>
      <c r="O500" s="32" t="s">
        <v>30</v>
      </c>
      <c r="P500" s="32" t="s">
        <v>30</v>
      </c>
      <c r="Q500" s="32" t="s">
        <v>18</v>
      </c>
      <c r="R500" s="47" t="s">
        <v>67</v>
      </c>
      <c r="S500" s="54" t="s">
        <v>51</v>
      </c>
      <c r="T500" s="47" t="s">
        <v>2602</v>
      </c>
      <c r="U500" s="32">
        <v>0</v>
      </c>
      <c r="V500" s="32" t="s">
        <v>18</v>
      </c>
      <c r="W500" s="32" t="s">
        <v>18</v>
      </c>
      <c r="X500" s="32" t="s">
        <v>18</v>
      </c>
      <c r="Y500" s="15">
        <v>14</v>
      </c>
      <c r="Z500" s="15">
        <v>122</v>
      </c>
      <c r="AA500" s="15">
        <v>11</v>
      </c>
      <c r="AB500" s="15">
        <v>97</v>
      </c>
      <c r="AC500" s="15">
        <v>1</v>
      </c>
      <c r="AD500" s="15">
        <v>0</v>
      </c>
      <c r="AE500" s="15"/>
      <c r="AF500" s="15"/>
      <c r="AG500" s="15">
        <v>2</v>
      </c>
      <c r="AH500" s="15">
        <v>25</v>
      </c>
      <c r="AI500" s="15">
        <v>38</v>
      </c>
      <c r="AJ500" s="32" t="s">
        <v>3167</v>
      </c>
      <c r="AK500" s="32"/>
      <c r="AL500" s="47"/>
      <c r="AM500" s="63" t="s">
        <v>3074</v>
      </c>
      <c r="AN500" s="32" t="s">
        <v>583</v>
      </c>
      <c r="AR500" s="14"/>
    </row>
    <row r="501" spans="1:44" ht="18" customHeight="1" x14ac:dyDescent="0.25">
      <c r="A501" s="43">
        <v>721820</v>
      </c>
      <c r="B501" s="43" t="s">
        <v>639</v>
      </c>
      <c r="C501" s="45" t="s">
        <v>640</v>
      </c>
      <c r="D501" s="47" t="s">
        <v>641</v>
      </c>
      <c r="E501" s="47" t="s">
        <v>2772</v>
      </c>
      <c r="F501" s="32" t="s">
        <v>3</v>
      </c>
      <c r="G501" s="32" t="s">
        <v>581</v>
      </c>
      <c r="H501" s="33">
        <v>42614</v>
      </c>
      <c r="I501" s="33">
        <v>44074</v>
      </c>
      <c r="J501" s="32" t="s">
        <v>465</v>
      </c>
      <c r="K501" s="50">
        <v>853451.64</v>
      </c>
      <c r="L501" s="52">
        <v>853451.64</v>
      </c>
      <c r="M501" s="32" t="s">
        <v>9</v>
      </c>
      <c r="N501" s="32" t="s">
        <v>67</v>
      </c>
      <c r="O501" s="32" t="s">
        <v>18</v>
      </c>
      <c r="P501" s="32" t="s">
        <v>18</v>
      </c>
      <c r="Q501" s="32" t="s">
        <v>30</v>
      </c>
      <c r="R501" s="47" t="s">
        <v>67</v>
      </c>
      <c r="S501" s="54" t="s">
        <v>42</v>
      </c>
      <c r="T501" s="47" t="s">
        <v>2773</v>
      </c>
      <c r="U501" s="32">
        <v>0</v>
      </c>
      <c r="V501" s="32" t="s">
        <v>30</v>
      </c>
      <c r="W501" s="32" t="s">
        <v>30</v>
      </c>
      <c r="X501" s="32" t="s">
        <v>18</v>
      </c>
      <c r="Y501" s="15">
        <v>11</v>
      </c>
      <c r="Z501" s="15">
        <v>108</v>
      </c>
      <c r="AA501" s="15">
        <v>1</v>
      </c>
      <c r="AB501" s="15">
        <v>64</v>
      </c>
      <c r="AC501" s="15">
        <v>9</v>
      </c>
      <c r="AD501" s="15">
        <v>44</v>
      </c>
      <c r="AE501" s="15">
        <v>1</v>
      </c>
      <c r="AF501" s="15">
        <v>0</v>
      </c>
      <c r="AG501" s="15"/>
      <c r="AH501" s="15"/>
      <c r="AI501" s="15">
        <v>11</v>
      </c>
      <c r="AJ501" s="32" t="s">
        <v>3167</v>
      </c>
      <c r="AK501" s="32"/>
      <c r="AL501" s="47"/>
      <c r="AM501" s="63" t="s">
        <v>3074</v>
      </c>
      <c r="AN501" s="32" t="s">
        <v>583</v>
      </c>
      <c r="AR501" s="14"/>
    </row>
    <row r="502" spans="1:44" ht="18" customHeight="1" x14ac:dyDescent="0.25">
      <c r="A502" s="43">
        <v>721746</v>
      </c>
      <c r="B502" s="43" t="s">
        <v>874</v>
      </c>
      <c r="C502" s="45" t="s">
        <v>875</v>
      </c>
      <c r="D502" s="47" t="s">
        <v>876</v>
      </c>
      <c r="E502" s="47" t="s">
        <v>2621</v>
      </c>
      <c r="F502" s="32" t="s">
        <v>3</v>
      </c>
      <c r="G502" s="32" t="s">
        <v>581</v>
      </c>
      <c r="H502" s="33">
        <v>42736</v>
      </c>
      <c r="I502" s="33">
        <v>44316</v>
      </c>
      <c r="J502" s="32" t="s">
        <v>439</v>
      </c>
      <c r="K502" s="50">
        <v>2629315.7999999998</v>
      </c>
      <c r="L502" s="52">
        <v>2629315.7999999998</v>
      </c>
      <c r="M502" s="32" t="s">
        <v>377</v>
      </c>
      <c r="N502" s="32" t="s">
        <v>67</v>
      </c>
      <c r="O502" s="32" t="s">
        <v>30</v>
      </c>
      <c r="P502" s="32" t="s">
        <v>30</v>
      </c>
      <c r="Q502" s="32" t="s">
        <v>18</v>
      </c>
      <c r="R502" s="47"/>
      <c r="S502" s="54" t="s">
        <v>31</v>
      </c>
      <c r="T502" s="47" t="s">
        <v>2622</v>
      </c>
      <c r="U502" s="32">
        <v>0</v>
      </c>
      <c r="V502" s="32" t="s">
        <v>18</v>
      </c>
      <c r="W502" s="32" t="s">
        <v>18</v>
      </c>
      <c r="X502" s="32" t="s">
        <v>18</v>
      </c>
      <c r="Y502" s="15">
        <v>12</v>
      </c>
      <c r="Z502" s="15">
        <v>111</v>
      </c>
      <c r="AA502" s="15">
        <v>12</v>
      </c>
      <c r="AB502" s="15">
        <v>111</v>
      </c>
      <c r="AC502" s="15"/>
      <c r="AD502" s="15"/>
      <c r="AE502" s="15"/>
      <c r="AF502" s="15"/>
      <c r="AG502" s="15"/>
      <c r="AH502" s="15"/>
      <c r="AI502" s="15">
        <v>45</v>
      </c>
      <c r="AJ502" s="32" t="s">
        <v>3167</v>
      </c>
      <c r="AK502" s="32"/>
      <c r="AL502" s="47"/>
      <c r="AM502" s="63" t="s">
        <v>3074</v>
      </c>
      <c r="AN502" s="32" t="s">
        <v>583</v>
      </c>
      <c r="AR502" s="14"/>
    </row>
    <row r="503" spans="1:44" s="34" customFormat="1" ht="18" customHeight="1" x14ac:dyDescent="0.25">
      <c r="A503" s="43">
        <v>721532</v>
      </c>
      <c r="B503" s="43" t="s">
        <v>786</v>
      </c>
      <c r="C503" s="45" t="s">
        <v>787</v>
      </c>
      <c r="D503" s="47" t="s">
        <v>788</v>
      </c>
      <c r="E503" s="47" t="s">
        <v>2570</v>
      </c>
      <c r="F503" s="32" t="s">
        <v>3</v>
      </c>
      <c r="G503" s="32" t="s">
        <v>581</v>
      </c>
      <c r="H503" s="33">
        <v>42614</v>
      </c>
      <c r="I503" s="33">
        <v>44165</v>
      </c>
      <c r="J503" s="32" t="s">
        <v>439</v>
      </c>
      <c r="K503" s="50">
        <v>3818969.68</v>
      </c>
      <c r="L503" s="52">
        <v>3818969.68</v>
      </c>
      <c r="M503" s="32" t="s">
        <v>199</v>
      </c>
      <c r="N503" s="32" t="s">
        <v>67</v>
      </c>
      <c r="O503" s="32" t="s">
        <v>30</v>
      </c>
      <c r="P503" s="32" t="s">
        <v>30</v>
      </c>
      <c r="Q503" s="32" t="s">
        <v>18</v>
      </c>
      <c r="R503" s="47" t="s">
        <v>2571</v>
      </c>
      <c r="S503" s="54" t="s">
        <v>31</v>
      </c>
      <c r="T503" s="47" t="s">
        <v>67</v>
      </c>
      <c r="U503" s="32">
        <v>0</v>
      </c>
      <c r="V503" s="32" t="s">
        <v>18</v>
      </c>
      <c r="W503" s="32" t="s">
        <v>18</v>
      </c>
      <c r="X503" s="32" t="s">
        <v>18</v>
      </c>
      <c r="Y503" s="15">
        <v>30</v>
      </c>
      <c r="Z503" s="15">
        <v>579</v>
      </c>
      <c r="AA503" s="15">
        <v>26</v>
      </c>
      <c r="AB503" s="15">
        <v>571</v>
      </c>
      <c r="AC503" s="15">
        <v>3</v>
      </c>
      <c r="AD503" s="15">
        <v>0</v>
      </c>
      <c r="AE503" s="15">
        <v>1</v>
      </c>
      <c r="AF503" s="15">
        <v>8</v>
      </c>
      <c r="AG503" s="15"/>
      <c r="AH503" s="15"/>
      <c r="AI503" s="15">
        <v>50</v>
      </c>
      <c r="AJ503" s="32" t="s">
        <v>3167</v>
      </c>
      <c r="AK503" s="32"/>
      <c r="AL503" s="47"/>
      <c r="AM503" s="63" t="s">
        <v>3074</v>
      </c>
      <c r="AN503" s="32" t="s">
        <v>583</v>
      </c>
    </row>
    <row r="504" spans="1:44" ht="18" customHeight="1" x14ac:dyDescent="0.25">
      <c r="A504" s="43">
        <v>722095</v>
      </c>
      <c r="B504" s="43" t="s">
        <v>877</v>
      </c>
      <c r="C504" s="45" t="s">
        <v>878</v>
      </c>
      <c r="D504" s="47" t="s">
        <v>879</v>
      </c>
      <c r="E504" s="47" t="s">
        <v>2742</v>
      </c>
      <c r="F504" s="32" t="s">
        <v>3</v>
      </c>
      <c r="G504" s="32" t="s">
        <v>581</v>
      </c>
      <c r="H504" s="33">
        <v>42644</v>
      </c>
      <c r="I504" s="33">
        <v>44104</v>
      </c>
      <c r="J504" s="32" t="s">
        <v>441</v>
      </c>
      <c r="K504" s="50">
        <v>1552846.32</v>
      </c>
      <c r="L504" s="52">
        <v>1552846.32</v>
      </c>
      <c r="M504" s="32" t="s">
        <v>377</v>
      </c>
      <c r="N504" s="32" t="s">
        <v>67</v>
      </c>
      <c r="O504" s="32" t="s">
        <v>18</v>
      </c>
      <c r="P504" s="32" t="s">
        <v>30</v>
      </c>
      <c r="Q504" s="32" t="s">
        <v>18</v>
      </c>
      <c r="R504" s="47" t="s">
        <v>67</v>
      </c>
      <c r="S504" s="54" t="s">
        <v>31</v>
      </c>
      <c r="T504" s="47" t="s">
        <v>67</v>
      </c>
      <c r="U504" s="32">
        <v>0</v>
      </c>
      <c r="V504" s="32" t="s">
        <v>18</v>
      </c>
      <c r="W504" s="32" t="s">
        <v>30</v>
      </c>
      <c r="X504" s="32" t="s">
        <v>18</v>
      </c>
      <c r="Y504" s="15">
        <v>39</v>
      </c>
      <c r="Z504" s="15">
        <v>903</v>
      </c>
      <c r="AA504" s="15">
        <v>37</v>
      </c>
      <c r="AB504" s="15">
        <v>898</v>
      </c>
      <c r="AC504" s="15"/>
      <c r="AD504" s="15"/>
      <c r="AE504" s="15">
        <v>2</v>
      </c>
      <c r="AF504" s="15">
        <v>5</v>
      </c>
      <c r="AG504" s="15"/>
      <c r="AH504" s="15"/>
      <c r="AI504" s="15">
        <v>25</v>
      </c>
      <c r="AJ504" s="32" t="s">
        <v>3167</v>
      </c>
      <c r="AK504" s="32"/>
      <c r="AL504" s="47"/>
      <c r="AM504" s="63" t="s">
        <v>3074</v>
      </c>
      <c r="AN504" s="32" t="s">
        <v>583</v>
      </c>
      <c r="AR504" s="14"/>
    </row>
    <row r="505" spans="1:44" ht="18" customHeight="1" x14ac:dyDescent="0.25">
      <c r="A505" s="43">
        <v>695655</v>
      </c>
      <c r="B505" s="43" t="s">
        <v>1253</v>
      </c>
      <c r="C505" s="45" t="s">
        <v>1254</v>
      </c>
      <c r="D505" s="47" t="s">
        <v>1255</v>
      </c>
      <c r="E505" s="47" t="s">
        <v>2625</v>
      </c>
      <c r="F505" s="32" t="s">
        <v>3</v>
      </c>
      <c r="G505" s="32" t="s">
        <v>453</v>
      </c>
      <c r="H505" s="33">
        <v>42675</v>
      </c>
      <c r="I505" s="33">
        <v>44500</v>
      </c>
      <c r="J505" s="32" t="s">
        <v>441</v>
      </c>
      <c r="K505" s="50">
        <v>2500000</v>
      </c>
      <c r="L505" s="52">
        <v>2500000</v>
      </c>
      <c r="M505" s="32" t="s">
        <v>377</v>
      </c>
      <c r="N505" s="32" t="s">
        <v>67</v>
      </c>
      <c r="O505" s="32" t="s">
        <v>30</v>
      </c>
      <c r="P505" s="32" t="s">
        <v>30</v>
      </c>
      <c r="Q505" s="32" t="s">
        <v>18</v>
      </c>
      <c r="R505" s="47" t="s">
        <v>67</v>
      </c>
      <c r="S505" s="54" t="s">
        <v>96</v>
      </c>
      <c r="T505" s="47" t="s">
        <v>67</v>
      </c>
      <c r="U505" s="32">
        <v>0</v>
      </c>
      <c r="V505" s="32" t="s">
        <v>30</v>
      </c>
      <c r="W505" s="32" t="s">
        <v>30</v>
      </c>
      <c r="X505" s="32" t="s">
        <v>18</v>
      </c>
      <c r="Y505" s="15">
        <v>7</v>
      </c>
      <c r="Z505" s="15">
        <v>33</v>
      </c>
      <c r="AA505" s="15">
        <v>4</v>
      </c>
      <c r="AB505" s="15">
        <v>33</v>
      </c>
      <c r="AC505" s="15"/>
      <c r="AD505" s="15"/>
      <c r="AE505" s="15">
        <v>1</v>
      </c>
      <c r="AF505" s="15">
        <v>0</v>
      </c>
      <c r="AG505" s="15">
        <v>2</v>
      </c>
      <c r="AH505" s="15">
        <v>0</v>
      </c>
      <c r="AI505" s="15">
        <v>3</v>
      </c>
      <c r="AJ505" s="15"/>
      <c r="AK505" s="32"/>
      <c r="AL505" s="47"/>
      <c r="AM505" s="63" t="s">
        <v>3079</v>
      </c>
      <c r="AN505" s="32" t="s">
        <v>1091</v>
      </c>
      <c r="AR505" s="14"/>
    </row>
    <row r="506" spans="1:44" ht="18" customHeight="1" x14ac:dyDescent="0.25">
      <c r="A506" s="43">
        <v>732309</v>
      </c>
      <c r="B506" s="43" t="s">
        <v>789</v>
      </c>
      <c r="C506" s="45" t="s">
        <v>790</v>
      </c>
      <c r="D506" s="47" t="s">
        <v>791</v>
      </c>
      <c r="E506" s="47" t="s">
        <v>2599</v>
      </c>
      <c r="F506" s="32" t="s">
        <v>3</v>
      </c>
      <c r="G506" s="32" t="s">
        <v>644</v>
      </c>
      <c r="H506" s="33">
        <v>42736</v>
      </c>
      <c r="I506" s="33">
        <v>44104</v>
      </c>
      <c r="J506" s="32" t="s">
        <v>512</v>
      </c>
      <c r="K506" s="50">
        <v>3648520</v>
      </c>
      <c r="L506" s="52">
        <v>3163735</v>
      </c>
      <c r="M506" s="32" t="s">
        <v>199</v>
      </c>
      <c r="N506" s="32"/>
      <c r="O506" s="32" t="s">
        <v>30</v>
      </c>
      <c r="P506" s="32" t="s">
        <v>30</v>
      </c>
      <c r="Q506" s="32" t="s">
        <v>30</v>
      </c>
      <c r="R506" s="47"/>
      <c r="S506" s="54" t="s">
        <v>96</v>
      </c>
      <c r="T506" s="47" t="s">
        <v>2600</v>
      </c>
      <c r="U506" s="32">
        <v>1</v>
      </c>
      <c r="V506" s="32" t="s">
        <v>30</v>
      </c>
      <c r="W506" s="32" t="s">
        <v>30</v>
      </c>
      <c r="X506" s="32" t="s">
        <v>18</v>
      </c>
      <c r="Y506" s="15">
        <v>11</v>
      </c>
      <c r="Z506" s="15">
        <v>20</v>
      </c>
      <c r="AA506" s="15">
        <v>3</v>
      </c>
      <c r="AB506" s="15">
        <v>11</v>
      </c>
      <c r="AC506" s="15">
        <v>6</v>
      </c>
      <c r="AD506" s="15">
        <v>9</v>
      </c>
      <c r="AE506" s="15">
        <v>2</v>
      </c>
      <c r="AF506" s="15">
        <v>0</v>
      </c>
      <c r="AG506" s="15"/>
      <c r="AH506" s="15"/>
      <c r="AI506" s="15">
        <v>91</v>
      </c>
      <c r="AJ506" s="15"/>
      <c r="AK506" s="32"/>
      <c r="AL506" s="47"/>
      <c r="AM506" s="63" t="s">
        <v>3059</v>
      </c>
      <c r="AN506" s="32" t="s">
        <v>646</v>
      </c>
      <c r="AR506" s="14"/>
    </row>
    <row r="507" spans="1:44" ht="18" customHeight="1" x14ac:dyDescent="0.25">
      <c r="A507" s="43">
        <v>732411</v>
      </c>
      <c r="B507" s="43" t="s">
        <v>792</v>
      </c>
      <c r="C507" s="45" t="s">
        <v>793</v>
      </c>
      <c r="D507" s="47" t="s">
        <v>794</v>
      </c>
      <c r="E507" s="47" t="s">
        <v>2529</v>
      </c>
      <c r="F507" s="32" t="s">
        <v>3</v>
      </c>
      <c r="G507" s="32" t="s">
        <v>644</v>
      </c>
      <c r="H507" s="33">
        <v>42736</v>
      </c>
      <c r="I507" s="33">
        <v>44377</v>
      </c>
      <c r="J507" s="32" t="s">
        <v>441</v>
      </c>
      <c r="K507" s="50">
        <v>5105105</v>
      </c>
      <c r="L507" s="52">
        <v>4352007.5</v>
      </c>
      <c r="M507" s="32" t="s">
        <v>199</v>
      </c>
      <c r="N507" s="32"/>
      <c r="O507" s="32" t="s">
        <v>18</v>
      </c>
      <c r="P507" s="32" t="s">
        <v>18</v>
      </c>
      <c r="Q507" s="32" t="s">
        <v>30</v>
      </c>
      <c r="R507" s="47"/>
      <c r="S507" s="54" t="s">
        <v>113</v>
      </c>
      <c r="T507" s="47" t="s">
        <v>2530</v>
      </c>
      <c r="U507" s="32">
        <v>1</v>
      </c>
      <c r="V507" s="32" t="s">
        <v>30</v>
      </c>
      <c r="W507" s="32" t="s">
        <v>30</v>
      </c>
      <c r="X507" s="32" t="s">
        <v>18</v>
      </c>
      <c r="Y507" s="15">
        <v>79</v>
      </c>
      <c r="Z507" s="15">
        <v>529</v>
      </c>
      <c r="AA507" s="15">
        <v>42</v>
      </c>
      <c r="AB507" s="15">
        <v>497</v>
      </c>
      <c r="AC507" s="15">
        <v>26</v>
      </c>
      <c r="AD507" s="15">
        <v>31</v>
      </c>
      <c r="AE507" s="15">
        <v>9</v>
      </c>
      <c r="AF507" s="15">
        <v>0</v>
      </c>
      <c r="AG507" s="15">
        <v>2</v>
      </c>
      <c r="AH507" s="15">
        <v>1</v>
      </c>
      <c r="AI507" s="15">
        <v>47</v>
      </c>
      <c r="AJ507" s="15"/>
      <c r="AK507" s="32"/>
      <c r="AL507" s="47"/>
      <c r="AM507" s="63" t="s">
        <v>3059</v>
      </c>
      <c r="AN507" s="32" t="s">
        <v>646</v>
      </c>
      <c r="AR507" s="14"/>
    </row>
    <row r="508" spans="1:44" ht="18" customHeight="1" x14ac:dyDescent="0.25">
      <c r="A508" s="43">
        <v>732678</v>
      </c>
      <c r="B508" s="43" t="s">
        <v>642</v>
      </c>
      <c r="C508" s="45" t="s">
        <v>643</v>
      </c>
      <c r="D508" s="47" t="s">
        <v>645</v>
      </c>
      <c r="E508" s="47" t="s">
        <v>2565</v>
      </c>
      <c r="F508" s="32" t="s">
        <v>3</v>
      </c>
      <c r="G508" s="32" t="s">
        <v>644</v>
      </c>
      <c r="H508" s="33">
        <v>42736</v>
      </c>
      <c r="I508" s="33">
        <v>43921</v>
      </c>
      <c r="J508" s="32" t="s">
        <v>436</v>
      </c>
      <c r="K508" s="50">
        <v>3891062</v>
      </c>
      <c r="L508" s="52">
        <v>3891062</v>
      </c>
      <c r="M508" s="32" t="s">
        <v>9</v>
      </c>
      <c r="N508" s="32" t="s">
        <v>67</v>
      </c>
      <c r="O508" s="32" t="s">
        <v>18</v>
      </c>
      <c r="P508" s="32" t="s">
        <v>18</v>
      </c>
      <c r="Q508" s="32" t="s">
        <v>18</v>
      </c>
      <c r="R508" s="47" t="s">
        <v>2566</v>
      </c>
      <c r="S508" s="54" t="s">
        <v>42</v>
      </c>
      <c r="T508" s="47" t="s">
        <v>2567</v>
      </c>
      <c r="U508" s="32">
        <v>0</v>
      </c>
      <c r="V508" s="32" t="s">
        <v>30</v>
      </c>
      <c r="W508" s="32" t="s">
        <v>30</v>
      </c>
      <c r="X508" s="32" t="s">
        <v>18</v>
      </c>
      <c r="Y508" s="15">
        <v>20</v>
      </c>
      <c r="Z508" s="15">
        <v>473</v>
      </c>
      <c r="AA508" s="15">
        <v>19</v>
      </c>
      <c r="AB508" s="15">
        <v>471</v>
      </c>
      <c r="AC508" s="15">
        <v>1</v>
      </c>
      <c r="AD508" s="15">
        <v>2</v>
      </c>
      <c r="AE508" s="15"/>
      <c r="AF508" s="15"/>
      <c r="AG508" s="15"/>
      <c r="AH508" s="15"/>
      <c r="AI508" s="15">
        <v>45</v>
      </c>
      <c r="AJ508" s="15"/>
      <c r="AK508" s="32"/>
      <c r="AL508" s="47"/>
      <c r="AM508" s="63" t="s">
        <v>3059</v>
      </c>
      <c r="AN508" s="32" t="s">
        <v>646</v>
      </c>
      <c r="AR508" s="14"/>
    </row>
    <row r="509" spans="1:44" ht="18" customHeight="1" x14ac:dyDescent="0.25">
      <c r="A509" s="43">
        <v>681181</v>
      </c>
      <c r="B509" s="43" t="s">
        <v>1138</v>
      </c>
      <c r="C509" s="45" t="s">
        <v>1139</v>
      </c>
      <c r="D509" s="47" t="s">
        <v>1140</v>
      </c>
      <c r="E509" s="47" t="s">
        <v>2687</v>
      </c>
      <c r="F509" s="32" t="s">
        <v>3</v>
      </c>
      <c r="G509" s="32" t="s">
        <v>453</v>
      </c>
      <c r="H509" s="33">
        <v>42675</v>
      </c>
      <c r="I509" s="33">
        <v>44500</v>
      </c>
      <c r="J509" s="32" t="s">
        <v>439</v>
      </c>
      <c r="K509" s="50">
        <v>2000000</v>
      </c>
      <c r="L509" s="52">
        <v>2000000</v>
      </c>
      <c r="M509" s="32" t="s">
        <v>9</v>
      </c>
      <c r="N509" s="32" t="s">
        <v>67</v>
      </c>
      <c r="O509" s="32" t="s">
        <v>30</v>
      </c>
      <c r="P509" s="32" t="s">
        <v>30</v>
      </c>
      <c r="Q509" s="32" t="s">
        <v>18</v>
      </c>
      <c r="R509" s="47" t="s">
        <v>2672</v>
      </c>
      <c r="S509" s="54" t="s">
        <v>51</v>
      </c>
      <c r="T509" s="47" t="s">
        <v>2688</v>
      </c>
      <c r="U509" s="32">
        <v>0</v>
      </c>
      <c r="V509" s="32" t="s">
        <v>18</v>
      </c>
      <c r="W509" s="32" t="s">
        <v>18</v>
      </c>
      <c r="X509" s="32" t="s">
        <v>18</v>
      </c>
      <c r="Y509" s="15">
        <v>32</v>
      </c>
      <c r="Z509" s="15">
        <v>1503</v>
      </c>
      <c r="AA509" s="15">
        <v>30</v>
      </c>
      <c r="AB509" s="15">
        <v>1453</v>
      </c>
      <c r="AC509" s="15"/>
      <c r="AD509" s="15"/>
      <c r="AE509" s="15">
        <v>2</v>
      </c>
      <c r="AF509" s="15">
        <v>50</v>
      </c>
      <c r="AG509" s="15"/>
      <c r="AH509" s="15"/>
      <c r="AI509" s="15">
        <v>4</v>
      </c>
      <c r="AJ509" s="15"/>
      <c r="AK509" s="32"/>
      <c r="AL509" s="47"/>
      <c r="AM509" s="63" t="s">
        <v>3079</v>
      </c>
      <c r="AN509" s="32" t="s">
        <v>1091</v>
      </c>
      <c r="AR509" s="14"/>
    </row>
    <row r="510" spans="1:44" ht="18" customHeight="1" x14ac:dyDescent="0.25">
      <c r="A510" s="43">
        <v>681712</v>
      </c>
      <c r="B510" s="43" t="s">
        <v>1141</v>
      </c>
      <c r="C510" s="45" t="s">
        <v>1142</v>
      </c>
      <c r="D510" s="47" t="s">
        <v>1143</v>
      </c>
      <c r="E510" s="47" t="s">
        <v>2723</v>
      </c>
      <c r="F510" s="32" t="s">
        <v>3</v>
      </c>
      <c r="G510" s="32" t="s">
        <v>453</v>
      </c>
      <c r="H510" s="33">
        <v>42705</v>
      </c>
      <c r="I510" s="33">
        <v>44530</v>
      </c>
      <c r="J510" s="32" t="s">
        <v>445</v>
      </c>
      <c r="K510" s="50">
        <v>1985093</v>
      </c>
      <c r="L510" s="52">
        <v>1985093</v>
      </c>
      <c r="M510" s="32" t="s">
        <v>9</v>
      </c>
      <c r="N510" s="32" t="s">
        <v>67</v>
      </c>
      <c r="O510" s="32" t="s">
        <v>30</v>
      </c>
      <c r="P510" s="32" t="s">
        <v>30</v>
      </c>
      <c r="Q510" s="32" t="s">
        <v>30</v>
      </c>
      <c r="R510" s="47" t="s">
        <v>2672</v>
      </c>
      <c r="S510" s="54" t="s">
        <v>51</v>
      </c>
      <c r="T510" s="47" t="s">
        <v>67</v>
      </c>
      <c r="U510" s="32">
        <v>0</v>
      </c>
      <c r="V510" s="32" t="s">
        <v>30</v>
      </c>
      <c r="W510" s="32" t="s">
        <v>18</v>
      </c>
      <c r="X510" s="32" t="s">
        <v>18</v>
      </c>
      <c r="Y510" s="15">
        <v>260</v>
      </c>
      <c r="Z510" s="15">
        <v>7743</v>
      </c>
      <c r="AA510" s="15">
        <v>249</v>
      </c>
      <c r="AB510" s="15">
        <v>7701</v>
      </c>
      <c r="AC510" s="15">
        <v>2</v>
      </c>
      <c r="AD510" s="15">
        <v>13</v>
      </c>
      <c r="AE510" s="15">
        <v>7</v>
      </c>
      <c r="AF510" s="15">
        <v>25</v>
      </c>
      <c r="AG510" s="15">
        <v>2</v>
      </c>
      <c r="AH510" s="15">
        <v>4</v>
      </c>
      <c r="AI510" s="15">
        <v>7</v>
      </c>
      <c r="AJ510" s="15"/>
      <c r="AK510" s="32"/>
      <c r="AL510" s="47"/>
      <c r="AM510" s="63" t="s">
        <v>3079</v>
      </c>
      <c r="AN510" s="32" t="s">
        <v>1091</v>
      </c>
      <c r="AR510" s="14"/>
    </row>
    <row r="511" spans="1:44" ht="18" customHeight="1" x14ac:dyDescent="0.25">
      <c r="A511" s="43">
        <v>731877</v>
      </c>
      <c r="B511" s="43" t="s">
        <v>797</v>
      </c>
      <c r="C511" s="45" t="s">
        <v>798</v>
      </c>
      <c r="D511" s="47" t="s">
        <v>799</v>
      </c>
      <c r="E511" s="47" t="s">
        <v>2572</v>
      </c>
      <c r="F511" s="32" t="s">
        <v>3</v>
      </c>
      <c r="G511" s="32" t="s">
        <v>644</v>
      </c>
      <c r="H511" s="33">
        <v>42675</v>
      </c>
      <c r="I511" s="33">
        <v>44500</v>
      </c>
      <c r="J511" s="32" t="s">
        <v>436</v>
      </c>
      <c r="K511" s="50">
        <v>3815260</v>
      </c>
      <c r="L511" s="52">
        <v>3815260</v>
      </c>
      <c r="M511" s="32" t="s">
        <v>199</v>
      </c>
      <c r="N511" s="32"/>
      <c r="O511" s="32" t="s">
        <v>18</v>
      </c>
      <c r="P511" s="32" t="s">
        <v>18</v>
      </c>
      <c r="Q511" s="32" t="s">
        <v>30</v>
      </c>
      <c r="R511" s="47"/>
      <c r="S511" s="54" t="s">
        <v>42</v>
      </c>
      <c r="T511" s="47"/>
      <c r="U511" s="32">
        <v>6</v>
      </c>
      <c r="V511" s="32" t="s">
        <v>30</v>
      </c>
      <c r="W511" s="32" t="s">
        <v>30</v>
      </c>
      <c r="X511" s="32" t="s">
        <v>18</v>
      </c>
      <c r="Y511" s="15">
        <v>32</v>
      </c>
      <c r="Z511" s="15">
        <v>89</v>
      </c>
      <c r="AA511" s="15">
        <v>15</v>
      </c>
      <c r="AB511" s="15">
        <v>74</v>
      </c>
      <c r="AC511" s="15">
        <v>17</v>
      </c>
      <c r="AD511" s="15">
        <v>15</v>
      </c>
      <c r="AE511" s="15"/>
      <c r="AF511" s="15"/>
      <c r="AG511" s="15"/>
      <c r="AH511" s="15"/>
      <c r="AI511" s="15">
        <v>39</v>
      </c>
      <c r="AJ511" s="15"/>
      <c r="AK511" s="32"/>
      <c r="AL511" s="47"/>
      <c r="AM511" s="63" t="s">
        <v>3059</v>
      </c>
      <c r="AN511" s="32" t="s">
        <v>646</v>
      </c>
      <c r="AR511" s="14"/>
    </row>
    <row r="512" spans="1:44" ht="18" customHeight="1" x14ac:dyDescent="0.25">
      <c r="A512" s="43">
        <v>734749</v>
      </c>
      <c r="B512" s="43" t="s">
        <v>647</v>
      </c>
      <c r="C512" s="45" t="s">
        <v>648</v>
      </c>
      <c r="D512" s="47" t="s">
        <v>650</v>
      </c>
      <c r="E512" s="47" t="s">
        <v>2775</v>
      </c>
      <c r="F512" s="32" t="s">
        <v>3</v>
      </c>
      <c r="G512" s="32" t="s">
        <v>649</v>
      </c>
      <c r="H512" s="33">
        <v>42736</v>
      </c>
      <c r="I512" s="33">
        <v>44377</v>
      </c>
      <c r="J512" s="32" t="s">
        <v>448</v>
      </c>
      <c r="K512" s="50">
        <v>886500</v>
      </c>
      <c r="L512" s="52">
        <v>832500</v>
      </c>
      <c r="M512" s="32" t="s">
        <v>9</v>
      </c>
      <c r="N512" s="32" t="s">
        <v>67</v>
      </c>
      <c r="O512" s="32" t="s">
        <v>30</v>
      </c>
      <c r="P512" s="32" t="s">
        <v>30</v>
      </c>
      <c r="Q512" s="32" t="s">
        <v>18</v>
      </c>
      <c r="R512" s="47" t="s">
        <v>67</v>
      </c>
      <c r="S512" s="54" t="s">
        <v>322</v>
      </c>
      <c r="T512" s="47" t="s">
        <v>67</v>
      </c>
      <c r="U512" s="32">
        <v>0</v>
      </c>
      <c r="V512" s="32" t="s">
        <v>18</v>
      </c>
      <c r="W512" s="32" t="s">
        <v>30</v>
      </c>
      <c r="X512" s="32" t="s">
        <v>18</v>
      </c>
      <c r="Y512" s="15">
        <v>54</v>
      </c>
      <c r="Z512" s="15">
        <v>3851</v>
      </c>
      <c r="AA512" s="15">
        <v>52</v>
      </c>
      <c r="AB512" s="15">
        <v>3832</v>
      </c>
      <c r="AC512" s="15"/>
      <c r="AD512" s="15"/>
      <c r="AE512" s="15">
        <v>1</v>
      </c>
      <c r="AF512" s="15">
        <v>13</v>
      </c>
      <c r="AG512" s="15">
        <v>1</v>
      </c>
      <c r="AH512" s="15">
        <v>6</v>
      </c>
      <c r="AI512" s="15">
        <v>21</v>
      </c>
      <c r="AJ512" s="15"/>
      <c r="AK512" s="32"/>
      <c r="AL512" s="47"/>
      <c r="AM512" s="63" t="s">
        <v>3084</v>
      </c>
      <c r="AN512" s="32" t="s">
        <v>651</v>
      </c>
      <c r="AR512" s="14"/>
    </row>
    <row r="513" spans="1:44" ht="18" customHeight="1" x14ac:dyDescent="0.25">
      <c r="A513" s="43">
        <v>734907</v>
      </c>
      <c r="B513" s="43" t="s">
        <v>800</v>
      </c>
      <c r="C513" s="45" t="s">
        <v>801</v>
      </c>
      <c r="D513" s="47" t="s">
        <v>802</v>
      </c>
      <c r="E513" s="47" t="s">
        <v>2771</v>
      </c>
      <c r="F513" s="32" t="s">
        <v>3</v>
      </c>
      <c r="G513" s="32" t="s">
        <v>649</v>
      </c>
      <c r="H513" s="33">
        <v>42736</v>
      </c>
      <c r="I513" s="33">
        <v>44469</v>
      </c>
      <c r="J513" s="32" t="s">
        <v>448</v>
      </c>
      <c r="K513" s="50">
        <v>945000</v>
      </c>
      <c r="L513" s="52">
        <v>945000</v>
      </c>
      <c r="M513" s="32" t="s">
        <v>199</v>
      </c>
      <c r="N513" s="32" t="s">
        <v>67</v>
      </c>
      <c r="O513" s="32" t="s">
        <v>30</v>
      </c>
      <c r="P513" s="32" t="s">
        <v>30</v>
      </c>
      <c r="Q513" s="32" t="s">
        <v>18</v>
      </c>
      <c r="R513" s="47" t="s">
        <v>67</v>
      </c>
      <c r="S513" s="54" t="s">
        <v>20</v>
      </c>
      <c r="T513" s="47" t="s">
        <v>2768</v>
      </c>
      <c r="U513" s="32">
        <v>0</v>
      </c>
      <c r="V513" s="32" t="s">
        <v>18</v>
      </c>
      <c r="W513" s="32" t="s">
        <v>30</v>
      </c>
      <c r="X513" s="32" t="s">
        <v>18</v>
      </c>
      <c r="Y513" s="15">
        <v>15</v>
      </c>
      <c r="Z513" s="15">
        <v>103</v>
      </c>
      <c r="AA513" s="15">
        <v>13</v>
      </c>
      <c r="AB513" s="15">
        <v>101</v>
      </c>
      <c r="AC513" s="15"/>
      <c r="AD513" s="15"/>
      <c r="AE513" s="15">
        <v>1</v>
      </c>
      <c r="AF513" s="15">
        <v>2</v>
      </c>
      <c r="AG513" s="15">
        <v>1</v>
      </c>
      <c r="AH513" s="15">
        <v>0</v>
      </c>
      <c r="AI513" s="15">
        <v>69</v>
      </c>
      <c r="AJ513" s="15"/>
      <c r="AK513" s="32"/>
      <c r="AL513" s="47"/>
      <c r="AM513" s="63" t="s">
        <v>3084</v>
      </c>
      <c r="AN513" s="32" t="s">
        <v>651</v>
      </c>
      <c r="AR513" s="14"/>
    </row>
    <row r="514" spans="1:44" ht="18" customHeight="1" x14ac:dyDescent="0.25">
      <c r="A514" s="43">
        <v>721058</v>
      </c>
      <c r="B514" s="43" t="s">
        <v>652</v>
      </c>
      <c r="C514" s="45" t="s">
        <v>653</v>
      </c>
      <c r="D514" s="47" t="s">
        <v>655</v>
      </c>
      <c r="E514" s="47" t="s">
        <v>2488</v>
      </c>
      <c r="F514" s="32" t="s">
        <v>3</v>
      </c>
      <c r="G514" s="32" t="s">
        <v>654</v>
      </c>
      <c r="H514" s="33">
        <v>42736</v>
      </c>
      <c r="I514" s="33">
        <v>44561</v>
      </c>
      <c r="J514" s="32" t="s">
        <v>441</v>
      </c>
      <c r="K514" s="50">
        <v>5998303.75</v>
      </c>
      <c r="L514" s="52">
        <v>5998303.75</v>
      </c>
      <c r="M514" s="32" t="s">
        <v>9</v>
      </c>
      <c r="N514" s="32" t="s">
        <v>67</v>
      </c>
      <c r="O514" s="32" t="s">
        <v>30</v>
      </c>
      <c r="P514" s="32" t="s">
        <v>30</v>
      </c>
      <c r="Q514" s="32" t="s">
        <v>30</v>
      </c>
      <c r="R514" s="47" t="s">
        <v>2489</v>
      </c>
      <c r="S514" s="54" t="s">
        <v>322</v>
      </c>
      <c r="T514" s="47" t="s">
        <v>67</v>
      </c>
      <c r="U514" s="32">
        <v>0</v>
      </c>
      <c r="V514" s="32" t="s">
        <v>18</v>
      </c>
      <c r="W514" s="32" t="s">
        <v>30</v>
      </c>
      <c r="X514" s="32" t="s">
        <v>18</v>
      </c>
      <c r="Y514" s="15">
        <v>17</v>
      </c>
      <c r="Z514" s="15">
        <v>1297</v>
      </c>
      <c r="AA514" s="15">
        <v>16</v>
      </c>
      <c r="AB514" s="15">
        <v>1297</v>
      </c>
      <c r="AC514" s="15">
        <v>1</v>
      </c>
      <c r="AD514" s="15">
        <v>0</v>
      </c>
      <c r="AE514" s="15"/>
      <c r="AF514" s="15"/>
      <c r="AG514" s="15"/>
      <c r="AH514" s="15"/>
      <c r="AI514" s="15">
        <v>50</v>
      </c>
      <c r="AJ514" s="15"/>
      <c r="AK514" s="32"/>
      <c r="AL514" s="47"/>
      <c r="AM514" s="63" t="s">
        <v>3063</v>
      </c>
      <c r="AN514" s="32" t="s">
        <v>656</v>
      </c>
      <c r="AR514" s="14"/>
    </row>
    <row r="515" spans="1:44" ht="18" customHeight="1" x14ac:dyDescent="0.25">
      <c r="A515" s="43">
        <v>734862</v>
      </c>
      <c r="B515" s="43" t="s">
        <v>657</v>
      </c>
      <c r="C515" s="45" t="s">
        <v>658</v>
      </c>
      <c r="D515" s="47" t="s">
        <v>659</v>
      </c>
      <c r="E515" s="47" t="s">
        <v>2776</v>
      </c>
      <c r="F515" s="32" t="s">
        <v>3</v>
      </c>
      <c r="G515" s="32" t="s">
        <v>649</v>
      </c>
      <c r="H515" s="33">
        <v>42795</v>
      </c>
      <c r="I515" s="33">
        <v>44255</v>
      </c>
      <c r="J515" s="32" t="s">
        <v>439</v>
      </c>
      <c r="K515" s="50">
        <v>792000</v>
      </c>
      <c r="L515" s="52">
        <v>792000</v>
      </c>
      <c r="M515" s="32" t="s">
        <v>9</v>
      </c>
      <c r="N515" s="32" t="s">
        <v>67</v>
      </c>
      <c r="O515" s="32" t="s">
        <v>30</v>
      </c>
      <c r="P515" s="32" t="s">
        <v>30</v>
      </c>
      <c r="Q515" s="32" t="s">
        <v>18</v>
      </c>
      <c r="R515" s="47" t="s">
        <v>67</v>
      </c>
      <c r="S515" s="54" t="s">
        <v>96</v>
      </c>
      <c r="T515" s="47" t="s">
        <v>67</v>
      </c>
      <c r="U515" s="32">
        <v>0</v>
      </c>
      <c r="V515" s="32" t="s">
        <v>18</v>
      </c>
      <c r="W515" s="32" t="s">
        <v>30</v>
      </c>
      <c r="X515" s="32" t="s">
        <v>18</v>
      </c>
      <c r="Y515" s="15">
        <v>4</v>
      </c>
      <c r="Z515" s="15">
        <v>38</v>
      </c>
      <c r="AA515" s="15">
        <v>4</v>
      </c>
      <c r="AB515" s="15">
        <v>38</v>
      </c>
      <c r="AC515" s="15"/>
      <c r="AD515" s="15"/>
      <c r="AE515" s="15"/>
      <c r="AF515" s="15"/>
      <c r="AG515" s="15"/>
      <c r="AH515" s="15"/>
      <c r="AI515" s="15">
        <v>65</v>
      </c>
      <c r="AJ515" s="15"/>
      <c r="AK515" s="32"/>
      <c r="AL515" s="47"/>
      <c r="AM515" s="63" t="s">
        <v>3084</v>
      </c>
      <c r="AN515" s="32" t="s">
        <v>651</v>
      </c>
      <c r="AR515" s="14"/>
    </row>
    <row r="516" spans="1:44" ht="18" customHeight="1" x14ac:dyDescent="0.25">
      <c r="A516" s="43">
        <v>695190</v>
      </c>
      <c r="B516" s="43" t="s">
        <v>1144</v>
      </c>
      <c r="C516" s="45" t="s">
        <v>1145</v>
      </c>
      <c r="D516" s="47" t="s">
        <v>1146</v>
      </c>
      <c r="E516" s="47" t="s">
        <v>2666</v>
      </c>
      <c r="F516" s="32" t="s">
        <v>3</v>
      </c>
      <c r="G516" s="32" t="s">
        <v>453</v>
      </c>
      <c r="H516" s="33">
        <v>42736</v>
      </c>
      <c r="I516" s="33">
        <v>44561</v>
      </c>
      <c r="J516" s="32" t="s">
        <v>512</v>
      </c>
      <c r="K516" s="50">
        <v>2254109</v>
      </c>
      <c r="L516" s="52">
        <v>2254109</v>
      </c>
      <c r="M516" s="32" t="s">
        <v>9</v>
      </c>
      <c r="N516" s="32" t="s">
        <v>67</v>
      </c>
      <c r="O516" s="32" t="s">
        <v>30</v>
      </c>
      <c r="P516" s="32" t="s">
        <v>18</v>
      </c>
      <c r="Q516" s="32" t="s">
        <v>18</v>
      </c>
      <c r="R516" s="47" t="s">
        <v>67</v>
      </c>
      <c r="S516" s="54" t="s">
        <v>51</v>
      </c>
      <c r="T516" s="47" t="s">
        <v>2667</v>
      </c>
      <c r="U516" s="32">
        <v>0</v>
      </c>
      <c r="V516" s="32" t="s">
        <v>18</v>
      </c>
      <c r="W516" s="32" t="s">
        <v>18</v>
      </c>
      <c r="X516" s="32" t="s">
        <v>18</v>
      </c>
      <c r="Y516" s="15">
        <v>30</v>
      </c>
      <c r="Z516" s="15">
        <v>1828</v>
      </c>
      <c r="AA516" s="15">
        <v>29</v>
      </c>
      <c r="AB516" s="15">
        <v>1810</v>
      </c>
      <c r="AC516" s="15"/>
      <c r="AD516" s="15"/>
      <c r="AE516" s="15"/>
      <c r="AF516" s="15"/>
      <c r="AG516" s="15">
        <v>1</v>
      </c>
      <c r="AH516" s="15">
        <v>18</v>
      </c>
      <c r="AI516" s="15">
        <v>15</v>
      </c>
      <c r="AJ516" s="15"/>
      <c r="AK516" s="32"/>
      <c r="AL516" s="47"/>
      <c r="AM516" s="63" t="s">
        <v>3079</v>
      </c>
      <c r="AN516" s="32" t="s">
        <v>1091</v>
      </c>
      <c r="AR516" s="14"/>
    </row>
    <row r="517" spans="1:44" s="34" customFormat="1" ht="18" customHeight="1" x14ac:dyDescent="0.25">
      <c r="A517" s="43">
        <v>731957</v>
      </c>
      <c r="B517" s="43" t="s">
        <v>803</v>
      </c>
      <c r="C517" s="45" t="s">
        <v>804</v>
      </c>
      <c r="D517" s="47" t="s">
        <v>806</v>
      </c>
      <c r="E517" s="47" t="s">
        <v>2471</v>
      </c>
      <c r="F517" s="32" t="s">
        <v>3</v>
      </c>
      <c r="G517" s="32" t="s">
        <v>805</v>
      </c>
      <c r="H517" s="33">
        <v>42736</v>
      </c>
      <c r="I517" s="33">
        <v>44561</v>
      </c>
      <c r="J517" s="32" t="s">
        <v>438</v>
      </c>
      <c r="K517" s="50">
        <v>7134928.75</v>
      </c>
      <c r="L517" s="52">
        <v>7134928.75</v>
      </c>
      <c r="M517" s="32" t="s">
        <v>199</v>
      </c>
      <c r="N517" s="32" t="s">
        <v>67</v>
      </c>
      <c r="O517" s="32" t="s">
        <v>30</v>
      </c>
      <c r="P517" s="32" t="s">
        <v>18</v>
      </c>
      <c r="Q517" s="32" t="s">
        <v>30</v>
      </c>
      <c r="R517" s="47" t="s">
        <v>2472</v>
      </c>
      <c r="S517" s="54" t="s">
        <v>31</v>
      </c>
      <c r="T517" s="47" t="s">
        <v>67</v>
      </c>
      <c r="U517" s="32">
        <v>1</v>
      </c>
      <c r="V517" s="32" t="s">
        <v>30</v>
      </c>
      <c r="W517" s="32" t="s">
        <v>30</v>
      </c>
      <c r="X517" s="32" t="s">
        <v>18</v>
      </c>
      <c r="Y517" s="15">
        <v>72</v>
      </c>
      <c r="Z517" s="15">
        <v>4217</v>
      </c>
      <c r="AA517" s="15">
        <v>70</v>
      </c>
      <c r="AB517" s="15">
        <v>4136</v>
      </c>
      <c r="AC517" s="15"/>
      <c r="AD517" s="15"/>
      <c r="AE517" s="15">
        <v>1</v>
      </c>
      <c r="AF517" s="15">
        <v>1</v>
      </c>
      <c r="AG517" s="15">
        <v>1</v>
      </c>
      <c r="AH517" s="15">
        <v>80</v>
      </c>
      <c r="AI517" s="15">
        <v>34</v>
      </c>
      <c r="AJ517" s="15"/>
      <c r="AK517" s="32"/>
      <c r="AL517" s="47"/>
      <c r="AM517" s="63" t="s">
        <v>3071</v>
      </c>
      <c r="AN517" s="32" t="s">
        <v>807</v>
      </c>
    </row>
    <row r="518" spans="1:44" ht="18" customHeight="1" x14ac:dyDescent="0.25">
      <c r="A518" s="43">
        <v>736937</v>
      </c>
      <c r="B518" s="43" t="s">
        <v>880</v>
      </c>
      <c r="C518" s="45" t="s">
        <v>881</v>
      </c>
      <c r="D518" s="47" t="s">
        <v>882</v>
      </c>
      <c r="E518" s="47" t="s">
        <v>2560</v>
      </c>
      <c r="F518" s="32" t="s">
        <v>3</v>
      </c>
      <c r="G518" s="32" t="s">
        <v>455</v>
      </c>
      <c r="H518" s="33">
        <v>42736</v>
      </c>
      <c r="I518" s="33">
        <v>44286</v>
      </c>
      <c r="J518" s="32" t="s">
        <v>443</v>
      </c>
      <c r="K518" s="50">
        <v>4582346.25</v>
      </c>
      <c r="L518" s="52">
        <v>3945346.25</v>
      </c>
      <c r="M518" s="32" t="s">
        <v>377</v>
      </c>
      <c r="N518" s="32" t="s">
        <v>67</v>
      </c>
      <c r="O518" s="32" t="s">
        <v>30</v>
      </c>
      <c r="P518" s="32" t="s">
        <v>18</v>
      </c>
      <c r="Q518" s="32" t="s">
        <v>30</v>
      </c>
      <c r="R518" s="47" t="s">
        <v>2561</v>
      </c>
      <c r="S518" s="54" t="s">
        <v>96</v>
      </c>
      <c r="T518" s="47" t="s">
        <v>67</v>
      </c>
      <c r="U518" s="32">
        <v>3</v>
      </c>
      <c r="V518" s="32" t="s">
        <v>30</v>
      </c>
      <c r="W518" s="32" t="s">
        <v>30</v>
      </c>
      <c r="X518" s="32" t="s">
        <v>18</v>
      </c>
      <c r="Y518" s="15">
        <v>78</v>
      </c>
      <c r="Z518" s="15">
        <v>151</v>
      </c>
      <c r="AA518" s="15">
        <v>41</v>
      </c>
      <c r="AB518" s="15">
        <v>146</v>
      </c>
      <c r="AC518" s="15">
        <v>37</v>
      </c>
      <c r="AD518" s="15">
        <v>5</v>
      </c>
      <c r="AE518" s="15"/>
      <c r="AF518" s="15"/>
      <c r="AG518" s="15"/>
      <c r="AH518" s="15"/>
      <c r="AI518" s="15">
        <v>59</v>
      </c>
      <c r="AJ518" s="15"/>
      <c r="AK518" s="32"/>
      <c r="AL518" s="47"/>
      <c r="AM518" s="63" t="s">
        <v>3073</v>
      </c>
      <c r="AN518" s="32" t="s">
        <v>632</v>
      </c>
      <c r="AR518" s="14"/>
    </row>
    <row r="519" spans="1:44" ht="18" customHeight="1" x14ac:dyDescent="0.25">
      <c r="A519" s="43">
        <v>737180</v>
      </c>
      <c r="B519" s="43" t="s">
        <v>883</v>
      </c>
      <c r="C519" s="45" t="s">
        <v>884</v>
      </c>
      <c r="D519" s="47" t="s">
        <v>885</v>
      </c>
      <c r="E519" s="47" t="s">
        <v>2596</v>
      </c>
      <c r="F519" s="32" t="s">
        <v>3</v>
      </c>
      <c r="G519" s="32" t="s">
        <v>455</v>
      </c>
      <c r="H519" s="33">
        <v>42736</v>
      </c>
      <c r="I519" s="33">
        <v>44286</v>
      </c>
      <c r="J519" s="32" t="s">
        <v>438</v>
      </c>
      <c r="K519" s="50">
        <v>3216250</v>
      </c>
      <c r="L519" s="52">
        <v>3216250</v>
      </c>
      <c r="M519" s="32" t="s">
        <v>377</v>
      </c>
      <c r="N519" s="32" t="s">
        <v>67</v>
      </c>
      <c r="O519" s="32" t="s">
        <v>30</v>
      </c>
      <c r="P519" s="32" t="s">
        <v>18</v>
      </c>
      <c r="Q519" s="32" t="s">
        <v>30</v>
      </c>
      <c r="R519" s="47" t="s">
        <v>67</v>
      </c>
      <c r="S519" s="54" t="s">
        <v>42</v>
      </c>
      <c r="T519" s="47" t="s">
        <v>2597</v>
      </c>
      <c r="U519" s="32">
        <v>2</v>
      </c>
      <c r="V519" s="32" t="s">
        <v>30</v>
      </c>
      <c r="W519" s="32" t="s">
        <v>30</v>
      </c>
      <c r="X519" s="32" t="s">
        <v>18</v>
      </c>
      <c r="Y519" s="15">
        <v>12</v>
      </c>
      <c r="Z519" s="15">
        <v>136</v>
      </c>
      <c r="AA519" s="15">
        <v>12</v>
      </c>
      <c r="AB519" s="15">
        <v>136</v>
      </c>
      <c r="AC519" s="15"/>
      <c r="AD519" s="15"/>
      <c r="AE519" s="15"/>
      <c r="AF519" s="15"/>
      <c r="AG519" s="15"/>
      <c r="AH519" s="15"/>
      <c r="AI519" s="15">
        <v>25</v>
      </c>
      <c r="AJ519" s="15"/>
      <c r="AK519" s="32"/>
      <c r="AL519" s="47"/>
      <c r="AM519" s="63" t="s">
        <v>3073</v>
      </c>
      <c r="AN519" s="32" t="s">
        <v>632</v>
      </c>
      <c r="AR519" s="14"/>
    </row>
    <row r="520" spans="1:44" ht="18" customHeight="1" x14ac:dyDescent="0.25">
      <c r="A520" s="43">
        <v>737390</v>
      </c>
      <c r="B520" s="43" t="s">
        <v>660</v>
      </c>
      <c r="C520" s="45" t="s">
        <v>661</v>
      </c>
      <c r="D520" s="47" t="s">
        <v>662</v>
      </c>
      <c r="E520" s="47" t="s">
        <v>2548</v>
      </c>
      <c r="F520" s="32" t="s">
        <v>3</v>
      </c>
      <c r="G520" s="32" t="s">
        <v>455</v>
      </c>
      <c r="H520" s="33">
        <v>42736</v>
      </c>
      <c r="I520" s="33">
        <v>44561</v>
      </c>
      <c r="J520" s="32" t="s">
        <v>443</v>
      </c>
      <c r="K520" s="50">
        <v>3991096.25</v>
      </c>
      <c r="L520" s="52">
        <v>3991096.25</v>
      </c>
      <c r="M520" s="32" t="s">
        <v>9</v>
      </c>
      <c r="N520" s="32" t="s">
        <v>67</v>
      </c>
      <c r="O520" s="32" t="s">
        <v>30</v>
      </c>
      <c r="P520" s="32" t="s">
        <v>30</v>
      </c>
      <c r="Q520" s="32" t="s">
        <v>18</v>
      </c>
      <c r="R520" s="47" t="s">
        <v>2549</v>
      </c>
      <c r="S520" s="54" t="s">
        <v>42</v>
      </c>
      <c r="T520" s="47" t="s">
        <v>2550</v>
      </c>
      <c r="U520" s="32">
        <v>0</v>
      </c>
      <c r="V520" s="32" t="s">
        <v>30</v>
      </c>
      <c r="W520" s="32" t="s">
        <v>30</v>
      </c>
      <c r="X520" s="32" t="s">
        <v>18</v>
      </c>
      <c r="Y520" s="15">
        <v>30</v>
      </c>
      <c r="Z520" s="15">
        <v>422</v>
      </c>
      <c r="AA520" s="15">
        <v>28</v>
      </c>
      <c r="AB520" s="15">
        <v>421</v>
      </c>
      <c r="AC520" s="15"/>
      <c r="AD520" s="15"/>
      <c r="AE520" s="15">
        <v>2</v>
      </c>
      <c r="AF520" s="15">
        <v>1</v>
      </c>
      <c r="AG520" s="15"/>
      <c r="AH520" s="15"/>
      <c r="AI520" s="15">
        <v>22</v>
      </c>
      <c r="AJ520" s="15"/>
      <c r="AK520" s="32"/>
      <c r="AL520" s="47"/>
      <c r="AM520" s="63" t="s">
        <v>3073</v>
      </c>
      <c r="AN520" s="32" t="s">
        <v>632</v>
      </c>
      <c r="AR520" s="14"/>
    </row>
    <row r="521" spans="1:44" ht="18" customHeight="1" x14ac:dyDescent="0.25">
      <c r="A521" s="43">
        <v>725051</v>
      </c>
      <c r="B521" s="43" t="s">
        <v>1256</v>
      </c>
      <c r="C521" s="45" t="s">
        <v>1257</v>
      </c>
      <c r="D521" s="47" t="s">
        <v>1258</v>
      </c>
      <c r="E521" s="47" t="s">
        <v>2727</v>
      </c>
      <c r="F521" s="32" t="s">
        <v>3</v>
      </c>
      <c r="G521" s="32" t="s">
        <v>453</v>
      </c>
      <c r="H521" s="33">
        <v>42917</v>
      </c>
      <c r="I521" s="33">
        <v>44742</v>
      </c>
      <c r="J521" s="32" t="s">
        <v>442</v>
      </c>
      <c r="K521" s="50">
        <v>1958919</v>
      </c>
      <c r="L521" s="52">
        <v>1958919</v>
      </c>
      <c r="M521" s="32" t="s">
        <v>199</v>
      </c>
      <c r="N521" s="32" t="s">
        <v>67</v>
      </c>
      <c r="O521" s="32" t="s">
        <v>30</v>
      </c>
      <c r="P521" s="32" t="s">
        <v>30</v>
      </c>
      <c r="Q521" s="32" t="s">
        <v>18</v>
      </c>
      <c r="R521" s="47" t="s">
        <v>2705</v>
      </c>
      <c r="S521" s="54" t="s">
        <v>322</v>
      </c>
      <c r="T521" s="47" t="s">
        <v>2728</v>
      </c>
      <c r="U521" s="32">
        <v>1</v>
      </c>
      <c r="V521" s="32" t="s">
        <v>18</v>
      </c>
      <c r="W521" s="32" t="s">
        <v>30</v>
      </c>
      <c r="X521" s="32" t="s">
        <v>18</v>
      </c>
      <c r="Y521" s="15">
        <v>6</v>
      </c>
      <c r="Z521" s="15">
        <v>504</v>
      </c>
      <c r="AA521" s="15">
        <v>5</v>
      </c>
      <c r="AB521" s="15">
        <v>504</v>
      </c>
      <c r="AC521" s="15"/>
      <c r="AD521" s="15"/>
      <c r="AE521" s="15">
        <v>1</v>
      </c>
      <c r="AF521" s="15">
        <v>0</v>
      </c>
      <c r="AG521" s="15"/>
      <c r="AH521" s="15"/>
      <c r="AI521" s="15">
        <v>3</v>
      </c>
      <c r="AJ521" s="15"/>
      <c r="AK521" s="32"/>
      <c r="AL521" s="47"/>
      <c r="AM521" s="63" t="s">
        <v>3079</v>
      </c>
      <c r="AN521" s="32" t="s">
        <v>1091</v>
      </c>
      <c r="AR521" s="14"/>
    </row>
    <row r="522" spans="1:44" ht="18" customHeight="1" x14ac:dyDescent="0.25">
      <c r="A522" s="43">
        <v>738529</v>
      </c>
      <c r="B522" s="43" t="s">
        <v>1077</v>
      </c>
      <c r="C522" s="45" t="s">
        <v>1078</v>
      </c>
      <c r="D522" s="47" t="s">
        <v>1079</v>
      </c>
      <c r="E522" s="47" t="s">
        <v>2607</v>
      </c>
      <c r="F522" s="32" t="s">
        <v>3</v>
      </c>
      <c r="G522" s="32" t="s">
        <v>457</v>
      </c>
      <c r="H522" s="33">
        <v>42736</v>
      </c>
      <c r="I522" s="33">
        <v>43465</v>
      </c>
      <c r="J522" s="32" t="s">
        <v>454</v>
      </c>
      <c r="K522" s="50">
        <v>3032500</v>
      </c>
      <c r="L522" s="52">
        <v>3032500</v>
      </c>
      <c r="M522" s="32" t="s">
        <v>199</v>
      </c>
      <c r="N522" s="32" t="s">
        <v>67</v>
      </c>
      <c r="O522" s="32" t="s">
        <v>18</v>
      </c>
      <c r="P522" s="32" t="s">
        <v>30</v>
      </c>
      <c r="Q522" s="32" t="s">
        <v>18</v>
      </c>
      <c r="R522" s="47" t="s">
        <v>67</v>
      </c>
      <c r="S522" s="54" t="s">
        <v>67</v>
      </c>
      <c r="T522" s="47" t="s">
        <v>67</v>
      </c>
      <c r="U522" s="32">
        <v>6</v>
      </c>
      <c r="V522" s="32" t="s">
        <v>67</v>
      </c>
      <c r="W522" s="32" t="s">
        <v>67</v>
      </c>
      <c r="X522" s="32" t="s">
        <v>67</v>
      </c>
      <c r="Y522" s="15"/>
      <c r="Z522" s="15"/>
      <c r="AA522" s="15"/>
      <c r="AB522" s="15"/>
      <c r="AC522" s="15"/>
      <c r="AD522" s="15"/>
      <c r="AE522" s="15"/>
      <c r="AF522" s="15"/>
      <c r="AG522" s="15"/>
      <c r="AH522" s="15"/>
      <c r="AI522" s="15">
        <v>12</v>
      </c>
      <c r="AJ522" s="15"/>
      <c r="AK522" s="32"/>
      <c r="AL522" s="47"/>
      <c r="AM522" s="63" t="s">
        <v>3064</v>
      </c>
      <c r="AN522" s="32" t="s">
        <v>459</v>
      </c>
      <c r="AR522" s="14"/>
    </row>
    <row r="523" spans="1:44" ht="18" customHeight="1" x14ac:dyDescent="0.25">
      <c r="A523" s="43">
        <v>709270</v>
      </c>
      <c r="B523" s="43" t="s">
        <v>1259</v>
      </c>
      <c r="C523" s="45" t="s">
        <v>1260</v>
      </c>
      <c r="D523" s="47" t="s">
        <v>1261</v>
      </c>
      <c r="E523" s="47" t="s">
        <v>2801</v>
      </c>
      <c r="F523" s="32" t="s">
        <v>3</v>
      </c>
      <c r="G523" s="32" t="s">
        <v>432</v>
      </c>
      <c r="H523" s="33">
        <v>42826</v>
      </c>
      <c r="I523" s="33">
        <v>43825</v>
      </c>
      <c r="J523" s="32" t="s">
        <v>451</v>
      </c>
      <c r="K523" s="50">
        <v>207759.8</v>
      </c>
      <c r="L523" s="52">
        <v>207759.8</v>
      </c>
      <c r="M523" s="32" t="s">
        <v>199</v>
      </c>
      <c r="N523" s="32" t="s">
        <v>67</v>
      </c>
      <c r="O523" s="32" t="s">
        <v>30</v>
      </c>
      <c r="P523" s="32" t="s">
        <v>30</v>
      </c>
      <c r="Q523" s="32" t="s">
        <v>18</v>
      </c>
      <c r="R523" s="47" t="s">
        <v>67</v>
      </c>
      <c r="S523" s="54" t="s">
        <v>42</v>
      </c>
      <c r="T523" s="47" t="s">
        <v>2802</v>
      </c>
      <c r="U523" s="32">
        <v>0</v>
      </c>
      <c r="V523" s="32" t="s">
        <v>30</v>
      </c>
      <c r="W523" s="32" t="s">
        <v>30</v>
      </c>
      <c r="X523" s="32" t="s">
        <v>18</v>
      </c>
      <c r="Y523" s="15">
        <v>9</v>
      </c>
      <c r="Z523" s="15">
        <v>297</v>
      </c>
      <c r="AA523" s="15">
        <v>9</v>
      </c>
      <c r="AB523" s="15">
        <v>297</v>
      </c>
      <c r="AC523" s="15"/>
      <c r="AD523" s="15"/>
      <c r="AE523" s="15"/>
      <c r="AF523" s="15"/>
      <c r="AG523" s="15"/>
      <c r="AH523" s="15"/>
      <c r="AI523" s="15">
        <v>1</v>
      </c>
      <c r="AJ523" s="15"/>
      <c r="AK523" s="32"/>
      <c r="AL523" s="47"/>
      <c r="AM523" s="63" t="s">
        <v>3086</v>
      </c>
      <c r="AN523" s="32" t="s">
        <v>434</v>
      </c>
      <c r="AR523" s="14"/>
    </row>
    <row r="524" spans="1:44" ht="18" customHeight="1" x14ac:dyDescent="0.25">
      <c r="A524" s="43">
        <v>716379</v>
      </c>
      <c r="B524" s="43" t="s">
        <v>1338</v>
      </c>
      <c r="C524" s="45" t="s">
        <v>1339</v>
      </c>
      <c r="D524" s="47" t="s">
        <v>1340</v>
      </c>
      <c r="E524" s="47" t="s">
        <v>2758</v>
      </c>
      <c r="F524" s="32" t="s">
        <v>3</v>
      </c>
      <c r="G524" s="32" t="s">
        <v>453</v>
      </c>
      <c r="H524" s="33">
        <v>42826</v>
      </c>
      <c r="I524" s="33">
        <v>44834</v>
      </c>
      <c r="J524" s="32" t="s">
        <v>439</v>
      </c>
      <c r="K524" s="50">
        <v>1498176</v>
      </c>
      <c r="L524" s="52">
        <v>1498176</v>
      </c>
      <c r="M524" s="32" t="s">
        <v>377</v>
      </c>
      <c r="N524" s="32" t="s">
        <v>67</v>
      </c>
      <c r="O524" s="32" t="s">
        <v>30</v>
      </c>
      <c r="P524" s="32" t="s">
        <v>30</v>
      </c>
      <c r="Q524" s="32" t="s">
        <v>18</v>
      </c>
      <c r="R524" s="47" t="s">
        <v>67</v>
      </c>
      <c r="S524" s="54" t="s">
        <v>51</v>
      </c>
      <c r="T524" s="47" t="s">
        <v>67</v>
      </c>
      <c r="U524" s="32">
        <v>0</v>
      </c>
      <c r="V524" s="32" t="s">
        <v>18</v>
      </c>
      <c r="W524" s="32" t="s">
        <v>18</v>
      </c>
      <c r="X524" s="32" t="s">
        <v>18</v>
      </c>
      <c r="Y524" s="15">
        <v>9</v>
      </c>
      <c r="Z524" s="15">
        <v>342</v>
      </c>
      <c r="AA524" s="15">
        <v>9</v>
      </c>
      <c r="AB524" s="15">
        <v>342</v>
      </c>
      <c r="AC524" s="15"/>
      <c r="AD524" s="15"/>
      <c r="AE524" s="15"/>
      <c r="AF524" s="15"/>
      <c r="AG524" s="15"/>
      <c r="AH524" s="15"/>
      <c r="AI524" s="15">
        <v>4</v>
      </c>
      <c r="AJ524" s="15"/>
      <c r="AK524" s="32"/>
      <c r="AL524" s="47"/>
      <c r="AM524" s="63" t="s">
        <v>3079</v>
      </c>
      <c r="AN524" s="32" t="s">
        <v>1091</v>
      </c>
      <c r="AR524" s="14"/>
    </row>
    <row r="525" spans="1:44" ht="18" customHeight="1" x14ac:dyDescent="0.25">
      <c r="A525" s="43">
        <v>724803</v>
      </c>
      <c r="B525" s="43" t="s">
        <v>1262</v>
      </c>
      <c r="C525" s="45" t="s">
        <v>1263</v>
      </c>
      <c r="D525" s="47" t="s">
        <v>1264</v>
      </c>
      <c r="E525" s="47" t="s">
        <v>2686</v>
      </c>
      <c r="F525" s="32" t="s">
        <v>3</v>
      </c>
      <c r="G525" s="32" t="s">
        <v>453</v>
      </c>
      <c r="H525" s="33">
        <v>42826</v>
      </c>
      <c r="I525" s="33">
        <v>44651</v>
      </c>
      <c r="J525" s="32" t="s">
        <v>454</v>
      </c>
      <c r="K525" s="50">
        <v>2000000</v>
      </c>
      <c r="L525" s="52">
        <v>2000000</v>
      </c>
      <c r="M525" s="32" t="s">
        <v>199</v>
      </c>
      <c r="N525" s="32" t="s">
        <v>67</v>
      </c>
      <c r="O525" s="32" t="s">
        <v>18</v>
      </c>
      <c r="P525" s="32" t="s">
        <v>30</v>
      </c>
      <c r="Q525" s="32" t="s">
        <v>18</v>
      </c>
      <c r="R525" s="47" t="s">
        <v>67</v>
      </c>
      <c r="S525" s="54" t="s">
        <v>96</v>
      </c>
      <c r="T525" s="47" t="s">
        <v>67</v>
      </c>
      <c r="U525" s="32">
        <v>0</v>
      </c>
      <c r="V525" s="32" t="s">
        <v>18</v>
      </c>
      <c r="W525" s="32" t="s">
        <v>18</v>
      </c>
      <c r="X525" s="32" t="s">
        <v>18</v>
      </c>
      <c r="Y525" s="15"/>
      <c r="Z525" s="15"/>
      <c r="AA525" s="15"/>
      <c r="AB525" s="15"/>
      <c r="AC525" s="15"/>
      <c r="AD525" s="15"/>
      <c r="AE525" s="15"/>
      <c r="AF525" s="15"/>
      <c r="AG525" s="15"/>
      <c r="AH525" s="15"/>
      <c r="AI525" s="15">
        <v>5</v>
      </c>
      <c r="AJ525" s="15"/>
      <c r="AK525" s="32"/>
      <c r="AL525" s="47"/>
      <c r="AM525" s="63" t="s">
        <v>3079</v>
      </c>
      <c r="AN525" s="32" t="s">
        <v>1091</v>
      </c>
      <c r="AR525" s="14"/>
    </row>
    <row r="526" spans="1:44" ht="18" customHeight="1" x14ac:dyDescent="0.25">
      <c r="A526" s="43">
        <v>724866</v>
      </c>
      <c r="B526" s="43" t="s">
        <v>1147</v>
      </c>
      <c r="C526" s="45" t="s">
        <v>1148</v>
      </c>
      <c r="D526" s="47" t="s">
        <v>1149</v>
      </c>
      <c r="E526" s="47" t="s">
        <v>2685</v>
      </c>
      <c r="F526" s="32" t="s">
        <v>3</v>
      </c>
      <c r="G526" s="32" t="s">
        <v>453</v>
      </c>
      <c r="H526" s="33">
        <v>43009</v>
      </c>
      <c r="I526" s="33">
        <v>44834</v>
      </c>
      <c r="J526" s="32" t="s">
        <v>454</v>
      </c>
      <c r="K526" s="50">
        <v>2000000</v>
      </c>
      <c r="L526" s="52">
        <v>2000000</v>
      </c>
      <c r="M526" s="32" t="s">
        <v>9</v>
      </c>
      <c r="N526" s="32" t="s">
        <v>67</v>
      </c>
      <c r="O526" s="32" t="s">
        <v>30</v>
      </c>
      <c r="P526" s="32" t="s">
        <v>18</v>
      </c>
      <c r="Q526" s="32" t="s">
        <v>18</v>
      </c>
      <c r="R526" s="47" t="s">
        <v>67</v>
      </c>
      <c r="S526" s="54" t="s">
        <v>31</v>
      </c>
      <c r="T526" s="47" t="s">
        <v>2684</v>
      </c>
      <c r="U526" s="32">
        <v>0</v>
      </c>
      <c r="V526" s="32" t="s">
        <v>18</v>
      </c>
      <c r="W526" s="32" t="s">
        <v>18</v>
      </c>
      <c r="X526" s="32" t="s">
        <v>18</v>
      </c>
      <c r="Y526" s="15">
        <v>7</v>
      </c>
      <c r="Z526" s="15">
        <v>580</v>
      </c>
      <c r="AA526" s="15">
        <v>7</v>
      </c>
      <c r="AB526" s="15">
        <v>580</v>
      </c>
      <c r="AC526" s="15"/>
      <c r="AD526" s="15"/>
      <c r="AE526" s="15"/>
      <c r="AF526" s="15"/>
      <c r="AG526" s="15"/>
      <c r="AH526" s="15"/>
      <c r="AI526" s="15">
        <v>10</v>
      </c>
      <c r="AJ526" s="15"/>
      <c r="AK526" s="32"/>
      <c r="AL526" s="47"/>
      <c r="AM526" s="63" t="s">
        <v>3079</v>
      </c>
      <c r="AN526" s="32" t="s">
        <v>1091</v>
      </c>
      <c r="AR526" s="14"/>
    </row>
    <row r="527" spans="1:44" ht="18" customHeight="1" x14ac:dyDescent="0.25">
      <c r="A527" s="43">
        <v>724734</v>
      </c>
      <c r="B527" s="43" t="s">
        <v>1150</v>
      </c>
      <c r="C527" s="45" t="s">
        <v>1151</v>
      </c>
      <c r="D527" s="47" t="s">
        <v>1152</v>
      </c>
      <c r="E527" s="47" t="s">
        <v>2707</v>
      </c>
      <c r="F527" s="32" t="s">
        <v>3</v>
      </c>
      <c r="G527" s="32" t="s">
        <v>453</v>
      </c>
      <c r="H527" s="33">
        <v>42856</v>
      </c>
      <c r="I527" s="33">
        <v>44865</v>
      </c>
      <c r="J527" s="32" t="s">
        <v>436</v>
      </c>
      <c r="K527" s="50">
        <v>1999194</v>
      </c>
      <c r="L527" s="52">
        <v>1999194</v>
      </c>
      <c r="M527" s="32" t="s">
        <v>9</v>
      </c>
      <c r="N527" s="32" t="s">
        <v>67</v>
      </c>
      <c r="O527" s="32" t="s">
        <v>18</v>
      </c>
      <c r="P527" s="32" t="s">
        <v>30</v>
      </c>
      <c r="Q527" s="32" t="s">
        <v>30</v>
      </c>
      <c r="R527" s="47" t="s">
        <v>67</v>
      </c>
      <c r="S527" s="54" t="s">
        <v>96</v>
      </c>
      <c r="T527" s="47"/>
      <c r="U527" s="32">
        <v>1</v>
      </c>
      <c r="V527" s="32" t="s">
        <v>18</v>
      </c>
      <c r="W527" s="32" t="s">
        <v>30</v>
      </c>
      <c r="X527" s="32" t="s">
        <v>18</v>
      </c>
      <c r="Y527" s="15">
        <v>13</v>
      </c>
      <c r="Z527" s="15">
        <v>178</v>
      </c>
      <c r="AA527" s="15">
        <v>12</v>
      </c>
      <c r="AB527" s="15">
        <v>147</v>
      </c>
      <c r="AC527" s="15"/>
      <c r="AD527" s="15"/>
      <c r="AE527" s="15">
        <v>1</v>
      </c>
      <c r="AF527" s="15">
        <v>31</v>
      </c>
      <c r="AG527" s="15"/>
      <c r="AH527" s="15"/>
      <c r="AI527" s="15">
        <v>8</v>
      </c>
      <c r="AJ527" s="15"/>
      <c r="AK527" s="32"/>
      <c r="AL527" s="47"/>
      <c r="AM527" s="63" t="s">
        <v>3079</v>
      </c>
      <c r="AN527" s="32" t="s">
        <v>1091</v>
      </c>
      <c r="AR527" s="14"/>
    </row>
    <row r="528" spans="1:44" ht="18" customHeight="1" x14ac:dyDescent="0.25">
      <c r="A528" s="43">
        <v>748731</v>
      </c>
      <c r="B528" s="43" t="s">
        <v>1265</v>
      </c>
      <c r="C528" s="45" t="s">
        <v>1266</v>
      </c>
      <c r="D528" s="47" t="s">
        <v>1267</v>
      </c>
      <c r="E528" s="47" t="s">
        <v>2793</v>
      </c>
      <c r="F528" s="32" t="s">
        <v>3</v>
      </c>
      <c r="G528" s="32" t="s">
        <v>432</v>
      </c>
      <c r="H528" s="33">
        <v>43070</v>
      </c>
      <c r="I528" s="33">
        <v>44440</v>
      </c>
      <c r="J528" s="32" t="s">
        <v>436</v>
      </c>
      <c r="K528" s="50">
        <v>244269</v>
      </c>
      <c r="L528" s="52">
        <v>244269</v>
      </c>
      <c r="M528" s="32" t="s">
        <v>199</v>
      </c>
      <c r="N528" s="32" t="s">
        <v>67</v>
      </c>
      <c r="O528" s="32" t="s">
        <v>30</v>
      </c>
      <c r="P528" s="32" t="s">
        <v>30</v>
      </c>
      <c r="Q528" s="32" t="s">
        <v>18</v>
      </c>
      <c r="R528" s="47" t="s">
        <v>67</v>
      </c>
      <c r="S528" s="54" t="s">
        <v>31</v>
      </c>
      <c r="T528" s="47" t="s">
        <v>67</v>
      </c>
      <c r="U528" s="32">
        <v>0</v>
      </c>
      <c r="V528" s="32" t="s">
        <v>18</v>
      </c>
      <c r="W528" s="32" t="s">
        <v>18</v>
      </c>
      <c r="X528" s="32" t="s">
        <v>18</v>
      </c>
      <c r="Y528" s="15">
        <v>1</v>
      </c>
      <c r="Z528" s="15">
        <v>17</v>
      </c>
      <c r="AA528" s="15">
        <v>1</v>
      </c>
      <c r="AB528" s="15">
        <v>17</v>
      </c>
      <c r="AC528" s="15"/>
      <c r="AD528" s="15"/>
      <c r="AE528" s="15"/>
      <c r="AF528" s="15"/>
      <c r="AG528" s="15"/>
      <c r="AH528" s="15"/>
      <c r="AI528" s="15">
        <v>1</v>
      </c>
      <c r="AJ528" s="15"/>
      <c r="AK528" s="32"/>
      <c r="AL528" s="47"/>
      <c r="AM528" s="63" t="s">
        <v>3086</v>
      </c>
      <c r="AN528" s="32" t="s">
        <v>434</v>
      </c>
      <c r="AR528" s="14"/>
    </row>
    <row r="529" spans="1:44" ht="18" customHeight="1" x14ac:dyDescent="0.25">
      <c r="A529" s="43">
        <v>115952</v>
      </c>
      <c r="B529" s="43" t="s">
        <v>665</v>
      </c>
      <c r="C529" s="45" t="s">
        <v>666</v>
      </c>
      <c r="D529" s="47" t="s">
        <v>667</v>
      </c>
      <c r="E529" s="47" t="s">
        <v>2457</v>
      </c>
      <c r="F529" s="32" t="s">
        <v>3</v>
      </c>
      <c r="G529" s="32" t="s">
        <v>663</v>
      </c>
      <c r="H529" s="33">
        <v>42644</v>
      </c>
      <c r="I529" s="33">
        <v>44469</v>
      </c>
      <c r="J529" s="32" t="s">
        <v>441</v>
      </c>
      <c r="K529" s="50">
        <v>27329288</v>
      </c>
      <c r="L529" s="52">
        <v>11999886</v>
      </c>
      <c r="M529" s="32" t="s">
        <v>9</v>
      </c>
      <c r="N529" s="32" t="s">
        <v>67</v>
      </c>
      <c r="O529" s="32" t="s">
        <v>18</v>
      </c>
      <c r="P529" s="32" t="s">
        <v>30</v>
      </c>
      <c r="Q529" s="32" t="s">
        <v>18</v>
      </c>
      <c r="R529" s="47" t="s">
        <v>2456</v>
      </c>
      <c r="S529" s="54" t="s">
        <v>51</v>
      </c>
      <c r="T529" s="47" t="s">
        <v>67</v>
      </c>
      <c r="U529" s="32">
        <v>0</v>
      </c>
      <c r="V529" s="32" t="s">
        <v>30</v>
      </c>
      <c r="W529" s="32" t="s">
        <v>30</v>
      </c>
      <c r="X529" s="32" t="s">
        <v>30</v>
      </c>
      <c r="Y529" s="15">
        <v>50</v>
      </c>
      <c r="Z529" s="15">
        <v>1000</v>
      </c>
      <c r="AA529" s="15">
        <v>48</v>
      </c>
      <c r="AB529" s="15">
        <v>983</v>
      </c>
      <c r="AC529" s="15">
        <v>2</v>
      </c>
      <c r="AD529" s="15">
        <v>17</v>
      </c>
      <c r="AE529" s="15"/>
      <c r="AF529" s="15"/>
      <c r="AG529" s="15"/>
      <c r="AH529" s="15"/>
      <c r="AI529" s="15">
        <v>80</v>
      </c>
      <c r="AJ529" s="15"/>
      <c r="AK529" s="32"/>
      <c r="AL529" s="47"/>
      <c r="AM529" s="63" t="s">
        <v>3058</v>
      </c>
      <c r="AN529" s="32" t="s">
        <v>664</v>
      </c>
      <c r="AR529" s="14"/>
    </row>
    <row r="530" spans="1:44" ht="18" customHeight="1" x14ac:dyDescent="0.25">
      <c r="A530" s="43">
        <v>115976</v>
      </c>
      <c r="B530" s="43" t="s">
        <v>668</v>
      </c>
      <c r="C530" s="45" t="s">
        <v>669</v>
      </c>
      <c r="D530" s="47" t="s">
        <v>670</v>
      </c>
      <c r="E530" s="47" t="s">
        <v>2463</v>
      </c>
      <c r="F530" s="32" t="s">
        <v>3</v>
      </c>
      <c r="G530" s="32" t="s">
        <v>663</v>
      </c>
      <c r="H530" s="33">
        <v>42675</v>
      </c>
      <c r="I530" s="33">
        <v>44500</v>
      </c>
      <c r="J530" s="32" t="s">
        <v>437</v>
      </c>
      <c r="K530" s="50">
        <v>18088176</v>
      </c>
      <c r="L530" s="52">
        <v>8838000</v>
      </c>
      <c r="M530" s="32" t="s">
        <v>9</v>
      </c>
      <c r="N530" s="32"/>
      <c r="O530" s="32" t="s">
        <v>30</v>
      </c>
      <c r="P530" s="32" t="s">
        <v>30</v>
      </c>
      <c r="Q530" s="32" t="s">
        <v>18</v>
      </c>
      <c r="R530" s="47" t="s">
        <v>2464</v>
      </c>
      <c r="S530" s="54" t="s">
        <v>31</v>
      </c>
      <c r="T530" s="47"/>
      <c r="U530" s="32">
        <v>1</v>
      </c>
      <c r="V530" s="32" t="s">
        <v>18</v>
      </c>
      <c r="W530" s="32" t="s">
        <v>3088</v>
      </c>
      <c r="X530" s="32" t="s">
        <v>18</v>
      </c>
      <c r="Y530" s="15">
        <v>48</v>
      </c>
      <c r="Z530" s="15">
        <v>1861</v>
      </c>
      <c r="AA530" s="15">
        <v>48</v>
      </c>
      <c r="AB530" s="15">
        <v>1861</v>
      </c>
      <c r="AC530" s="15"/>
      <c r="AD530" s="15"/>
      <c r="AE530" s="15"/>
      <c r="AF530" s="15"/>
      <c r="AG530" s="15"/>
      <c r="AH530" s="15"/>
      <c r="AI530" s="15">
        <v>92</v>
      </c>
      <c r="AJ530" s="15"/>
      <c r="AK530" s="32"/>
      <c r="AL530" s="47"/>
      <c r="AM530" s="63" t="s">
        <v>3058</v>
      </c>
      <c r="AN530" s="32" t="s">
        <v>664</v>
      </c>
      <c r="AR530" s="14"/>
    </row>
    <row r="531" spans="1:44" ht="18" customHeight="1" x14ac:dyDescent="0.25">
      <c r="A531" s="43">
        <v>115985</v>
      </c>
      <c r="B531" s="43" t="s">
        <v>671</v>
      </c>
      <c r="C531" s="45" t="s">
        <v>672</v>
      </c>
      <c r="D531" s="47" t="s">
        <v>673</v>
      </c>
      <c r="E531" s="47" t="s">
        <v>2680</v>
      </c>
      <c r="F531" s="32" t="s">
        <v>3</v>
      </c>
      <c r="G531" s="32" t="s">
        <v>663</v>
      </c>
      <c r="H531" s="33">
        <v>42644</v>
      </c>
      <c r="I531" s="33">
        <v>43830</v>
      </c>
      <c r="J531" s="32" t="s">
        <v>438</v>
      </c>
      <c r="K531" s="50">
        <v>4581967.8</v>
      </c>
      <c r="L531" s="52">
        <v>2043000</v>
      </c>
      <c r="M531" s="32" t="s">
        <v>9</v>
      </c>
      <c r="N531" s="32" t="s">
        <v>67</v>
      </c>
      <c r="O531" s="32" t="s">
        <v>18</v>
      </c>
      <c r="P531" s="32" t="s">
        <v>30</v>
      </c>
      <c r="Q531" s="32" t="s">
        <v>18</v>
      </c>
      <c r="R531" s="47" t="s">
        <v>2681</v>
      </c>
      <c r="S531" s="54" t="s">
        <v>113</v>
      </c>
      <c r="T531" s="47" t="s">
        <v>2682</v>
      </c>
      <c r="U531" s="32">
        <v>0</v>
      </c>
      <c r="V531" s="32" t="s">
        <v>30</v>
      </c>
      <c r="W531" s="32" t="s">
        <v>18</v>
      </c>
      <c r="X531" s="32" t="s">
        <v>18</v>
      </c>
      <c r="Y531" s="15">
        <v>15</v>
      </c>
      <c r="Z531" s="15">
        <v>201</v>
      </c>
      <c r="AA531" s="15">
        <v>15</v>
      </c>
      <c r="AB531" s="15">
        <v>201</v>
      </c>
      <c r="AC531" s="15"/>
      <c r="AD531" s="15"/>
      <c r="AE531" s="15"/>
      <c r="AF531" s="15"/>
      <c r="AG531" s="15"/>
      <c r="AH531" s="15"/>
      <c r="AI531" s="15">
        <v>65</v>
      </c>
      <c r="AJ531" s="15"/>
      <c r="AK531" s="32"/>
      <c r="AL531" s="47"/>
      <c r="AM531" s="63" t="s">
        <v>3058</v>
      </c>
      <c r="AN531" s="32" t="s">
        <v>664</v>
      </c>
      <c r="AR531" s="14"/>
    </row>
    <row r="532" spans="1:44" ht="18" customHeight="1" x14ac:dyDescent="0.25">
      <c r="A532" s="43">
        <v>750345</v>
      </c>
      <c r="B532" s="43" t="s">
        <v>1080</v>
      </c>
      <c r="C532" s="45" t="s">
        <v>1081</v>
      </c>
      <c r="D532" s="47" t="s">
        <v>1082</v>
      </c>
      <c r="E532" s="47" t="s">
        <v>2781</v>
      </c>
      <c r="F532" s="32" t="s">
        <v>3</v>
      </c>
      <c r="G532" s="32" t="s">
        <v>432</v>
      </c>
      <c r="H532" s="33">
        <v>43344</v>
      </c>
      <c r="I532" s="33">
        <v>44439</v>
      </c>
      <c r="J532" s="32" t="s">
        <v>443</v>
      </c>
      <c r="K532" s="50">
        <v>264668.40000000002</v>
      </c>
      <c r="L532" s="52">
        <v>264668.40000000002</v>
      </c>
      <c r="M532" s="32" t="s">
        <v>199</v>
      </c>
      <c r="N532" s="32" t="s">
        <v>67</v>
      </c>
      <c r="O532" s="32" t="s">
        <v>18</v>
      </c>
      <c r="P532" s="32" t="s">
        <v>30</v>
      </c>
      <c r="Q532" s="32" t="s">
        <v>18</v>
      </c>
      <c r="R532" s="47" t="s">
        <v>67</v>
      </c>
      <c r="S532" s="54" t="s">
        <v>51</v>
      </c>
      <c r="T532" s="47" t="s">
        <v>67</v>
      </c>
      <c r="U532" s="32">
        <v>0</v>
      </c>
      <c r="V532" s="32" t="s">
        <v>18</v>
      </c>
      <c r="W532" s="32" t="s">
        <v>18</v>
      </c>
      <c r="X532" s="32" t="s">
        <v>18</v>
      </c>
      <c r="Y532" s="15">
        <v>6</v>
      </c>
      <c r="Z532" s="15">
        <v>401</v>
      </c>
      <c r="AA532" s="15">
        <v>6</v>
      </c>
      <c r="AB532" s="15">
        <v>401</v>
      </c>
      <c r="AC532" s="15"/>
      <c r="AD532" s="15"/>
      <c r="AE532" s="15"/>
      <c r="AF532" s="15"/>
      <c r="AG532" s="15"/>
      <c r="AH532" s="15"/>
      <c r="AI532" s="15">
        <v>2</v>
      </c>
      <c r="AJ532" s="15"/>
      <c r="AK532" s="32"/>
      <c r="AL532" s="47"/>
      <c r="AM532" s="63" t="s">
        <v>3086</v>
      </c>
      <c r="AN532" s="32" t="s">
        <v>434</v>
      </c>
      <c r="AR532" s="14"/>
    </row>
    <row r="533" spans="1:44" ht="18" customHeight="1" x14ac:dyDescent="0.25">
      <c r="A533" s="43">
        <v>116060</v>
      </c>
      <c r="B533" s="43" t="s">
        <v>674</v>
      </c>
      <c r="C533" s="45" t="s">
        <v>675</v>
      </c>
      <c r="D533" s="47" t="s">
        <v>676</v>
      </c>
      <c r="E533" s="47" t="s">
        <v>2522</v>
      </c>
      <c r="F533" s="32" t="s">
        <v>3</v>
      </c>
      <c r="G533" s="32" t="s">
        <v>663</v>
      </c>
      <c r="H533" s="33">
        <v>42795</v>
      </c>
      <c r="I533" s="33">
        <v>44255</v>
      </c>
      <c r="J533" s="32" t="s">
        <v>439</v>
      </c>
      <c r="K533" s="50">
        <v>11363398</v>
      </c>
      <c r="L533" s="52">
        <v>4684998</v>
      </c>
      <c r="M533" s="32" t="s">
        <v>9</v>
      </c>
      <c r="N533" s="32" t="s">
        <v>67</v>
      </c>
      <c r="O533" s="32" t="s">
        <v>30</v>
      </c>
      <c r="P533" s="32" t="s">
        <v>18</v>
      </c>
      <c r="Q533" s="32" t="s">
        <v>18</v>
      </c>
      <c r="R533" s="47" t="s">
        <v>2523</v>
      </c>
      <c r="S533" s="54" t="s">
        <v>31</v>
      </c>
      <c r="T533" s="47" t="s">
        <v>67</v>
      </c>
      <c r="U533" s="32">
        <v>0</v>
      </c>
      <c r="V533" s="32" t="s">
        <v>18</v>
      </c>
      <c r="W533" s="32" t="s">
        <v>18</v>
      </c>
      <c r="X533" s="32" t="s">
        <v>18</v>
      </c>
      <c r="Y533" s="15">
        <v>81</v>
      </c>
      <c r="Z533" s="15">
        <v>4662</v>
      </c>
      <c r="AA533" s="15">
        <v>76</v>
      </c>
      <c r="AB533" s="15">
        <v>4510</v>
      </c>
      <c r="AC533" s="15">
        <v>1</v>
      </c>
      <c r="AD533" s="15">
        <v>22</v>
      </c>
      <c r="AE533" s="15">
        <v>4</v>
      </c>
      <c r="AF533" s="15">
        <v>130</v>
      </c>
      <c r="AG533" s="15"/>
      <c r="AH533" s="15"/>
      <c r="AI533" s="15">
        <v>86</v>
      </c>
      <c r="AJ533" s="15"/>
      <c r="AK533" s="32"/>
      <c r="AL533" s="47"/>
      <c r="AM533" s="63" t="s">
        <v>3058</v>
      </c>
      <c r="AN533" s="32" t="s">
        <v>664</v>
      </c>
      <c r="AR533" s="14"/>
    </row>
    <row r="534" spans="1:44" ht="18" customHeight="1" x14ac:dyDescent="0.25">
      <c r="A534" s="43">
        <v>741744</v>
      </c>
      <c r="B534" s="43" t="s">
        <v>1153</v>
      </c>
      <c r="C534" s="45" t="s">
        <v>1154</v>
      </c>
      <c r="D534" s="47" t="s">
        <v>1155</v>
      </c>
      <c r="E534" s="47" t="s">
        <v>2664</v>
      </c>
      <c r="F534" s="32" t="s">
        <v>3</v>
      </c>
      <c r="G534" s="32" t="s">
        <v>453</v>
      </c>
      <c r="H534" s="33">
        <v>42887</v>
      </c>
      <c r="I534" s="33">
        <v>44895</v>
      </c>
      <c r="J534" s="32" t="s">
        <v>454</v>
      </c>
      <c r="K534" s="50">
        <v>2287500</v>
      </c>
      <c r="L534" s="52">
        <v>2287500</v>
      </c>
      <c r="M534" s="32" t="s">
        <v>9</v>
      </c>
      <c r="N534" s="32" t="s">
        <v>67</v>
      </c>
      <c r="O534" s="32" t="s">
        <v>30</v>
      </c>
      <c r="P534" s="32" t="s">
        <v>18</v>
      </c>
      <c r="Q534" s="32" t="s">
        <v>18</v>
      </c>
      <c r="R534" s="47" t="s">
        <v>1956</v>
      </c>
      <c r="S534" s="54" t="s">
        <v>2581</v>
      </c>
      <c r="T534" s="47" t="s">
        <v>2665</v>
      </c>
      <c r="U534" s="32">
        <v>0</v>
      </c>
      <c r="V534" s="32" t="s">
        <v>18</v>
      </c>
      <c r="W534" s="32" t="s">
        <v>30</v>
      </c>
      <c r="X534" s="32" t="s">
        <v>18</v>
      </c>
      <c r="Y534" s="15">
        <v>13</v>
      </c>
      <c r="Z534" s="15">
        <v>802</v>
      </c>
      <c r="AA534" s="15">
        <v>12</v>
      </c>
      <c r="AB534" s="15">
        <v>787</v>
      </c>
      <c r="AC534" s="15"/>
      <c r="AD534" s="15"/>
      <c r="AE534" s="15">
        <v>1</v>
      </c>
      <c r="AF534" s="15">
        <v>15</v>
      </c>
      <c r="AG534" s="15"/>
      <c r="AH534" s="15"/>
      <c r="AI534" s="15">
        <v>9</v>
      </c>
      <c r="AJ534" s="15"/>
      <c r="AK534" s="32"/>
      <c r="AL534" s="47"/>
      <c r="AM534" s="63" t="s">
        <v>3079</v>
      </c>
      <c r="AN534" s="32" t="s">
        <v>1091</v>
      </c>
      <c r="AR534" s="14"/>
    </row>
    <row r="535" spans="1:44" ht="18" customHeight="1" x14ac:dyDescent="0.25">
      <c r="A535" s="43">
        <v>742432</v>
      </c>
      <c r="B535" s="43" t="s">
        <v>808</v>
      </c>
      <c r="C535" s="45" t="s">
        <v>809</v>
      </c>
      <c r="D535" s="47" t="s">
        <v>810</v>
      </c>
      <c r="E535" s="47" t="s">
        <v>2638</v>
      </c>
      <c r="F535" s="32" t="s">
        <v>3</v>
      </c>
      <c r="G535" s="32" t="s">
        <v>453</v>
      </c>
      <c r="H535" s="33">
        <v>42979</v>
      </c>
      <c r="I535" s="33" t="s">
        <v>452</v>
      </c>
      <c r="J535" s="32" t="s">
        <v>439</v>
      </c>
      <c r="K535" s="50">
        <v>2497841</v>
      </c>
      <c r="L535" s="52">
        <v>2497841</v>
      </c>
      <c r="M535" s="32" t="s">
        <v>199</v>
      </c>
      <c r="N535" s="32"/>
      <c r="O535" s="32" t="s">
        <v>18</v>
      </c>
      <c r="P535" s="32" t="s">
        <v>30</v>
      </c>
      <c r="Q535" s="32" t="s">
        <v>30</v>
      </c>
      <c r="R535" s="47"/>
      <c r="S535" s="54" t="s">
        <v>51</v>
      </c>
      <c r="T535" s="47"/>
      <c r="U535" s="32">
        <v>0</v>
      </c>
      <c r="V535" s="32" t="s">
        <v>30</v>
      </c>
      <c r="W535" s="32" t="s">
        <v>30</v>
      </c>
      <c r="X535" s="32" t="s">
        <v>18</v>
      </c>
      <c r="Y535" s="15">
        <v>7</v>
      </c>
      <c r="Z535" s="15">
        <v>63</v>
      </c>
      <c r="AA535" s="15">
        <v>7</v>
      </c>
      <c r="AB535" s="15">
        <v>63</v>
      </c>
      <c r="AC535" s="15"/>
      <c r="AD535" s="15"/>
      <c r="AE535" s="15"/>
      <c r="AF535" s="15"/>
      <c r="AG535" s="15"/>
      <c r="AH535" s="15"/>
      <c r="AI535" s="15">
        <v>3</v>
      </c>
      <c r="AJ535" s="15"/>
      <c r="AK535" s="32"/>
      <c r="AL535" s="47"/>
      <c r="AM535" s="63" t="s">
        <v>3079</v>
      </c>
      <c r="AN535" s="32" t="s">
        <v>1091</v>
      </c>
      <c r="AR535" s="14"/>
    </row>
    <row r="536" spans="1:44" ht="18" customHeight="1" x14ac:dyDescent="0.25">
      <c r="A536" s="43">
        <v>777828</v>
      </c>
      <c r="B536" s="43" t="s">
        <v>1156</v>
      </c>
      <c r="C536" s="45" t="s">
        <v>1157</v>
      </c>
      <c r="D536" s="47" t="s">
        <v>1158</v>
      </c>
      <c r="E536" s="47" t="s">
        <v>2764</v>
      </c>
      <c r="F536" s="32" t="s">
        <v>3</v>
      </c>
      <c r="G536" s="32" t="s">
        <v>461</v>
      </c>
      <c r="H536" s="33">
        <v>42948</v>
      </c>
      <c r="I536" s="33">
        <v>43677</v>
      </c>
      <c r="J536" s="32" t="s">
        <v>466</v>
      </c>
      <c r="K536" s="50">
        <v>2011662.5</v>
      </c>
      <c r="L536" s="52">
        <v>1408163</v>
      </c>
      <c r="M536" s="32" t="s">
        <v>9</v>
      </c>
      <c r="N536" s="32" t="s">
        <v>67</v>
      </c>
      <c r="O536" s="32" t="s">
        <v>18</v>
      </c>
      <c r="P536" s="32" t="s">
        <v>18</v>
      </c>
      <c r="Q536" s="32" t="s">
        <v>30</v>
      </c>
      <c r="R536" s="47" t="s">
        <v>67</v>
      </c>
      <c r="S536" s="54" t="s">
        <v>79</v>
      </c>
      <c r="T536" s="47" t="s">
        <v>67</v>
      </c>
      <c r="U536" s="32">
        <v>1</v>
      </c>
      <c r="V536" s="32" t="s">
        <v>18</v>
      </c>
      <c r="W536" s="32" t="s">
        <v>30</v>
      </c>
      <c r="X536" s="32" t="s">
        <v>18</v>
      </c>
      <c r="Y536" s="15">
        <v>1</v>
      </c>
      <c r="Z536" s="15">
        <v>0</v>
      </c>
      <c r="AA536" s="15"/>
      <c r="AB536" s="15"/>
      <c r="AC536" s="15"/>
      <c r="AD536" s="15"/>
      <c r="AE536" s="15">
        <v>1</v>
      </c>
      <c r="AF536" s="15">
        <v>0</v>
      </c>
      <c r="AG536" s="15"/>
      <c r="AH536" s="15"/>
      <c r="AI536" s="15">
        <v>11</v>
      </c>
      <c r="AJ536" s="15"/>
      <c r="AK536" s="32"/>
      <c r="AL536" s="47"/>
      <c r="AM536" s="63" t="s">
        <v>3087</v>
      </c>
      <c r="AN536" s="32" t="s">
        <v>462</v>
      </c>
      <c r="AR536" s="14"/>
    </row>
    <row r="537" spans="1:44" ht="18" customHeight="1" x14ac:dyDescent="0.25">
      <c r="A537" s="43">
        <v>743155</v>
      </c>
      <c r="B537" s="43" t="s">
        <v>1159</v>
      </c>
      <c r="C537" s="45" t="s">
        <v>1160</v>
      </c>
      <c r="D537" s="47" t="s">
        <v>1161</v>
      </c>
      <c r="E537" s="47" t="s">
        <v>2643</v>
      </c>
      <c r="F537" s="32" t="s">
        <v>3</v>
      </c>
      <c r="G537" s="32" t="s">
        <v>453</v>
      </c>
      <c r="H537" s="33">
        <v>42948</v>
      </c>
      <c r="I537" s="33">
        <v>44773</v>
      </c>
      <c r="J537" s="32" t="s">
        <v>450</v>
      </c>
      <c r="K537" s="50">
        <v>2420429</v>
      </c>
      <c r="L537" s="52">
        <v>2420429</v>
      </c>
      <c r="M537" s="32" t="s">
        <v>9</v>
      </c>
      <c r="N537" s="32" t="s">
        <v>67</v>
      </c>
      <c r="O537" s="32" t="s">
        <v>30</v>
      </c>
      <c r="P537" s="32" t="s">
        <v>30</v>
      </c>
      <c r="Q537" s="32" t="s">
        <v>18</v>
      </c>
      <c r="R537" s="47" t="s">
        <v>67</v>
      </c>
      <c r="S537" s="54" t="s">
        <v>96</v>
      </c>
      <c r="T537" s="47" t="s">
        <v>2644</v>
      </c>
      <c r="U537" s="32">
        <v>0</v>
      </c>
      <c r="V537" s="32" t="s">
        <v>18</v>
      </c>
      <c r="W537" s="32" t="s">
        <v>18</v>
      </c>
      <c r="X537" s="32" t="s">
        <v>18</v>
      </c>
      <c r="Y537" s="15">
        <v>15</v>
      </c>
      <c r="Z537" s="15">
        <v>730</v>
      </c>
      <c r="AA537" s="15">
        <v>14</v>
      </c>
      <c r="AB537" s="15">
        <v>726</v>
      </c>
      <c r="AC537" s="15"/>
      <c r="AD537" s="15"/>
      <c r="AE537" s="15"/>
      <c r="AF537" s="15"/>
      <c r="AG537" s="15">
        <v>1</v>
      </c>
      <c r="AH537" s="15">
        <v>4</v>
      </c>
      <c r="AI537" s="15">
        <v>3</v>
      </c>
      <c r="AJ537" s="15"/>
      <c r="AK537" s="32"/>
      <c r="AL537" s="47"/>
      <c r="AM537" s="63" t="s">
        <v>3079</v>
      </c>
      <c r="AN537" s="32" t="s">
        <v>1091</v>
      </c>
      <c r="AR537" s="14"/>
    </row>
    <row r="538" spans="1:44" ht="18" customHeight="1" x14ac:dyDescent="0.25">
      <c r="A538" s="43">
        <v>740427</v>
      </c>
      <c r="B538" s="43" t="s">
        <v>1162</v>
      </c>
      <c r="C538" s="45" t="s">
        <v>1163</v>
      </c>
      <c r="D538" s="47" t="s">
        <v>1164</v>
      </c>
      <c r="E538" s="47" t="s">
        <v>2632</v>
      </c>
      <c r="F538" s="32" t="s">
        <v>3</v>
      </c>
      <c r="G538" s="32" t="s">
        <v>453</v>
      </c>
      <c r="H538" s="33">
        <v>42979</v>
      </c>
      <c r="I538" s="33">
        <v>44804</v>
      </c>
      <c r="J538" s="32" t="s">
        <v>439</v>
      </c>
      <c r="K538" s="50">
        <v>2499954</v>
      </c>
      <c r="L538" s="52">
        <v>2499954</v>
      </c>
      <c r="M538" s="32" t="s">
        <v>9</v>
      </c>
      <c r="N538" s="32" t="s">
        <v>67</v>
      </c>
      <c r="O538" s="32" t="s">
        <v>30</v>
      </c>
      <c r="P538" s="32" t="s">
        <v>30</v>
      </c>
      <c r="Q538" s="32" t="s">
        <v>18</v>
      </c>
      <c r="R538" s="47" t="s">
        <v>67</v>
      </c>
      <c r="S538" s="54" t="s">
        <v>51</v>
      </c>
      <c r="T538" s="47" t="s">
        <v>67</v>
      </c>
      <c r="U538" s="32">
        <v>0</v>
      </c>
      <c r="V538" s="32" t="s">
        <v>18</v>
      </c>
      <c r="W538" s="32" t="s">
        <v>18</v>
      </c>
      <c r="X538" s="32" t="s">
        <v>18</v>
      </c>
      <c r="Y538" s="15">
        <v>10</v>
      </c>
      <c r="Z538" s="15">
        <v>1404</v>
      </c>
      <c r="AA538" s="15">
        <v>9</v>
      </c>
      <c r="AB538" s="15">
        <v>1401</v>
      </c>
      <c r="AC538" s="15"/>
      <c r="AD538" s="15"/>
      <c r="AE538" s="15">
        <v>1</v>
      </c>
      <c r="AF538" s="15">
        <v>3</v>
      </c>
      <c r="AG538" s="15"/>
      <c r="AH538" s="15"/>
      <c r="AI538" s="15">
        <v>10</v>
      </c>
      <c r="AJ538" s="15"/>
      <c r="AK538" s="32"/>
      <c r="AL538" s="47"/>
      <c r="AM538" s="63" t="s">
        <v>3079</v>
      </c>
      <c r="AN538" s="32" t="s">
        <v>1091</v>
      </c>
      <c r="AR538" s="14"/>
    </row>
    <row r="539" spans="1:44" ht="18" customHeight="1" x14ac:dyDescent="0.25">
      <c r="A539" s="43">
        <v>777364</v>
      </c>
      <c r="B539" s="43" t="s">
        <v>677</v>
      </c>
      <c r="C539" s="45" t="s">
        <v>678</v>
      </c>
      <c r="D539" s="47" t="s">
        <v>679</v>
      </c>
      <c r="E539" s="47" t="s">
        <v>2525</v>
      </c>
      <c r="F539" s="32" t="s">
        <v>3</v>
      </c>
      <c r="G539" s="32" t="s">
        <v>663</v>
      </c>
      <c r="H539" s="33">
        <v>43009</v>
      </c>
      <c r="I539" s="33">
        <v>44469</v>
      </c>
      <c r="J539" s="32" t="s">
        <v>439</v>
      </c>
      <c r="K539" s="50">
        <v>9360691.9299999997</v>
      </c>
      <c r="L539" s="52">
        <v>4495523</v>
      </c>
      <c r="M539" s="32" t="s">
        <v>9</v>
      </c>
      <c r="N539" s="32" t="s">
        <v>67</v>
      </c>
      <c r="O539" s="32" t="s">
        <v>30</v>
      </c>
      <c r="P539" s="32" t="s">
        <v>18</v>
      </c>
      <c r="Q539" s="32" t="s">
        <v>30</v>
      </c>
      <c r="R539" s="47" t="s">
        <v>67</v>
      </c>
      <c r="S539" s="54" t="s">
        <v>96</v>
      </c>
      <c r="T539" s="47" t="s">
        <v>67</v>
      </c>
      <c r="U539" s="32">
        <v>0</v>
      </c>
      <c r="V539" s="32" t="s">
        <v>30</v>
      </c>
      <c r="W539" s="32" t="s">
        <v>18</v>
      </c>
      <c r="X539" s="32" t="s">
        <v>18</v>
      </c>
      <c r="Y539" s="15">
        <v>32</v>
      </c>
      <c r="Z539" s="15">
        <v>334</v>
      </c>
      <c r="AA539" s="15">
        <v>13</v>
      </c>
      <c r="AB539" s="15">
        <v>201</v>
      </c>
      <c r="AC539" s="15"/>
      <c r="AD539" s="15"/>
      <c r="AE539" s="15">
        <v>6</v>
      </c>
      <c r="AF539" s="15">
        <v>77</v>
      </c>
      <c r="AG539" s="15">
        <v>13</v>
      </c>
      <c r="AH539" s="15">
        <v>56</v>
      </c>
      <c r="AI539" s="15">
        <v>109</v>
      </c>
      <c r="AJ539" s="15"/>
      <c r="AK539" s="32"/>
      <c r="AL539" s="47"/>
      <c r="AM539" s="63" t="s">
        <v>3058</v>
      </c>
      <c r="AN539" s="32" t="s">
        <v>664</v>
      </c>
      <c r="AR539" s="14"/>
    </row>
    <row r="540" spans="1:44" ht="18" customHeight="1" x14ac:dyDescent="0.25">
      <c r="A540" s="43">
        <v>766719</v>
      </c>
      <c r="B540" s="43" t="s">
        <v>815</v>
      </c>
      <c r="C540" s="45" t="s">
        <v>816</v>
      </c>
      <c r="D540" s="47" t="s">
        <v>817</v>
      </c>
      <c r="E540" s="47" t="s">
        <v>2598</v>
      </c>
      <c r="F540" s="32" t="s">
        <v>3</v>
      </c>
      <c r="G540" s="32" t="s">
        <v>455</v>
      </c>
      <c r="H540" s="33">
        <v>43040</v>
      </c>
      <c r="I540" s="33">
        <v>44408</v>
      </c>
      <c r="J540" s="32" t="s">
        <v>436</v>
      </c>
      <c r="K540" s="50">
        <v>3206498.75</v>
      </c>
      <c r="L540" s="52">
        <v>3206498.75</v>
      </c>
      <c r="M540" s="32" t="s">
        <v>199</v>
      </c>
      <c r="N540" s="32" t="s">
        <v>67</v>
      </c>
      <c r="O540" s="32" t="s">
        <v>18</v>
      </c>
      <c r="P540" s="32" t="s">
        <v>18</v>
      </c>
      <c r="Q540" s="32" t="s">
        <v>30</v>
      </c>
      <c r="R540" s="47" t="s">
        <v>67</v>
      </c>
      <c r="S540" s="54" t="s">
        <v>96</v>
      </c>
      <c r="T540" s="47" t="s">
        <v>67</v>
      </c>
      <c r="U540" s="32">
        <v>0</v>
      </c>
      <c r="V540" s="32" t="s">
        <v>30</v>
      </c>
      <c r="W540" s="32" t="s">
        <v>30</v>
      </c>
      <c r="X540" s="32" t="s">
        <v>18</v>
      </c>
      <c r="Y540" s="15">
        <v>37</v>
      </c>
      <c r="Z540" s="15">
        <v>133</v>
      </c>
      <c r="AA540" s="15">
        <v>25</v>
      </c>
      <c r="AB540" s="15">
        <v>124</v>
      </c>
      <c r="AC540" s="15">
        <v>12</v>
      </c>
      <c r="AD540" s="15">
        <v>9</v>
      </c>
      <c r="AE540" s="15"/>
      <c r="AF540" s="15"/>
      <c r="AG540" s="15"/>
      <c r="AH540" s="15"/>
      <c r="AI540" s="15">
        <v>17</v>
      </c>
      <c r="AJ540" s="15"/>
      <c r="AK540" s="32"/>
      <c r="AL540" s="47"/>
      <c r="AM540" s="63" t="s">
        <v>3073</v>
      </c>
      <c r="AN540" s="32" t="s">
        <v>632</v>
      </c>
      <c r="AR540" s="14"/>
    </row>
    <row r="541" spans="1:44" ht="18" customHeight="1" x14ac:dyDescent="0.25">
      <c r="A541" s="43">
        <v>766955</v>
      </c>
      <c r="B541" s="43" t="s">
        <v>818</v>
      </c>
      <c r="C541" s="45" t="s">
        <v>819</v>
      </c>
      <c r="D541" s="47" t="s">
        <v>820</v>
      </c>
      <c r="E541" s="47" t="s">
        <v>2603</v>
      </c>
      <c r="F541" s="32" t="s">
        <v>3</v>
      </c>
      <c r="G541" s="32" t="s">
        <v>455</v>
      </c>
      <c r="H541" s="33">
        <v>43040</v>
      </c>
      <c r="I541" s="33">
        <v>44500</v>
      </c>
      <c r="J541" s="32" t="s">
        <v>436</v>
      </c>
      <c r="K541" s="50">
        <v>3106381.25</v>
      </c>
      <c r="L541" s="52">
        <v>3106381</v>
      </c>
      <c r="M541" s="32" t="s">
        <v>199</v>
      </c>
      <c r="N541" s="32" t="s">
        <v>67</v>
      </c>
      <c r="O541" s="32" t="s">
        <v>18</v>
      </c>
      <c r="P541" s="32" t="s">
        <v>18</v>
      </c>
      <c r="Q541" s="32" t="s">
        <v>30</v>
      </c>
      <c r="R541" s="47" t="s">
        <v>67</v>
      </c>
      <c r="S541" s="54" t="s">
        <v>96</v>
      </c>
      <c r="T541" s="47" t="s">
        <v>67</v>
      </c>
      <c r="U541" s="32">
        <v>0</v>
      </c>
      <c r="V541" s="32" t="s">
        <v>30</v>
      </c>
      <c r="W541" s="32" t="s">
        <v>30</v>
      </c>
      <c r="X541" s="32" t="s">
        <v>18</v>
      </c>
      <c r="Y541" s="15">
        <v>30</v>
      </c>
      <c r="Z541" s="15">
        <v>210</v>
      </c>
      <c r="AA541" s="15">
        <v>30</v>
      </c>
      <c r="AB541" s="15">
        <v>210</v>
      </c>
      <c r="AC541" s="15"/>
      <c r="AD541" s="15"/>
      <c r="AE541" s="15"/>
      <c r="AF541" s="15"/>
      <c r="AG541" s="15"/>
      <c r="AH541" s="15"/>
      <c r="AI541" s="15">
        <v>22</v>
      </c>
      <c r="AJ541" s="15"/>
      <c r="AK541" s="32"/>
      <c r="AL541" s="47"/>
      <c r="AM541" s="63" t="s">
        <v>3073</v>
      </c>
      <c r="AN541" s="32" t="s">
        <v>632</v>
      </c>
      <c r="AR541" s="14"/>
    </row>
    <row r="542" spans="1:44" ht="18" customHeight="1" x14ac:dyDescent="0.25">
      <c r="A542" s="43">
        <v>777167</v>
      </c>
      <c r="B542" s="43" t="s">
        <v>821</v>
      </c>
      <c r="C542" s="45" t="s">
        <v>822</v>
      </c>
      <c r="D542" s="47" t="s">
        <v>823</v>
      </c>
      <c r="E542" s="47" t="s">
        <v>2507</v>
      </c>
      <c r="F542" s="32" t="s">
        <v>3</v>
      </c>
      <c r="G542" s="32" t="s">
        <v>769</v>
      </c>
      <c r="H542" s="33">
        <v>43040</v>
      </c>
      <c r="I542" s="33">
        <v>44681</v>
      </c>
      <c r="J542" s="32" t="s">
        <v>450</v>
      </c>
      <c r="K542" s="50">
        <v>4999410</v>
      </c>
      <c r="L542" s="52">
        <v>4999410</v>
      </c>
      <c r="M542" s="32" t="s">
        <v>199</v>
      </c>
      <c r="N542" s="32" t="s">
        <v>67</v>
      </c>
      <c r="O542" s="32" t="s">
        <v>18</v>
      </c>
      <c r="P542" s="32" t="s">
        <v>30</v>
      </c>
      <c r="Q542" s="32" t="s">
        <v>18</v>
      </c>
      <c r="R542" s="47" t="s">
        <v>67</v>
      </c>
      <c r="S542" s="54" t="s">
        <v>129</v>
      </c>
      <c r="T542" s="47" t="s">
        <v>2508</v>
      </c>
      <c r="U542" s="32">
        <v>0</v>
      </c>
      <c r="V542" s="32" t="s">
        <v>18</v>
      </c>
      <c r="W542" s="32" t="s">
        <v>18</v>
      </c>
      <c r="X542" s="32" t="s">
        <v>30</v>
      </c>
      <c r="Y542" s="15">
        <v>8</v>
      </c>
      <c r="Z542" s="15">
        <v>36</v>
      </c>
      <c r="AA542" s="15">
        <v>4</v>
      </c>
      <c r="AB542" s="15">
        <v>20</v>
      </c>
      <c r="AC542" s="15">
        <v>4</v>
      </c>
      <c r="AD542" s="15">
        <v>16</v>
      </c>
      <c r="AE542" s="15"/>
      <c r="AF542" s="15"/>
      <c r="AG542" s="15"/>
      <c r="AH542" s="15"/>
      <c r="AI542" s="15">
        <v>76</v>
      </c>
      <c r="AJ542" s="15"/>
      <c r="AK542" s="32"/>
      <c r="AL542" s="47"/>
      <c r="AM542" s="63" t="s">
        <v>3076</v>
      </c>
      <c r="AN542" s="32" t="s">
        <v>771</v>
      </c>
      <c r="AR542" s="14"/>
    </row>
    <row r="543" spans="1:44" ht="18" customHeight="1" x14ac:dyDescent="0.25">
      <c r="A543" s="43">
        <v>778325</v>
      </c>
      <c r="B543" s="43" t="s">
        <v>824</v>
      </c>
      <c r="C543" s="45" t="s">
        <v>825</v>
      </c>
      <c r="D543" s="47" t="s">
        <v>826</v>
      </c>
      <c r="E543" s="47" t="s">
        <v>2779</v>
      </c>
      <c r="F543" s="32" t="s">
        <v>3</v>
      </c>
      <c r="G543" s="32" t="s">
        <v>649</v>
      </c>
      <c r="H543" s="33">
        <v>43101</v>
      </c>
      <c r="I543" s="33">
        <v>44926</v>
      </c>
      <c r="J543" s="32" t="s">
        <v>438</v>
      </c>
      <c r="K543" s="50">
        <v>504000</v>
      </c>
      <c r="L543" s="52">
        <v>504000</v>
      </c>
      <c r="M543" s="32" t="s">
        <v>199</v>
      </c>
      <c r="N543" s="32" t="s">
        <v>67</v>
      </c>
      <c r="O543" s="32" t="s">
        <v>30</v>
      </c>
      <c r="P543" s="32" t="s">
        <v>18</v>
      </c>
      <c r="Q543" s="32" t="s">
        <v>18</v>
      </c>
      <c r="R543" s="47" t="s">
        <v>67</v>
      </c>
      <c r="S543" s="54" t="s">
        <v>322</v>
      </c>
      <c r="T543" s="47" t="s">
        <v>2780</v>
      </c>
      <c r="U543" s="32">
        <v>0</v>
      </c>
      <c r="V543" s="32" t="s">
        <v>18</v>
      </c>
      <c r="W543" s="32" t="s">
        <v>30</v>
      </c>
      <c r="X543" s="32" t="s">
        <v>18</v>
      </c>
      <c r="Y543" s="15">
        <v>2</v>
      </c>
      <c r="Z543" s="15">
        <v>9</v>
      </c>
      <c r="AA543" s="15">
        <v>2</v>
      </c>
      <c r="AB543" s="15">
        <v>9</v>
      </c>
      <c r="AC543" s="15"/>
      <c r="AD543" s="15"/>
      <c r="AE543" s="15"/>
      <c r="AF543" s="15"/>
      <c r="AG543" s="15"/>
      <c r="AH543" s="15"/>
      <c r="AI543" s="15">
        <v>20</v>
      </c>
      <c r="AJ543" s="15"/>
      <c r="AK543" s="32"/>
      <c r="AL543" s="47"/>
      <c r="AM543" s="63" t="s">
        <v>3084</v>
      </c>
      <c r="AN543" s="32" t="s">
        <v>651</v>
      </c>
      <c r="AR543" s="14"/>
    </row>
    <row r="544" spans="1:44" ht="18" customHeight="1" x14ac:dyDescent="0.25">
      <c r="A544" s="43">
        <v>754688</v>
      </c>
      <c r="B544" s="43" t="s">
        <v>827</v>
      </c>
      <c r="C544" s="45" t="s">
        <v>828</v>
      </c>
      <c r="D544" s="47" t="s">
        <v>829</v>
      </c>
      <c r="E544" s="47" t="s">
        <v>2491</v>
      </c>
      <c r="F544" s="32" t="s">
        <v>3</v>
      </c>
      <c r="G544" s="32" t="s">
        <v>595</v>
      </c>
      <c r="H544" s="33">
        <v>43101</v>
      </c>
      <c r="I544" s="33">
        <v>44834</v>
      </c>
      <c r="J544" s="32" t="s">
        <v>433</v>
      </c>
      <c r="K544" s="50">
        <v>5949963.75</v>
      </c>
      <c r="L544" s="52">
        <v>5949963.75</v>
      </c>
      <c r="M544" s="32" t="s">
        <v>199</v>
      </c>
      <c r="N544" s="32" t="s">
        <v>67</v>
      </c>
      <c r="O544" s="32" t="s">
        <v>30</v>
      </c>
      <c r="P544" s="32" t="s">
        <v>30</v>
      </c>
      <c r="Q544" s="32" t="s">
        <v>30</v>
      </c>
      <c r="R544" s="47" t="s">
        <v>67</v>
      </c>
      <c r="S544" s="54" t="s">
        <v>113</v>
      </c>
      <c r="T544" s="47" t="s">
        <v>2492</v>
      </c>
      <c r="U544" s="32">
        <v>0</v>
      </c>
      <c r="V544" s="32" t="s">
        <v>30</v>
      </c>
      <c r="W544" s="32" t="s">
        <v>30</v>
      </c>
      <c r="X544" s="32" t="s">
        <v>30</v>
      </c>
      <c r="Y544" s="15">
        <v>18</v>
      </c>
      <c r="Z544" s="15">
        <v>692</v>
      </c>
      <c r="AA544" s="15">
        <v>18</v>
      </c>
      <c r="AB544" s="15">
        <v>692</v>
      </c>
      <c r="AC544" s="15"/>
      <c r="AD544" s="15"/>
      <c r="AE544" s="15"/>
      <c r="AF544" s="15"/>
      <c r="AG544" s="15"/>
      <c r="AH544" s="15"/>
      <c r="AI544" s="15">
        <v>27</v>
      </c>
      <c r="AJ544" s="15"/>
      <c r="AK544" s="32"/>
      <c r="AL544" s="47"/>
      <c r="AM544" s="63" t="s">
        <v>3069</v>
      </c>
      <c r="AN544" s="32" t="s">
        <v>597</v>
      </c>
      <c r="AR544" s="14"/>
    </row>
    <row r="545" spans="1:44" ht="18" customHeight="1" x14ac:dyDescent="0.25">
      <c r="A545" s="43">
        <v>755333</v>
      </c>
      <c r="B545" s="43" t="s">
        <v>830</v>
      </c>
      <c r="C545" s="45" t="s">
        <v>831</v>
      </c>
      <c r="D545" s="47" t="s">
        <v>832</v>
      </c>
      <c r="E545" s="47" t="s">
        <v>2476</v>
      </c>
      <c r="F545" s="32" t="s">
        <v>3</v>
      </c>
      <c r="G545" s="32" t="s">
        <v>595</v>
      </c>
      <c r="H545" s="33">
        <v>43101</v>
      </c>
      <c r="I545" s="33">
        <v>44561</v>
      </c>
      <c r="J545" s="32" t="s">
        <v>441</v>
      </c>
      <c r="K545" s="50">
        <v>6292873.75</v>
      </c>
      <c r="L545" s="52">
        <v>6292873.75</v>
      </c>
      <c r="M545" s="32" t="s">
        <v>199</v>
      </c>
      <c r="N545" s="32" t="s">
        <v>67</v>
      </c>
      <c r="O545" s="32" t="s">
        <v>18</v>
      </c>
      <c r="P545" s="32" t="s">
        <v>30</v>
      </c>
      <c r="Q545" s="32" t="s">
        <v>30</v>
      </c>
      <c r="R545" s="47" t="s">
        <v>2477</v>
      </c>
      <c r="S545" s="54" t="s">
        <v>42</v>
      </c>
      <c r="T545" s="47" t="s">
        <v>2478</v>
      </c>
      <c r="U545" s="32">
        <v>3</v>
      </c>
      <c r="V545" s="32" t="s">
        <v>30</v>
      </c>
      <c r="W545" s="32" t="s">
        <v>30</v>
      </c>
      <c r="X545" s="32" t="s">
        <v>30</v>
      </c>
      <c r="Y545" s="15">
        <v>3</v>
      </c>
      <c r="Z545" s="15">
        <v>137</v>
      </c>
      <c r="AA545" s="15">
        <v>3</v>
      </c>
      <c r="AB545" s="15">
        <v>137</v>
      </c>
      <c r="AC545" s="15"/>
      <c r="AD545" s="15"/>
      <c r="AE545" s="15"/>
      <c r="AF545" s="15"/>
      <c r="AG545" s="15"/>
      <c r="AH545" s="15"/>
      <c r="AI545" s="15">
        <v>48</v>
      </c>
      <c r="AJ545" s="15"/>
      <c r="AK545" s="32"/>
      <c r="AL545" s="47"/>
      <c r="AM545" s="63" t="s">
        <v>3069</v>
      </c>
      <c r="AN545" s="32" t="s">
        <v>597</v>
      </c>
      <c r="AR545" s="14"/>
    </row>
    <row r="546" spans="1:44" ht="18" customHeight="1" x14ac:dyDescent="0.25">
      <c r="A546" s="43">
        <v>755394</v>
      </c>
      <c r="B546" s="43" t="s">
        <v>833</v>
      </c>
      <c r="C546" s="45" t="s">
        <v>834</v>
      </c>
      <c r="D546" s="47" t="s">
        <v>835</v>
      </c>
      <c r="E546" s="47" t="s">
        <v>2455</v>
      </c>
      <c r="F546" s="32" t="s">
        <v>3</v>
      </c>
      <c r="G546" s="32" t="s">
        <v>457</v>
      </c>
      <c r="H546" s="33">
        <v>43101</v>
      </c>
      <c r="I546" s="33">
        <v>46203</v>
      </c>
      <c r="J546" s="32" t="s">
        <v>443</v>
      </c>
      <c r="K546" s="50">
        <v>12498983.75</v>
      </c>
      <c r="L546" s="52">
        <v>12436858.75</v>
      </c>
      <c r="M546" s="32" t="s">
        <v>199</v>
      </c>
      <c r="N546" s="32" t="s">
        <v>67</v>
      </c>
      <c r="O546" s="32" t="s">
        <v>18</v>
      </c>
      <c r="P546" s="32" t="s">
        <v>30</v>
      </c>
      <c r="Q546" s="32" t="s">
        <v>18</v>
      </c>
      <c r="R546" s="47" t="s">
        <v>2456</v>
      </c>
      <c r="S546" s="54" t="s">
        <v>184</v>
      </c>
      <c r="T546" s="47" t="s">
        <v>67</v>
      </c>
      <c r="U546" s="32">
        <v>0</v>
      </c>
      <c r="V546" s="32" t="s">
        <v>30</v>
      </c>
      <c r="W546" s="32" t="s">
        <v>30</v>
      </c>
      <c r="X546" s="32" t="s">
        <v>30</v>
      </c>
      <c r="Y546" s="15">
        <v>1</v>
      </c>
      <c r="Z546" s="15">
        <v>80</v>
      </c>
      <c r="AA546" s="15">
        <v>1</v>
      </c>
      <c r="AB546" s="15">
        <v>80</v>
      </c>
      <c r="AC546" s="15"/>
      <c r="AD546" s="15"/>
      <c r="AE546" s="15"/>
      <c r="AF546" s="15"/>
      <c r="AG546" s="15"/>
      <c r="AH546" s="15"/>
      <c r="AI546" s="15">
        <v>123</v>
      </c>
      <c r="AJ546" s="15"/>
      <c r="AK546" s="32"/>
      <c r="AL546" s="47"/>
      <c r="AM546" s="63" t="s">
        <v>3064</v>
      </c>
      <c r="AN546" s="32" t="s">
        <v>459</v>
      </c>
      <c r="AR546" s="14"/>
    </row>
    <row r="547" spans="1:44" ht="18" customHeight="1" x14ac:dyDescent="0.25">
      <c r="A547" s="43">
        <v>783818</v>
      </c>
      <c r="B547" s="43" t="s">
        <v>1268</v>
      </c>
      <c r="C547" s="45" t="s">
        <v>1269</v>
      </c>
      <c r="D547" s="47" t="s">
        <v>1270</v>
      </c>
      <c r="E547" s="47" t="s">
        <v>2554</v>
      </c>
      <c r="F547" s="32" t="s">
        <v>3</v>
      </c>
      <c r="G547" s="32" t="s">
        <v>457</v>
      </c>
      <c r="H547" s="33">
        <v>43070</v>
      </c>
      <c r="I547" s="33">
        <v>44651</v>
      </c>
      <c r="J547" s="32" t="s">
        <v>449</v>
      </c>
      <c r="K547" s="50">
        <v>3985000</v>
      </c>
      <c r="L547" s="52">
        <v>3985000</v>
      </c>
      <c r="M547" s="32" t="s">
        <v>199</v>
      </c>
      <c r="N547" s="32" t="s">
        <v>67</v>
      </c>
      <c r="O547" s="32" t="s">
        <v>18</v>
      </c>
      <c r="P547" s="32" t="s">
        <v>30</v>
      </c>
      <c r="Q547" s="32" t="s">
        <v>18</v>
      </c>
      <c r="R547" s="47" t="s">
        <v>2555</v>
      </c>
      <c r="S547" s="54" t="s">
        <v>42</v>
      </c>
      <c r="T547" s="47" t="s">
        <v>67</v>
      </c>
      <c r="U547" s="32">
        <v>0</v>
      </c>
      <c r="V547" s="32" t="s">
        <v>30</v>
      </c>
      <c r="W547" s="32" t="s">
        <v>30</v>
      </c>
      <c r="X547" s="32" t="s">
        <v>30</v>
      </c>
      <c r="Y547" s="15"/>
      <c r="Z547" s="15"/>
      <c r="AA547" s="15"/>
      <c r="AB547" s="15"/>
      <c r="AC547" s="15"/>
      <c r="AD547" s="15"/>
      <c r="AE547" s="15"/>
      <c r="AF547" s="15"/>
      <c r="AG547" s="15"/>
      <c r="AH547" s="15"/>
      <c r="AI547" s="15">
        <v>10</v>
      </c>
      <c r="AJ547" s="15"/>
      <c r="AK547" s="32"/>
      <c r="AL547" s="47"/>
      <c r="AM547" s="63" t="s">
        <v>3064</v>
      </c>
      <c r="AN547" s="32" t="s">
        <v>459</v>
      </c>
      <c r="AR547" s="14"/>
    </row>
    <row r="548" spans="1:44" ht="18" customHeight="1" x14ac:dyDescent="0.25">
      <c r="A548" s="43">
        <v>730983</v>
      </c>
      <c r="B548" s="43" t="s">
        <v>836</v>
      </c>
      <c r="C548" s="45" t="s">
        <v>837</v>
      </c>
      <c r="D548" s="47" t="s">
        <v>839</v>
      </c>
      <c r="E548" s="47" t="s">
        <v>2503</v>
      </c>
      <c r="F548" s="32" t="s">
        <v>3</v>
      </c>
      <c r="G548" s="32" t="s">
        <v>838</v>
      </c>
      <c r="H548" s="33">
        <v>43160</v>
      </c>
      <c r="I548" s="33">
        <v>44620</v>
      </c>
      <c r="J548" s="32" t="s">
        <v>439</v>
      </c>
      <c r="K548" s="50">
        <v>4999867</v>
      </c>
      <c r="L548" s="52">
        <v>4999867</v>
      </c>
      <c r="M548" s="32" t="s">
        <v>199</v>
      </c>
      <c r="N548" s="32" t="s">
        <v>67</v>
      </c>
      <c r="O548" s="32" t="s">
        <v>30</v>
      </c>
      <c r="P548" s="32" t="s">
        <v>30</v>
      </c>
      <c r="Q548" s="32" t="s">
        <v>30</v>
      </c>
      <c r="R548" s="47" t="s">
        <v>2504</v>
      </c>
      <c r="S548" s="54" t="s">
        <v>20</v>
      </c>
      <c r="T548" s="47" t="s">
        <v>2505</v>
      </c>
      <c r="U548" s="32">
        <v>0</v>
      </c>
      <c r="V548" s="32" t="s">
        <v>18</v>
      </c>
      <c r="W548" s="32" t="s">
        <v>30</v>
      </c>
      <c r="X548" s="32" t="s">
        <v>30</v>
      </c>
      <c r="Y548" s="15">
        <v>75</v>
      </c>
      <c r="Z548" s="15">
        <v>596</v>
      </c>
      <c r="AA548" s="15">
        <v>59</v>
      </c>
      <c r="AB548" s="15">
        <v>594</v>
      </c>
      <c r="AC548" s="15">
        <v>11</v>
      </c>
      <c r="AD548" s="15">
        <v>2</v>
      </c>
      <c r="AE548" s="15">
        <v>2</v>
      </c>
      <c r="AF548" s="15">
        <v>0</v>
      </c>
      <c r="AG548" s="15">
        <v>3</v>
      </c>
      <c r="AH548" s="15">
        <v>0</v>
      </c>
      <c r="AI548" s="15">
        <v>41</v>
      </c>
      <c r="AJ548" s="15"/>
      <c r="AK548" s="32"/>
      <c r="AL548" s="47"/>
      <c r="AM548" s="63" t="s">
        <v>3075</v>
      </c>
      <c r="AN548" s="32" t="s">
        <v>840</v>
      </c>
      <c r="AR548" s="14"/>
    </row>
    <row r="549" spans="1:44" ht="18" customHeight="1" x14ac:dyDescent="0.25">
      <c r="A549" s="43">
        <v>758306</v>
      </c>
      <c r="B549" s="43" t="s">
        <v>1341</v>
      </c>
      <c r="C549" s="45" t="s">
        <v>1342</v>
      </c>
      <c r="D549" s="47" t="s">
        <v>1343</v>
      </c>
      <c r="E549" s="47" t="s">
        <v>2747</v>
      </c>
      <c r="F549" s="32" t="s">
        <v>3</v>
      </c>
      <c r="G549" s="32" t="s">
        <v>453</v>
      </c>
      <c r="H549" s="33">
        <v>43132</v>
      </c>
      <c r="I549" s="33">
        <v>45138</v>
      </c>
      <c r="J549" s="32" t="s">
        <v>444</v>
      </c>
      <c r="K549" s="50">
        <v>1500000</v>
      </c>
      <c r="L549" s="52">
        <v>1500000</v>
      </c>
      <c r="M549" s="32" t="s">
        <v>377</v>
      </c>
      <c r="N549" s="32" t="s">
        <v>67</v>
      </c>
      <c r="O549" s="32" t="s">
        <v>18</v>
      </c>
      <c r="P549" s="32" t="s">
        <v>30</v>
      </c>
      <c r="Q549" s="32" t="s">
        <v>18</v>
      </c>
      <c r="R549" s="47" t="s">
        <v>67</v>
      </c>
      <c r="S549" s="54" t="s">
        <v>42</v>
      </c>
      <c r="T549" s="47" t="s">
        <v>67</v>
      </c>
      <c r="U549" s="32">
        <v>0</v>
      </c>
      <c r="V549" s="32" t="s">
        <v>30</v>
      </c>
      <c r="W549" s="32" t="s">
        <v>18</v>
      </c>
      <c r="X549" s="32" t="s">
        <v>18</v>
      </c>
      <c r="Y549" s="15">
        <v>10</v>
      </c>
      <c r="Z549" s="15">
        <v>124</v>
      </c>
      <c r="AA549" s="15">
        <v>7</v>
      </c>
      <c r="AB549" s="15">
        <v>106</v>
      </c>
      <c r="AC549" s="15"/>
      <c r="AD549" s="15"/>
      <c r="AE549" s="15"/>
      <c r="AF549" s="15"/>
      <c r="AG549" s="15">
        <v>3</v>
      </c>
      <c r="AH549" s="15">
        <v>18</v>
      </c>
      <c r="AI549" s="15">
        <v>5</v>
      </c>
      <c r="AJ549" s="15"/>
      <c r="AK549" s="32"/>
      <c r="AL549" s="47"/>
      <c r="AM549" s="63" t="s">
        <v>3079</v>
      </c>
      <c r="AN549" s="32" t="s">
        <v>1091</v>
      </c>
      <c r="AR549" s="14"/>
    </row>
    <row r="550" spans="1:44" ht="18" customHeight="1" x14ac:dyDescent="0.25">
      <c r="A550" s="43">
        <v>780495</v>
      </c>
      <c r="B550" s="43" t="s">
        <v>841</v>
      </c>
      <c r="C550" s="45" t="s">
        <v>842</v>
      </c>
      <c r="D550" s="47" t="s">
        <v>843</v>
      </c>
      <c r="E550" s="47" t="s">
        <v>2452</v>
      </c>
      <c r="F550" s="32" t="s">
        <v>3</v>
      </c>
      <c r="G550" s="32" t="s">
        <v>644</v>
      </c>
      <c r="H550" s="33">
        <v>43101</v>
      </c>
      <c r="I550" s="33">
        <v>44439</v>
      </c>
      <c r="J550" s="32" t="s">
        <v>441</v>
      </c>
      <c r="K550" s="50">
        <v>16949408.93</v>
      </c>
      <c r="L550" s="52">
        <v>14997306.25</v>
      </c>
      <c r="M550" s="32" t="s">
        <v>199</v>
      </c>
      <c r="N550" s="32" t="s">
        <v>3110</v>
      </c>
      <c r="O550" s="32" t="s">
        <v>18</v>
      </c>
      <c r="P550" s="32" t="s">
        <v>18</v>
      </c>
      <c r="Q550" s="32" t="s">
        <v>30</v>
      </c>
      <c r="R550" s="47" t="s">
        <v>2453</v>
      </c>
      <c r="S550" s="54" t="s">
        <v>20</v>
      </c>
      <c r="T550" s="47" t="s">
        <v>2454</v>
      </c>
      <c r="U550" s="32">
        <v>0</v>
      </c>
      <c r="V550" s="32" t="s">
        <v>30</v>
      </c>
      <c r="W550" s="32" t="s">
        <v>30</v>
      </c>
      <c r="X550" s="32" t="s">
        <v>18</v>
      </c>
      <c r="Y550" s="32">
        <v>38</v>
      </c>
      <c r="Z550" s="32">
        <v>73</v>
      </c>
      <c r="AA550" s="32">
        <v>17</v>
      </c>
      <c r="AB550" s="32">
        <v>54</v>
      </c>
      <c r="AC550" s="32">
        <v>15</v>
      </c>
      <c r="AD550" s="32">
        <v>6</v>
      </c>
      <c r="AE550" s="32">
        <v>2</v>
      </c>
      <c r="AF550" s="32">
        <v>0</v>
      </c>
      <c r="AG550" s="32">
        <v>4</v>
      </c>
      <c r="AH550" s="32">
        <v>13</v>
      </c>
      <c r="AI550" s="32">
        <v>83</v>
      </c>
      <c r="AJ550" s="32"/>
      <c r="AK550" s="32"/>
      <c r="AL550" s="47"/>
      <c r="AM550" s="63" t="s">
        <v>3059</v>
      </c>
      <c r="AN550" s="32" t="s">
        <v>646</v>
      </c>
      <c r="AR550" s="14"/>
    </row>
    <row r="551" spans="1:44" ht="18" customHeight="1" x14ac:dyDescent="0.25">
      <c r="A551" s="43">
        <v>771486</v>
      </c>
      <c r="B551" s="43" t="s">
        <v>1271</v>
      </c>
      <c r="C551" s="45" t="s">
        <v>1272</v>
      </c>
      <c r="D551" s="47" t="s">
        <v>1273</v>
      </c>
      <c r="E551" s="47" t="s">
        <v>2683</v>
      </c>
      <c r="F551" s="32" t="s">
        <v>3</v>
      </c>
      <c r="G551" s="32" t="s">
        <v>453</v>
      </c>
      <c r="H551" s="33">
        <v>43252</v>
      </c>
      <c r="I551" s="33">
        <v>45077</v>
      </c>
      <c r="J551" s="32" t="s">
        <v>440</v>
      </c>
      <c r="K551" s="50">
        <v>2000000</v>
      </c>
      <c r="L551" s="52">
        <v>2000000</v>
      </c>
      <c r="M551" s="32" t="s">
        <v>199</v>
      </c>
      <c r="N551" s="32" t="s">
        <v>67</v>
      </c>
      <c r="O551" s="32" t="s">
        <v>30</v>
      </c>
      <c r="P551" s="32" t="s">
        <v>30</v>
      </c>
      <c r="Q551" s="32" t="s">
        <v>18</v>
      </c>
      <c r="R551" s="47"/>
      <c r="S551" s="54" t="s">
        <v>31</v>
      </c>
      <c r="T551" s="47" t="s">
        <v>2684</v>
      </c>
      <c r="U551" s="32">
        <v>0</v>
      </c>
      <c r="V551" s="32" t="s">
        <v>18</v>
      </c>
      <c r="W551" s="32" t="s">
        <v>18</v>
      </c>
      <c r="X551" s="32" t="s">
        <v>18</v>
      </c>
      <c r="Y551" s="15">
        <v>26</v>
      </c>
      <c r="Z551" s="15">
        <v>1128</v>
      </c>
      <c r="AA551" s="15">
        <v>22</v>
      </c>
      <c r="AB551" s="15">
        <v>1094</v>
      </c>
      <c r="AC551" s="15"/>
      <c r="AD551" s="15"/>
      <c r="AE551" s="15">
        <v>1</v>
      </c>
      <c r="AF551" s="15">
        <v>8</v>
      </c>
      <c r="AG551" s="15">
        <v>3</v>
      </c>
      <c r="AH551" s="15">
        <v>26</v>
      </c>
      <c r="AI551" s="15">
        <v>7</v>
      </c>
      <c r="AJ551" s="15"/>
      <c r="AK551" s="32"/>
      <c r="AL551" s="47"/>
      <c r="AM551" s="63" t="s">
        <v>3079</v>
      </c>
      <c r="AN551" s="32" t="s">
        <v>1091</v>
      </c>
      <c r="AR551" s="14"/>
    </row>
    <row r="552" spans="1:44" s="34" customFormat="1" ht="18" customHeight="1" x14ac:dyDescent="0.25">
      <c r="A552" s="43">
        <v>772970</v>
      </c>
      <c r="B552" s="43" t="s">
        <v>1274</v>
      </c>
      <c r="C552" s="45" t="s">
        <v>1275</v>
      </c>
      <c r="D552" s="47" t="s">
        <v>1276</v>
      </c>
      <c r="E552" s="47" t="s">
        <v>2714</v>
      </c>
      <c r="F552" s="32" t="s">
        <v>3</v>
      </c>
      <c r="G552" s="32" t="s">
        <v>453</v>
      </c>
      <c r="H552" s="33">
        <v>43252</v>
      </c>
      <c r="I552" s="33">
        <v>45077</v>
      </c>
      <c r="J552" s="32" t="s">
        <v>439</v>
      </c>
      <c r="K552" s="50">
        <v>1996325</v>
      </c>
      <c r="L552" s="52">
        <v>1996325</v>
      </c>
      <c r="M552" s="32" t="s">
        <v>199</v>
      </c>
      <c r="N552" s="32" t="s">
        <v>67</v>
      </c>
      <c r="O552" s="32" t="s">
        <v>30</v>
      </c>
      <c r="P552" s="32" t="s">
        <v>30</v>
      </c>
      <c r="Q552" s="32" t="s">
        <v>30</v>
      </c>
      <c r="R552" s="47" t="s">
        <v>67</v>
      </c>
      <c r="S552" s="54" t="s">
        <v>96</v>
      </c>
      <c r="T552" s="47" t="s">
        <v>67</v>
      </c>
      <c r="U552" s="32">
        <v>0</v>
      </c>
      <c r="V552" s="32" t="s">
        <v>18</v>
      </c>
      <c r="W552" s="32" t="s">
        <v>30</v>
      </c>
      <c r="X552" s="32" t="s">
        <v>18</v>
      </c>
      <c r="Y552" s="15">
        <v>7</v>
      </c>
      <c r="Z552" s="15">
        <v>189</v>
      </c>
      <c r="AA552" s="15">
        <v>7</v>
      </c>
      <c r="AB552" s="15">
        <v>189</v>
      </c>
      <c r="AC552" s="15"/>
      <c r="AD552" s="15"/>
      <c r="AE552" s="15"/>
      <c r="AF552" s="15"/>
      <c r="AG552" s="15"/>
      <c r="AH552" s="15"/>
      <c r="AI552" s="15">
        <v>8</v>
      </c>
      <c r="AJ552" s="15"/>
      <c r="AK552" s="32"/>
      <c r="AL552" s="47"/>
      <c r="AM552" s="63" t="s">
        <v>3079</v>
      </c>
      <c r="AN552" s="32" t="s">
        <v>1091</v>
      </c>
    </row>
    <row r="553" spans="1:44" ht="18" customHeight="1" x14ac:dyDescent="0.25">
      <c r="A553" s="43">
        <v>795272</v>
      </c>
      <c r="B553" s="43" t="s">
        <v>1277</v>
      </c>
      <c r="C553" s="45" t="s">
        <v>1278</v>
      </c>
      <c r="D553" s="47" t="s">
        <v>1279</v>
      </c>
      <c r="E553" s="47" t="s">
        <v>2783</v>
      </c>
      <c r="F553" s="32" t="s">
        <v>3</v>
      </c>
      <c r="G553" s="32" t="s">
        <v>432</v>
      </c>
      <c r="H553" s="33">
        <v>43525</v>
      </c>
      <c r="I553" s="33">
        <v>44620</v>
      </c>
      <c r="J553" s="32" t="s">
        <v>438</v>
      </c>
      <c r="K553" s="50">
        <v>257191.2</v>
      </c>
      <c r="L553" s="52">
        <v>257191.2</v>
      </c>
      <c r="M553" s="32" t="s">
        <v>199</v>
      </c>
      <c r="N553" s="32" t="s">
        <v>3110</v>
      </c>
      <c r="O553" s="32" t="s">
        <v>30</v>
      </c>
      <c r="P553" s="32" t="s">
        <v>18</v>
      </c>
      <c r="Q553" s="32" t="s">
        <v>18</v>
      </c>
      <c r="R553" s="47" t="s">
        <v>67</v>
      </c>
      <c r="S553" s="54" t="s">
        <v>322</v>
      </c>
      <c r="T553" s="47" t="s">
        <v>2784</v>
      </c>
      <c r="U553" s="32">
        <v>0</v>
      </c>
      <c r="V553" s="32" t="s">
        <v>18</v>
      </c>
      <c r="W553" s="32" t="s">
        <v>30</v>
      </c>
      <c r="X553" s="32" t="s">
        <v>18</v>
      </c>
      <c r="Y553" s="32">
        <v>2</v>
      </c>
      <c r="Z553" s="32">
        <v>7</v>
      </c>
      <c r="AA553" s="32">
        <v>2</v>
      </c>
      <c r="AB553" s="32">
        <v>7</v>
      </c>
      <c r="AC553" s="32"/>
      <c r="AD553" s="32"/>
      <c r="AE553" s="32"/>
      <c r="AF553" s="32"/>
      <c r="AG553" s="32"/>
      <c r="AH553" s="32"/>
      <c r="AI553" s="32">
        <v>1</v>
      </c>
      <c r="AJ553" s="32"/>
      <c r="AK553" s="32"/>
      <c r="AL553" s="47"/>
      <c r="AM553" s="63" t="s">
        <v>3086</v>
      </c>
      <c r="AN553" s="32" t="s">
        <v>434</v>
      </c>
      <c r="AR553" s="14"/>
    </row>
    <row r="554" spans="1:44" ht="18" customHeight="1" x14ac:dyDescent="0.25">
      <c r="A554" s="43">
        <v>798504</v>
      </c>
      <c r="B554" s="43" t="s">
        <v>1280</v>
      </c>
      <c r="C554" s="45" t="s">
        <v>1281</v>
      </c>
      <c r="D554" s="47" t="s">
        <v>1282</v>
      </c>
      <c r="E554" s="47" t="s">
        <v>2795</v>
      </c>
      <c r="F554" s="32" t="s">
        <v>3</v>
      </c>
      <c r="G554" s="32" t="s">
        <v>432</v>
      </c>
      <c r="H554" s="33">
        <v>43709</v>
      </c>
      <c r="I554" s="33">
        <v>44804</v>
      </c>
      <c r="J554" s="32" t="s">
        <v>438</v>
      </c>
      <c r="K554" s="50">
        <v>239191.2</v>
      </c>
      <c r="L554" s="52">
        <v>239191.2</v>
      </c>
      <c r="M554" s="32" t="s">
        <v>199</v>
      </c>
      <c r="N554" s="32" t="s">
        <v>67</v>
      </c>
      <c r="O554" s="32" t="s">
        <v>30</v>
      </c>
      <c r="P554" s="32" t="s">
        <v>18</v>
      </c>
      <c r="Q554" s="32" t="s">
        <v>18</v>
      </c>
      <c r="R554" s="47" t="s">
        <v>67</v>
      </c>
      <c r="S554" s="54" t="s">
        <v>96</v>
      </c>
      <c r="T554" s="47" t="s">
        <v>2796</v>
      </c>
      <c r="U554" s="32">
        <v>0</v>
      </c>
      <c r="V554" s="32" t="s">
        <v>18</v>
      </c>
      <c r="W554" s="32" t="s">
        <v>30</v>
      </c>
      <c r="X554" s="32" t="s">
        <v>18</v>
      </c>
      <c r="Y554" s="15">
        <v>2</v>
      </c>
      <c r="Z554" s="15">
        <v>11</v>
      </c>
      <c r="AA554" s="15">
        <v>2</v>
      </c>
      <c r="AB554" s="15">
        <v>11</v>
      </c>
      <c r="AC554" s="15"/>
      <c r="AD554" s="15"/>
      <c r="AE554" s="15"/>
      <c r="AF554" s="15"/>
      <c r="AG554" s="15"/>
      <c r="AH554" s="15"/>
      <c r="AI554" s="15">
        <v>3</v>
      </c>
      <c r="AJ554" s="15"/>
      <c r="AK554" s="32"/>
      <c r="AL554" s="47"/>
      <c r="AM554" s="63" t="s">
        <v>3086</v>
      </c>
      <c r="AN554" s="32" t="s">
        <v>434</v>
      </c>
      <c r="AR554" s="14"/>
    </row>
    <row r="555" spans="1:44" ht="18" customHeight="1" x14ac:dyDescent="0.25">
      <c r="A555" s="43">
        <v>799638</v>
      </c>
      <c r="B555" s="43" t="s">
        <v>1031</v>
      </c>
      <c r="C555" s="45" t="s">
        <v>1032</v>
      </c>
      <c r="D555" s="47" t="s">
        <v>1033</v>
      </c>
      <c r="E555" s="47" t="s">
        <v>2788</v>
      </c>
      <c r="F555" s="32" t="s">
        <v>3</v>
      </c>
      <c r="G555" s="32" t="s">
        <v>435</v>
      </c>
      <c r="H555" s="33">
        <v>43344</v>
      </c>
      <c r="I555" s="33">
        <v>44439</v>
      </c>
      <c r="J555" s="32" t="s">
        <v>445</v>
      </c>
      <c r="K555" s="50">
        <v>247059</v>
      </c>
      <c r="L555" s="52">
        <v>247059</v>
      </c>
      <c r="M555" s="32" t="s">
        <v>9</v>
      </c>
      <c r="N555" s="32" t="s">
        <v>67</v>
      </c>
      <c r="O555" s="32" t="s">
        <v>30</v>
      </c>
      <c r="P555" s="32" t="s">
        <v>30</v>
      </c>
      <c r="Q555" s="32" t="s">
        <v>18</v>
      </c>
      <c r="R555" s="47" t="s">
        <v>67</v>
      </c>
      <c r="S555" s="54" t="s">
        <v>51</v>
      </c>
      <c r="T555" s="47" t="s">
        <v>2789</v>
      </c>
      <c r="U555" s="32">
        <v>0</v>
      </c>
      <c r="V555" s="32" t="s">
        <v>30</v>
      </c>
      <c r="W555" s="32" t="s">
        <v>18</v>
      </c>
      <c r="X555" s="32" t="s">
        <v>18</v>
      </c>
      <c r="Y555" s="15">
        <v>1</v>
      </c>
      <c r="Z555" s="15">
        <v>41</v>
      </c>
      <c r="AA555" s="15">
        <v>1</v>
      </c>
      <c r="AB555" s="15">
        <v>41</v>
      </c>
      <c r="AC555" s="15"/>
      <c r="AD555" s="15"/>
      <c r="AE555" s="15"/>
      <c r="AF555" s="15"/>
      <c r="AG555" s="15"/>
      <c r="AH555" s="15"/>
      <c r="AI555" s="15">
        <v>1</v>
      </c>
      <c r="AJ555" s="15"/>
      <c r="AK555" s="32"/>
      <c r="AL555" s="47"/>
      <c r="AM555" s="63"/>
      <c r="AN555" s="32" t="s">
        <v>435</v>
      </c>
      <c r="AR555" s="14"/>
    </row>
    <row r="556" spans="1:44" s="34" customFormat="1" ht="18" customHeight="1" x14ac:dyDescent="0.25">
      <c r="A556" s="43">
        <v>777492</v>
      </c>
      <c r="B556" s="43" t="s">
        <v>886</v>
      </c>
      <c r="C556" s="45" t="s">
        <v>887</v>
      </c>
      <c r="D556" s="47" t="s">
        <v>888</v>
      </c>
      <c r="E556" s="47" t="s">
        <v>2485</v>
      </c>
      <c r="F556" s="32" t="s">
        <v>3</v>
      </c>
      <c r="G556" s="32" t="s">
        <v>663</v>
      </c>
      <c r="H556" s="33">
        <v>43221</v>
      </c>
      <c r="I556" s="33">
        <v>45046</v>
      </c>
      <c r="J556" s="32" t="s">
        <v>441</v>
      </c>
      <c r="K556" s="50">
        <v>12763500</v>
      </c>
      <c r="L556" s="52">
        <v>6000000</v>
      </c>
      <c r="M556" s="32" t="s">
        <v>377</v>
      </c>
      <c r="N556" s="32" t="s">
        <v>67</v>
      </c>
      <c r="O556" s="32" t="s">
        <v>18</v>
      </c>
      <c r="P556" s="32" t="s">
        <v>18</v>
      </c>
      <c r="Q556" s="32" t="s">
        <v>30</v>
      </c>
      <c r="R556" s="47" t="s">
        <v>2486</v>
      </c>
      <c r="S556" s="54" t="s">
        <v>113</v>
      </c>
      <c r="T556" s="47" t="s">
        <v>2487</v>
      </c>
      <c r="U556" s="32">
        <v>0</v>
      </c>
      <c r="V556" s="32" t="s">
        <v>30</v>
      </c>
      <c r="W556" s="32" t="s">
        <v>30</v>
      </c>
      <c r="X556" s="32" t="s">
        <v>18</v>
      </c>
      <c r="Y556" s="15">
        <v>3</v>
      </c>
      <c r="Z556" s="15">
        <v>16</v>
      </c>
      <c r="AA556" s="15">
        <v>2</v>
      </c>
      <c r="AB556" s="15">
        <v>10</v>
      </c>
      <c r="AC556" s="15"/>
      <c r="AD556" s="15"/>
      <c r="AE556" s="15">
        <v>1</v>
      </c>
      <c r="AF556" s="15">
        <v>6</v>
      </c>
      <c r="AG556" s="15"/>
      <c r="AH556" s="15"/>
      <c r="AI556" s="15">
        <v>33</v>
      </c>
      <c r="AJ556" s="15"/>
      <c r="AK556" s="32"/>
      <c r="AL556" s="47"/>
      <c r="AM556" s="63" t="s">
        <v>3058</v>
      </c>
      <c r="AN556" s="32" t="s">
        <v>664</v>
      </c>
    </row>
    <row r="557" spans="1:44" ht="18" customHeight="1" x14ac:dyDescent="0.25">
      <c r="A557" s="43">
        <v>787510</v>
      </c>
      <c r="B557" s="43" t="s">
        <v>1283</v>
      </c>
      <c r="C557" s="45" t="s">
        <v>1284</v>
      </c>
      <c r="D557" s="47" t="s">
        <v>1285</v>
      </c>
      <c r="E557" s="47" t="s">
        <v>2645</v>
      </c>
      <c r="F557" s="32" t="s">
        <v>3</v>
      </c>
      <c r="G557" s="32" t="s">
        <v>453</v>
      </c>
      <c r="H557" s="33">
        <v>43374</v>
      </c>
      <c r="I557" s="33">
        <v>45199</v>
      </c>
      <c r="J557" s="32" t="s">
        <v>438</v>
      </c>
      <c r="K557" s="50">
        <v>2410771</v>
      </c>
      <c r="L557" s="52">
        <v>2410771</v>
      </c>
      <c r="M557" s="32" t="s">
        <v>199</v>
      </c>
      <c r="N557" s="32" t="s">
        <v>67</v>
      </c>
      <c r="O557" s="32" t="s">
        <v>18</v>
      </c>
      <c r="P557" s="32" t="s">
        <v>30</v>
      </c>
      <c r="Q557" s="32" t="s">
        <v>18</v>
      </c>
      <c r="R557" s="47" t="s">
        <v>67</v>
      </c>
      <c r="S557" s="54" t="s">
        <v>96</v>
      </c>
      <c r="T557" s="47" t="s">
        <v>2646</v>
      </c>
      <c r="U557" s="32">
        <v>0</v>
      </c>
      <c r="V557" s="32" t="s">
        <v>30</v>
      </c>
      <c r="W557" s="32" t="s">
        <v>18</v>
      </c>
      <c r="X557" s="32" t="s">
        <v>18</v>
      </c>
      <c r="Y557" s="15">
        <v>25</v>
      </c>
      <c r="Z557" s="15">
        <v>1523</v>
      </c>
      <c r="AA557" s="15">
        <v>25</v>
      </c>
      <c r="AB557" s="15">
        <v>1523</v>
      </c>
      <c r="AC557" s="15"/>
      <c r="AD557" s="15"/>
      <c r="AE557" s="15"/>
      <c r="AF557" s="15"/>
      <c r="AG557" s="15"/>
      <c r="AH557" s="15"/>
      <c r="AI557" s="15">
        <v>14</v>
      </c>
      <c r="AJ557" s="15"/>
      <c r="AK557" s="32"/>
      <c r="AL557" s="47"/>
      <c r="AM557" s="63" t="s">
        <v>3079</v>
      </c>
      <c r="AN557" s="32" t="s">
        <v>1091</v>
      </c>
      <c r="AR557" s="14"/>
    </row>
    <row r="558" spans="1:44" ht="18" customHeight="1" x14ac:dyDescent="0.25">
      <c r="A558" s="43">
        <v>801126</v>
      </c>
      <c r="B558" s="43" t="s">
        <v>844</v>
      </c>
      <c r="C558" s="45" t="s">
        <v>845</v>
      </c>
      <c r="D558" s="47" t="s">
        <v>846</v>
      </c>
      <c r="E558" s="47" t="s">
        <v>2531</v>
      </c>
      <c r="F558" s="32" t="s">
        <v>3</v>
      </c>
      <c r="G558" s="32" t="s">
        <v>455</v>
      </c>
      <c r="H558" s="33">
        <v>43374</v>
      </c>
      <c r="I558" s="33">
        <v>44834</v>
      </c>
      <c r="J558" s="32" t="s">
        <v>436</v>
      </c>
      <c r="K558" s="50">
        <v>4317160</v>
      </c>
      <c r="L558" s="52">
        <v>4317160</v>
      </c>
      <c r="M558" s="32" t="s">
        <v>199</v>
      </c>
      <c r="N558" s="32" t="s">
        <v>67</v>
      </c>
      <c r="O558" s="32" t="s">
        <v>30</v>
      </c>
      <c r="P558" s="32" t="s">
        <v>18</v>
      </c>
      <c r="Q558" s="32" t="s">
        <v>30</v>
      </c>
      <c r="R558" s="47" t="s">
        <v>2532</v>
      </c>
      <c r="S558" s="54" t="s">
        <v>20</v>
      </c>
      <c r="T558" s="47" t="s">
        <v>2533</v>
      </c>
      <c r="U558" s="32">
        <v>0</v>
      </c>
      <c r="V558" s="32" t="s">
        <v>30</v>
      </c>
      <c r="W558" s="32" t="s">
        <v>30</v>
      </c>
      <c r="X558" s="32" t="s">
        <v>18</v>
      </c>
      <c r="Y558" s="15">
        <v>19</v>
      </c>
      <c r="Z558" s="15">
        <v>254</v>
      </c>
      <c r="AA558" s="15">
        <v>18</v>
      </c>
      <c r="AB558" s="15">
        <v>239</v>
      </c>
      <c r="AC558" s="15"/>
      <c r="AD558" s="15"/>
      <c r="AE558" s="15">
        <v>1</v>
      </c>
      <c r="AF558" s="15">
        <v>15</v>
      </c>
      <c r="AG558" s="15"/>
      <c r="AH558" s="15"/>
      <c r="AI558" s="15">
        <v>3</v>
      </c>
      <c r="AJ558" s="15"/>
      <c r="AK558" s="32"/>
      <c r="AL558" s="47"/>
      <c r="AM558" s="63" t="s">
        <v>3073</v>
      </c>
      <c r="AN558" s="32" t="s">
        <v>632</v>
      </c>
      <c r="AR558" s="14"/>
    </row>
    <row r="559" spans="1:44" ht="18" customHeight="1" x14ac:dyDescent="0.25">
      <c r="A559" s="43">
        <v>801159</v>
      </c>
      <c r="B559" s="43" t="s">
        <v>847</v>
      </c>
      <c r="C559" s="45" t="s">
        <v>848</v>
      </c>
      <c r="D559" s="47" t="s">
        <v>849</v>
      </c>
      <c r="E559" s="47" t="s">
        <v>2573</v>
      </c>
      <c r="F559" s="32" t="s">
        <v>3</v>
      </c>
      <c r="G559" s="32" t="s">
        <v>455</v>
      </c>
      <c r="H559" s="33">
        <v>43282</v>
      </c>
      <c r="I559" s="33">
        <v>44742</v>
      </c>
      <c r="J559" s="32" t="s">
        <v>436</v>
      </c>
      <c r="K559" s="50">
        <v>3799371.25</v>
      </c>
      <c r="L559" s="52">
        <v>3799371.25</v>
      </c>
      <c r="M559" s="32" t="s">
        <v>199</v>
      </c>
      <c r="N559" s="32" t="s">
        <v>3110</v>
      </c>
      <c r="O559" s="32" t="s">
        <v>18</v>
      </c>
      <c r="P559" s="32" t="s">
        <v>30</v>
      </c>
      <c r="Q559" s="32" t="s">
        <v>30</v>
      </c>
      <c r="R559" s="47" t="s">
        <v>2574</v>
      </c>
      <c r="S559" s="54" t="s">
        <v>96</v>
      </c>
      <c r="T559" s="47" t="s">
        <v>2575</v>
      </c>
      <c r="U559" s="32">
        <v>0</v>
      </c>
      <c r="V559" s="32" t="s">
        <v>18</v>
      </c>
      <c r="W559" s="32" t="s">
        <v>30</v>
      </c>
      <c r="X559" s="32" t="s">
        <v>18</v>
      </c>
      <c r="Y559" s="32">
        <v>13</v>
      </c>
      <c r="Z559" s="32">
        <v>341</v>
      </c>
      <c r="AA559" s="32">
        <v>13</v>
      </c>
      <c r="AB559" s="32">
        <v>341</v>
      </c>
      <c r="AC559" s="32"/>
      <c r="AD559" s="32"/>
      <c r="AE559" s="32"/>
      <c r="AF559" s="32"/>
      <c r="AG559" s="32"/>
      <c r="AH559" s="32"/>
      <c r="AI559" s="32">
        <v>20</v>
      </c>
      <c r="AJ559" s="32"/>
      <c r="AK559" s="32"/>
      <c r="AL559" s="47"/>
      <c r="AM559" s="63" t="s">
        <v>3073</v>
      </c>
      <c r="AN559" s="32" t="s">
        <v>632</v>
      </c>
      <c r="AR559" s="14"/>
    </row>
    <row r="560" spans="1:44" s="34" customFormat="1" ht="18" customHeight="1" x14ac:dyDescent="0.25">
      <c r="A560" s="43">
        <v>787041</v>
      </c>
      <c r="B560" s="43" t="s">
        <v>1286</v>
      </c>
      <c r="C560" s="45" t="s">
        <v>1287</v>
      </c>
      <c r="D560" s="47" t="s">
        <v>1288</v>
      </c>
      <c r="E560" s="47" t="s">
        <v>2649</v>
      </c>
      <c r="F560" s="32" t="s">
        <v>3</v>
      </c>
      <c r="G560" s="32" t="s">
        <v>453</v>
      </c>
      <c r="H560" s="33">
        <v>43313</v>
      </c>
      <c r="I560" s="33">
        <v>45138</v>
      </c>
      <c r="J560" s="32" t="s">
        <v>438</v>
      </c>
      <c r="K560" s="50">
        <v>2370625</v>
      </c>
      <c r="L560" s="52">
        <v>2370625</v>
      </c>
      <c r="M560" s="32" t="s">
        <v>199</v>
      </c>
      <c r="N560" s="32" t="s">
        <v>67</v>
      </c>
      <c r="O560" s="32" t="s">
        <v>30</v>
      </c>
      <c r="P560" s="32" t="s">
        <v>30</v>
      </c>
      <c r="Q560" s="32" t="s">
        <v>18</v>
      </c>
      <c r="R560" s="47" t="s">
        <v>67</v>
      </c>
      <c r="S560" s="54" t="s">
        <v>129</v>
      </c>
      <c r="T560" s="47" t="s">
        <v>2650</v>
      </c>
      <c r="U560" s="32">
        <v>0</v>
      </c>
      <c r="V560" s="32" t="s">
        <v>18</v>
      </c>
      <c r="W560" s="32" t="s">
        <v>18</v>
      </c>
      <c r="X560" s="32" t="s">
        <v>18</v>
      </c>
      <c r="Y560" s="15">
        <v>3</v>
      </c>
      <c r="Z560" s="15">
        <v>263</v>
      </c>
      <c r="AA560" s="15">
        <v>3</v>
      </c>
      <c r="AB560" s="15">
        <v>263</v>
      </c>
      <c r="AC560" s="15"/>
      <c r="AD560" s="15"/>
      <c r="AE560" s="15"/>
      <c r="AF560" s="15"/>
      <c r="AG560" s="15"/>
      <c r="AH560" s="15"/>
      <c r="AI560" s="15">
        <v>5</v>
      </c>
      <c r="AJ560" s="15"/>
      <c r="AK560" s="32"/>
      <c r="AL560" s="47"/>
      <c r="AM560" s="63" t="s">
        <v>3079</v>
      </c>
      <c r="AN560" s="32" t="s">
        <v>1091</v>
      </c>
    </row>
    <row r="561" spans="1:44" ht="18" customHeight="1" x14ac:dyDescent="0.25">
      <c r="A561" s="43">
        <v>812002</v>
      </c>
      <c r="B561" s="43" t="s">
        <v>1289</v>
      </c>
      <c r="C561" s="45" t="s">
        <v>467</v>
      </c>
      <c r="D561" s="47" t="s">
        <v>1290</v>
      </c>
      <c r="E561" s="47" t="s">
        <v>2732</v>
      </c>
      <c r="F561" s="32" t="s">
        <v>3</v>
      </c>
      <c r="G561" s="32" t="s">
        <v>463</v>
      </c>
      <c r="H561" s="33">
        <v>43252</v>
      </c>
      <c r="I561" s="33">
        <v>44347</v>
      </c>
      <c r="J561" s="32" t="s">
        <v>436</v>
      </c>
      <c r="K561" s="50">
        <v>2698813.75</v>
      </c>
      <c r="L561" s="52">
        <v>1889169.63</v>
      </c>
      <c r="M561" s="32" t="s">
        <v>199</v>
      </c>
      <c r="N561" s="32" t="s">
        <v>3110</v>
      </c>
      <c r="O561" s="32" t="s">
        <v>30</v>
      </c>
      <c r="P561" s="32" t="s">
        <v>18</v>
      </c>
      <c r="Q561" s="32" t="s">
        <v>18</v>
      </c>
      <c r="R561" s="47" t="s">
        <v>67</v>
      </c>
      <c r="S561" s="54" t="s">
        <v>129</v>
      </c>
      <c r="T561" s="47" t="s">
        <v>2733</v>
      </c>
      <c r="U561" s="32">
        <v>0</v>
      </c>
      <c r="V561" s="32" t="s">
        <v>18</v>
      </c>
      <c r="W561" s="32" t="s">
        <v>30</v>
      </c>
      <c r="X561" s="32" t="s">
        <v>30</v>
      </c>
      <c r="Y561" s="32">
        <v>3</v>
      </c>
      <c r="Z561" s="32">
        <v>26</v>
      </c>
      <c r="AA561" s="32">
        <v>3</v>
      </c>
      <c r="AB561" s="32">
        <v>26</v>
      </c>
      <c r="AC561" s="32"/>
      <c r="AD561" s="32"/>
      <c r="AE561" s="32"/>
      <c r="AF561" s="32"/>
      <c r="AG561" s="32"/>
      <c r="AH561" s="32"/>
      <c r="AI561" s="32">
        <v>4</v>
      </c>
      <c r="AJ561" s="32"/>
      <c r="AK561" s="32"/>
      <c r="AL561" s="47"/>
      <c r="AM561" s="63" t="s">
        <v>3081</v>
      </c>
      <c r="AN561" s="32" t="s">
        <v>464</v>
      </c>
      <c r="AR561" s="14"/>
    </row>
    <row r="562" spans="1:44" ht="18" customHeight="1" x14ac:dyDescent="0.25">
      <c r="A562" s="43">
        <v>811744</v>
      </c>
      <c r="B562" s="43" t="s">
        <v>1291</v>
      </c>
      <c r="C562" s="45" t="s">
        <v>1292</v>
      </c>
      <c r="D562" s="47" t="s">
        <v>1293</v>
      </c>
      <c r="E562" s="47" t="s">
        <v>2716</v>
      </c>
      <c r="F562" s="32" t="s">
        <v>3</v>
      </c>
      <c r="G562" s="32" t="s">
        <v>463</v>
      </c>
      <c r="H562" s="33">
        <v>43252</v>
      </c>
      <c r="I562" s="33">
        <v>44500</v>
      </c>
      <c r="J562" s="32" t="s">
        <v>454</v>
      </c>
      <c r="K562" s="50">
        <v>2847667.5</v>
      </c>
      <c r="L562" s="52">
        <v>1993367.25</v>
      </c>
      <c r="M562" s="32" t="s">
        <v>199</v>
      </c>
      <c r="N562" s="32" t="s">
        <v>3110</v>
      </c>
      <c r="O562" s="32" t="s">
        <v>30</v>
      </c>
      <c r="P562" s="32" t="s">
        <v>30</v>
      </c>
      <c r="Q562" s="32" t="s">
        <v>18</v>
      </c>
      <c r="R562" s="47" t="s">
        <v>2717</v>
      </c>
      <c r="S562" s="54" t="s">
        <v>322</v>
      </c>
      <c r="T562" s="47" t="s">
        <v>2718</v>
      </c>
      <c r="U562" s="32">
        <v>0</v>
      </c>
      <c r="V562" s="32" t="s">
        <v>18</v>
      </c>
      <c r="W562" s="32" t="s">
        <v>30</v>
      </c>
      <c r="X562" s="32" t="s">
        <v>18</v>
      </c>
      <c r="Y562" s="32"/>
      <c r="Z562" s="32"/>
      <c r="AA562" s="32"/>
      <c r="AB562" s="32"/>
      <c r="AC562" s="32"/>
      <c r="AD562" s="32"/>
      <c r="AE562" s="32"/>
      <c r="AF562" s="32"/>
      <c r="AG562" s="32"/>
      <c r="AH562" s="32"/>
      <c r="AI562" s="32">
        <v>5</v>
      </c>
      <c r="AJ562" s="32"/>
      <c r="AK562" s="32"/>
      <c r="AL562" s="47"/>
      <c r="AM562" s="63" t="s">
        <v>3081</v>
      </c>
      <c r="AN562" s="32" t="s">
        <v>464</v>
      </c>
      <c r="AR562" s="14"/>
    </row>
    <row r="563" spans="1:44" ht="18" customHeight="1" x14ac:dyDescent="0.25">
      <c r="A563" s="43">
        <v>823284</v>
      </c>
      <c r="B563" s="43" t="s">
        <v>1294</v>
      </c>
      <c r="C563" s="45" t="s">
        <v>1295</v>
      </c>
      <c r="D563" s="47" t="s">
        <v>1296</v>
      </c>
      <c r="E563" s="47" t="s">
        <v>2657</v>
      </c>
      <c r="F563" s="32" t="s">
        <v>3</v>
      </c>
      <c r="G563" s="32" t="s">
        <v>463</v>
      </c>
      <c r="H563" s="33">
        <v>43344</v>
      </c>
      <c r="I563" s="33">
        <v>44439</v>
      </c>
      <c r="J563" s="32" t="s">
        <v>442</v>
      </c>
      <c r="K563" s="50">
        <v>3310125</v>
      </c>
      <c r="L563" s="52">
        <v>2317087.5</v>
      </c>
      <c r="M563" s="32" t="s">
        <v>199</v>
      </c>
      <c r="N563" s="32" t="s">
        <v>67</v>
      </c>
      <c r="O563" s="32" t="s">
        <v>18</v>
      </c>
      <c r="P563" s="32" t="s">
        <v>30</v>
      </c>
      <c r="Q563" s="32" t="s">
        <v>18</v>
      </c>
      <c r="R563" s="47" t="s">
        <v>67</v>
      </c>
      <c r="S563" s="54" t="s">
        <v>42</v>
      </c>
      <c r="T563" s="47" t="s">
        <v>2658</v>
      </c>
      <c r="U563" s="32">
        <v>0</v>
      </c>
      <c r="V563" s="32" t="s">
        <v>30</v>
      </c>
      <c r="W563" s="32" t="s">
        <v>30</v>
      </c>
      <c r="X563" s="32" t="s">
        <v>18</v>
      </c>
      <c r="Y563" s="15"/>
      <c r="Z563" s="15"/>
      <c r="AA563" s="15"/>
      <c r="AB563" s="15"/>
      <c r="AC563" s="15"/>
      <c r="AD563" s="15"/>
      <c r="AE563" s="15"/>
      <c r="AF563" s="15"/>
      <c r="AG563" s="15"/>
      <c r="AH563" s="15"/>
      <c r="AI563" s="15">
        <v>1</v>
      </c>
      <c r="AJ563" s="15"/>
      <c r="AK563" s="32"/>
      <c r="AL563" s="47"/>
      <c r="AM563" s="63" t="s">
        <v>3081</v>
      </c>
      <c r="AN563" s="32" t="s">
        <v>464</v>
      </c>
      <c r="AR563" s="14"/>
    </row>
    <row r="564" spans="1:44" ht="18" customHeight="1" x14ac:dyDescent="0.25">
      <c r="A564" s="43">
        <v>811628</v>
      </c>
      <c r="B564" s="43" t="s">
        <v>1083</v>
      </c>
      <c r="C564" s="45" t="s">
        <v>468</v>
      </c>
      <c r="D564" s="47" t="s">
        <v>1084</v>
      </c>
      <c r="E564" s="47" t="s">
        <v>2743</v>
      </c>
      <c r="F564" s="32" t="s">
        <v>3</v>
      </c>
      <c r="G564" s="32" t="s">
        <v>463</v>
      </c>
      <c r="H564" s="33">
        <v>43132</v>
      </c>
      <c r="I564" s="33">
        <v>44043</v>
      </c>
      <c r="J564" s="32" t="s">
        <v>469</v>
      </c>
      <c r="K564" s="50">
        <v>2180387.5</v>
      </c>
      <c r="L564" s="52">
        <v>1526271.25</v>
      </c>
      <c r="M564" s="32" t="s">
        <v>199</v>
      </c>
      <c r="N564" s="32" t="s">
        <v>67</v>
      </c>
      <c r="O564" s="32" t="s">
        <v>30</v>
      </c>
      <c r="P564" s="32" t="s">
        <v>18</v>
      </c>
      <c r="Q564" s="32" t="s">
        <v>18</v>
      </c>
      <c r="R564" s="47" t="s">
        <v>67</v>
      </c>
      <c r="S564" s="54" t="s">
        <v>129</v>
      </c>
      <c r="T564" s="47" t="s">
        <v>2744</v>
      </c>
      <c r="U564" s="32">
        <v>0</v>
      </c>
      <c r="V564" s="32" t="s">
        <v>18</v>
      </c>
      <c r="W564" s="32" t="s">
        <v>30</v>
      </c>
      <c r="X564" s="32" t="s">
        <v>30</v>
      </c>
      <c r="Y564" s="15"/>
      <c r="Z564" s="15"/>
      <c r="AA564" s="15"/>
      <c r="AB564" s="15"/>
      <c r="AC564" s="15"/>
      <c r="AD564" s="15"/>
      <c r="AE564" s="15"/>
      <c r="AF564" s="15"/>
      <c r="AG564" s="15"/>
      <c r="AH564" s="15"/>
      <c r="AI564" s="15">
        <v>6</v>
      </c>
      <c r="AJ564" s="15"/>
      <c r="AK564" s="32"/>
      <c r="AL564" s="47"/>
      <c r="AM564" s="63" t="s">
        <v>3081</v>
      </c>
      <c r="AN564" s="32" t="s">
        <v>464</v>
      </c>
      <c r="AR564" s="14"/>
    </row>
    <row r="565" spans="1:44" s="34" customFormat="1" ht="18" customHeight="1" x14ac:dyDescent="0.25">
      <c r="A565" s="43">
        <v>820636</v>
      </c>
      <c r="B565" s="43" t="s">
        <v>680</v>
      </c>
      <c r="C565" s="45" t="s">
        <v>681</v>
      </c>
      <c r="D565" s="47" t="s">
        <v>683</v>
      </c>
      <c r="E565" s="47" t="s">
        <v>2612</v>
      </c>
      <c r="F565" s="32" t="s">
        <v>3</v>
      </c>
      <c r="G565" s="32" t="s">
        <v>682</v>
      </c>
      <c r="H565" s="33">
        <v>43405</v>
      </c>
      <c r="I565" s="33">
        <v>44500</v>
      </c>
      <c r="J565" s="32" t="s">
        <v>465</v>
      </c>
      <c r="K565" s="50">
        <v>3880990.31</v>
      </c>
      <c r="L565" s="52">
        <v>2936546.06</v>
      </c>
      <c r="M565" s="32" t="s">
        <v>9</v>
      </c>
      <c r="N565" s="32" t="s">
        <v>67</v>
      </c>
      <c r="O565" s="32" t="s">
        <v>18</v>
      </c>
      <c r="P565" s="32" t="s">
        <v>18</v>
      </c>
      <c r="Q565" s="32" t="s">
        <v>30</v>
      </c>
      <c r="R565" s="47" t="s">
        <v>67</v>
      </c>
      <c r="S565" s="54" t="s">
        <v>67</v>
      </c>
      <c r="T565" s="47" t="s">
        <v>67</v>
      </c>
      <c r="U565" s="32">
        <v>0</v>
      </c>
      <c r="V565" s="32" t="s">
        <v>67</v>
      </c>
      <c r="W565" s="32" t="s">
        <v>67</v>
      </c>
      <c r="X565" s="32" t="s">
        <v>67</v>
      </c>
      <c r="Y565" s="15">
        <v>1</v>
      </c>
      <c r="Z565" s="15">
        <v>0</v>
      </c>
      <c r="AA565" s="15"/>
      <c r="AB565" s="15"/>
      <c r="AC565" s="15"/>
      <c r="AD565" s="15"/>
      <c r="AE565" s="15"/>
      <c r="AF565" s="15"/>
      <c r="AG565" s="15">
        <v>1</v>
      </c>
      <c r="AH565" s="15">
        <v>0</v>
      </c>
      <c r="AI565" s="15">
        <v>5</v>
      </c>
      <c r="AJ565" s="15"/>
      <c r="AK565" s="32"/>
      <c r="AL565" s="47"/>
      <c r="AM565" s="63" t="s">
        <v>3080</v>
      </c>
      <c r="AN565" s="32" t="s">
        <v>684</v>
      </c>
    </row>
    <row r="566" spans="1:44" s="34" customFormat="1" ht="18" customHeight="1" x14ac:dyDescent="0.25">
      <c r="A566" s="43">
        <v>830265</v>
      </c>
      <c r="B566" s="43" t="s">
        <v>1297</v>
      </c>
      <c r="C566" s="45" t="s">
        <v>470</v>
      </c>
      <c r="D566" s="47" t="s">
        <v>1298</v>
      </c>
      <c r="E566" s="47" t="s">
        <v>2765</v>
      </c>
      <c r="F566" s="32" t="s">
        <v>3</v>
      </c>
      <c r="G566" s="32" t="s">
        <v>463</v>
      </c>
      <c r="H566" s="33">
        <v>43374</v>
      </c>
      <c r="I566" s="33">
        <v>44286</v>
      </c>
      <c r="J566" s="32" t="s">
        <v>436</v>
      </c>
      <c r="K566" s="50">
        <v>1990163.5</v>
      </c>
      <c r="L566" s="52">
        <v>1393114.45</v>
      </c>
      <c r="M566" s="32" t="s">
        <v>199</v>
      </c>
      <c r="N566" s="32" t="s">
        <v>67</v>
      </c>
      <c r="O566" s="32" t="s">
        <v>18</v>
      </c>
      <c r="P566" s="32" t="s">
        <v>18</v>
      </c>
      <c r="Q566" s="32" t="s">
        <v>30</v>
      </c>
      <c r="R566" s="47" t="s">
        <v>67</v>
      </c>
      <c r="S566" s="54" t="s">
        <v>184</v>
      </c>
      <c r="T566" s="47" t="s">
        <v>67</v>
      </c>
      <c r="U566" s="32">
        <v>1</v>
      </c>
      <c r="V566" s="32" t="s">
        <v>30</v>
      </c>
      <c r="W566" s="32" t="s">
        <v>30</v>
      </c>
      <c r="X566" s="32" t="s">
        <v>30</v>
      </c>
      <c r="Y566" s="15">
        <v>11</v>
      </c>
      <c r="Z566" s="15">
        <v>61</v>
      </c>
      <c r="AA566" s="15">
        <v>6</v>
      </c>
      <c r="AB566" s="15">
        <v>61</v>
      </c>
      <c r="AC566" s="15">
        <v>5</v>
      </c>
      <c r="AD566" s="15">
        <v>0</v>
      </c>
      <c r="AE566" s="15"/>
      <c r="AF566" s="15"/>
      <c r="AG566" s="15"/>
      <c r="AH566" s="15"/>
      <c r="AI566" s="15">
        <v>5</v>
      </c>
      <c r="AJ566" s="15"/>
      <c r="AK566" s="32"/>
      <c r="AL566" s="47"/>
      <c r="AM566" s="63" t="s">
        <v>3081</v>
      </c>
      <c r="AN566" s="32" t="s">
        <v>464</v>
      </c>
    </row>
    <row r="567" spans="1:44" ht="18" customHeight="1" x14ac:dyDescent="0.25">
      <c r="A567" s="43">
        <v>812969</v>
      </c>
      <c r="B567" s="43" t="s">
        <v>850</v>
      </c>
      <c r="C567" s="45" t="s">
        <v>851</v>
      </c>
      <c r="D567" s="47" t="s">
        <v>852</v>
      </c>
      <c r="E567" s="47" t="s">
        <v>2585</v>
      </c>
      <c r="F567" s="32" t="s">
        <v>3</v>
      </c>
      <c r="G567" s="32" t="s">
        <v>581</v>
      </c>
      <c r="H567" s="33">
        <v>43466</v>
      </c>
      <c r="I567" s="33">
        <v>44926</v>
      </c>
      <c r="J567" s="32" t="s">
        <v>443</v>
      </c>
      <c r="K567" s="50">
        <v>3530871.36</v>
      </c>
      <c r="L567" s="52">
        <v>3530871.36</v>
      </c>
      <c r="M567" s="32" t="s">
        <v>199</v>
      </c>
      <c r="N567" s="32" t="s">
        <v>67</v>
      </c>
      <c r="O567" s="32" t="s">
        <v>30</v>
      </c>
      <c r="P567" s="32" t="s">
        <v>30</v>
      </c>
      <c r="Q567" s="32" t="s">
        <v>18</v>
      </c>
      <c r="R567" s="47" t="s">
        <v>2586</v>
      </c>
      <c r="S567" s="54" t="s">
        <v>51</v>
      </c>
      <c r="T567" s="47" t="s">
        <v>2587</v>
      </c>
      <c r="U567" s="32">
        <v>0</v>
      </c>
      <c r="V567" s="32" t="s">
        <v>18</v>
      </c>
      <c r="W567" s="32" t="s">
        <v>30</v>
      </c>
      <c r="X567" s="32" t="s">
        <v>18</v>
      </c>
      <c r="Y567" s="15">
        <v>16</v>
      </c>
      <c r="Z567" s="15">
        <v>278</v>
      </c>
      <c r="AA567" s="15">
        <v>16</v>
      </c>
      <c r="AB567" s="15">
        <v>278</v>
      </c>
      <c r="AC567" s="15"/>
      <c r="AD567" s="15"/>
      <c r="AE567" s="15"/>
      <c r="AF567" s="15"/>
      <c r="AG567" s="15"/>
      <c r="AH567" s="15"/>
      <c r="AI567" s="15">
        <v>40</v>
      </c>
      <c r="AJ567" s="32" t="s">
        <v>3167</v>
      </c>
      <c r="AK567" s="32"/>
      <c r="AL567" s="47"/>
      <c r="AM567" s="63" t="s">
        <v>3074</v>
      </c>
      <c r="AN567" s="32" t="s">
        <v>583</v>
      </c>
      <c r="AR567" s="14"/>
    </row>
    <row r="568" spans="1:44" ht="18" customHeight="1" x14ac:dyDescent="0.25">
      <c r="A568" s="43">
        <v>826421</v>
      </c>
      <c r="B568" s="43" t="s">
        <v>685</v>
      </c>
      <c r="C568" s="45" t="s">
        <v>686</v>
      </c>
      <c r="D568" s="47" t="s">
        <v>688</v>
      </c>
      <c r="E568" s="47" t="s">
        <v>2449</v>
      </c>
      <c r="F568" s="32" t="s">
        <v>3</v>
      </c>
      <c r="G568" s="32" t="s">
        <v>687</v>
      </c>
      <c r="H568" s="33">
        <v>43435</v>
      </c>
      <c r="I568" s="33">
        <v>44895</v>
      </c>
      <c r="J568" s="32" t="s">
        <v>437</v>
      </c>
      <c r="K568" s="50">
        <v>15016343.1</v>
      </c>
      <c r="L568" s="52">
        <v>15016343.09</v>
      </c>
      <c r="M568" s="32" t="s">
        <v>9</v>
      </c>
      <c r="N568" s="32" t="s">
        <v>3110</v>
      </c>
      <c r="O568" s="32" t="s">
        <v>18</v>
      </c>
      <c r="P568" s="32" t="s">
        <v>18</v>
      </c>
      <c r="Q568" s="32" t="s">
        <v>30</v>
      </c>
      <c r="R568" s="47" t="s">
        <v>2450</v>
      </c>
      <c r="S568" s="54" t="s">
        <v>51</v>
      </c>
      <c r="T568" s="47" t="s">
        <v>2451</v>
      </c>
      <c r="U568" s="32">
        <v>0</v>
      </c>
      <c r="V568" s="32" t="s">
        <v>30</v>
      </c>
      <c r="W568" s="32" t="s">
        <v>18</v>
      </c>
      <c r="X568" s="32" t="s">
        <v>18</v>
      </c>
      <c r="Y568" s="32">
        <v>29</v>
      </c>
      <c r="Z568" s="32">
        <v>255</v>
      </c>
      <c r="AA568" s="32">
        <v>27</v>
      </c>
      <c r="AB568" s="32">
        <v>255</v>
      </c>
      <c r="AC568" s="32">
        <v>1</v>
      </c>
      <c r="AD568" s="32">
        <v>0</v>
      </c>
      <c r="AE568" s="32">
        <v>1</v>
      </c>
      <c r="AF568" s="32">
        <v>0</v>
      </c>
      <c r="AG568" s="32"/>
      <c r="AH568" s="32"/>
      <c r="AI568" s="32">
        <v>86</v>
      </c>
      <c r="AJ568" s="32"/>
      <c r="AK568" s="32"/>
      <c r="AL568" s="47"/>
      <c r="AM568" s="63" t="s">
        <v>3060</v>
      </c>
      <c r="AN568" s="32" t="s">
        <v>689</v>
      </c>
      <c r="AR568" s="14"/>
    </row>
    <row r="569" spans="1:44" ht="18" customHeight="1" x14ac:dyDescent="0.25">
      <c r="A569" s="43">
        <v>806999</v>
      </c>
      <c r="B569" s="43" t="s">
        <v>690</v>
      </c>
      <c r="C569" s="45" t="s">
        <v>691</v>
      </c>
      <c r="D569" s="47" t="s">
        <v>692</v>
      </c>
      <c r="E569" s="47" t="s">
        <v>2506</v>
      </c>
      <c r="F569" s="32" t="s">
        <v>3</v>
      </c>
      <c r="G569" s="32" t="s">
        <v>663</v>
      </c>
      <c r="H569" s="33">
        <v>43466</v>
      </c>
      <c r="I569" s="33">
        <v>44742</v>
      </c>
      <c r="J569" s="32" t="s">
        <v>439</v>
      </c>
      <c r="K569" s="50">
        <v>7644395</v>
      </c>
      <c r="L569" s="52">
        <v>4999757</v>
      </c>
      <c r="M569" s="32" t="s">
        <v>9</v>
      </c>
      <c r="N569" s="32" t="s">
        <v>67</v>
      </c>
      <c r="O569" s="32" t="s">
        <v>18</v>
      </c>
      <c r="P569" s="32" t="s">
        <v>18</v>
      </c>
      <c r="Q569" s="32" t="s">
        <v>30</v>
      </c>
      <c r="R569" s="47" t="s">
        <v>67</v>
      </c>
      <c r="S569" s="54" t="s">
        <v>42</v>
      </c>
      <c r="T569" s="47" t="s">
        <v>67</v>
      </c>
      <c r="U569" s="32">
        <v>0</v>
      </c>
      <c r="V569" s="32" t="s">
        <v>30</v>
      </c>
      <c r="W569" s="32" t="s">
        <v>30</v>
      </c>
      <c r="X569" s="32" t="s">
        <v>30</v>
      </c>
      <c r="Y569" s="15">
        <v>14</v>
      </c>
      <c r="Z569" s="15">
        <v>104</v>
      </c>
      <c r="AA569" s="15">
        <v>9</v>
      </c>
      <c r="AB569" s="15">
        <v>104</v>
      </c>
      <c r="AC569" s="15">
        <v>5</v>
      </c>
      <c r="AD569" s="15">
        <v>0</v>
      </c>
      <c r="AE569" s="15"/>
      <c r="AF569" s="15"/>
      <c r="AG569" s="15"/>
      <c r="AH569" s="15"/>
      <c r="AI569" s="15">
        <v>61</v>
      </c>
      <c r="AJ569" s="15"/>
      <c r="AK569" s="32"/>
      <c r="AL569" s="47"/>
      <c r="AM569" s="63" t="s">
        <v>3058</v>
      </c>
      <c r="AN569" s="32" t="s">
        <v>664</v>
      </c>
      <c r="AR569" s="14"/>
    </row>
    <row r="570" spans="1:44" ht="18" customHeight="1" x14ac:dyDescent="0.25">
      <c r="A570" s="43">
        <v>829104</v>
      </c>
      <c r="B570" s="43" t="s">
        <v>693</v>
      </c>
      <c r="C570" s="45" t="s">
        <v>694</v>
      </c>
      <c r="D570" s="47" t="s">
        <v>695</v>
      </c>
      <c r="E570" s="47" t="s">
        <v>2593</v>
      </c>
      <c r="F570" s="32" t="s">
        <v>3</v>
      </c>
      <c r="G570" s="32" t="s">
        <v>455</v>
      </c>
      <c r="H570" s="33">
        <v>43466</v>
      </c>
      <c r="I570" s="33">
        <v>44561</v>
      </c>
      <c r="J570" s="32" t="s">
        <v>436</v>
      </c>
      <c r="K570" s="50">
        <v>3287562.5</v>
      </c>
      <c r="L570" s="52">
        <v>3287562.5</v>
      </c>
      <c r="M570" s="32" t="s">
        <v>9</v>
      </c>
      <c r="N570" s="32" t="s">
        <v>67</v>
      </c>
      <c r="O570" s="32" t="s">
        <v>18</v>
      </c>
      <c r="P570" s="32" t="s">
        <v>18</v>
      </c>
      <c r="Q570" s="32" t="s">
        <v>30</v>
      </c>
      <c r="R570" s="47" t="s">
        <v>67</v>
      </c>
      <c r="S570" s="54" t="s">
        <v>42</v>
      </c>
      <c r="T570" s="47" t="s">
        <v>67</v>
      </c>
      <c r="U570" s="32">
        <v>0</v>
      </c>
      <c r="V570" s="32" t="s">
        <v>30</v>
      </c>
      <c r="W570" s="32" t="s">
        <v>30</v>
      </c>
      <c r="X570" s="32" t="s">
        <v>18</v>
      </c>
      <c r="Y570" s="15">
        <v>10</v>
      </c>
      <c r="Z570" s="15">
        <v>48</v>
      </c>
      <c r="AA570" s="15">
        <v>8</v>
      </c>
      <c r="AB570" s="15">
        <v>46</v>
      </c>
      <c r="AC570" s="15">
        <v>2</v>
      </c>
      <c r="AD570" s="15">
        <v>2</v>
      </c>
      <c r="AE570" s="15"/>
      <c r="AF570" s="15"/>
      <c r="AG570" s="15"/>
      <c r="AH570" s="15"/>
      <c r="AI570" s="15">
        <v>33</v>
      </c>
      <c r="AJ570" s="15"/>
      <c r="AK570" s="32"/>
      <c r="AL570" s="47"/>
      <c r="AM570" s="63" t="s">
        <v>3073</v>
      </c>
      <c r="AN570" s="32" t="s">
        <v>632</v>
      </c>
      <c r="AR570" s="14"/>
    </row>
    <row r="571" spans="1:44" ht="18" customHeight="1" x14ac:dyDescent="0.25">
      <c r="A571" s="43">
        <v>803466</v>
      </c>
      <c r="B571" s="43" t="s">
        <v>1165</v>
      </c>
      <c r="C571" s="45" t="s">
        <v>1166</v>
      </c>
      <c r="D571" s="47" t="s">
        <v>1167</v>
      </c>
      <c r="E571" s="47" t="s">
        <v>2749</v>
      </c>
      <c r="F571" s="32" t="s">
        <v>3</v>
      </c>
      <c r="G571" s="32" t="s">
        <v>453</v>
      </c>
      <c r="H571" s="33">
        <v>43466</v>
      </c>
      <c r="I571" s="33">
        <v>45473</v>
      </c>
      <c r="J571" s="32" t="s">
        <v>450</v>
      </c>
      <c r="K571" s="50">
        <v>1499967</v>
      </c>
      <c r="L571" s="52">
        <v>1499967</v>
      </c>
      <c r="M571" s="32" t="s">
        <v>9</v>
      </c>
      <c r="N571" s="32" t="s">
        <v>67</v>
      </c>
      <c r="O571" s="32" t="s">
        <v>18</v>
      </c>
      <c r="P571" s="32" t="s">
        <v>30</v>
      </c>
      <c r="Q571" s="32" t="s">
        <v>18</v>
      </c>
      <c r="R571" s="47" t="s">
        <v>67</v>
      </c>
      <c r="S571" s="54" t="s">
        <v>129</v>
      </c>
      <c r="T571" s="47" t="s">
        <v>2750</v>
      </c>
      <c r="U571" s="32">
        <v>0</v>
      </c>
      <c r="V571" s="32" t="s">
        <v>18</v>
      </c>
      <c r="W571" s="32" t="s">
        <v>30</v>
      </c>
      <c r="X571" s="32" t="s">
        <v>18</v>
      </c>
      <c r="Y571" s="15">
        <v>17</v>
      </c>
      <c r="Z571" s="15">
        <v>73</v>
      </c>
      <c r="AA571" s="15">
        <v>14</v>
      </c>
      <c r="AB571" s="15">
        <v>73</v>
      </c>
      <c r="AC571" s="15"/>
      <c r="AD571" s="15"/>
      <c r="AE571" s="15">
        <v>1</v>
      </c>
      <c r="AF571" s="15">
        <v>0</v>
      </c>
      <c r="AG571" s="15">
        <v>2</v>
      </c>
      <c r="AH571" s="15">
        <v>0</v>
      </c>
      <c r="AI571" s="15">
        <v>8</v>
      </c>
      <c r="AJ571" s="15"/>
      <c r="AK571" s="32"/>
      <c r="AL571" s="47"/>
      <c r="AM571" s="63" t="s">
        <v>3079</v>
      </c>
      <c r="AN571" s="32" t="s">
        <v>1091</v>
      </c>
      <c r="AR571" s="14"/>
    </row>
    <row r="572" spans="1:44" ht="18" customHeight="1" x14ac:dyDescent="0.25">
      <c r="A572" s="43">
        <v>801936</v>
      </c>
      <c r="B572" s="43" t="s">
        <v>1299</v>
      </c>
      <c r="C572" s="45" t="s">
        <v>1300</v>
      </c>
      <c r="D572" s="47" t="s">
        <v>1301</v>
      </c>
      <c r="E572" s="47" t="s">
        <v>2719</v>
      </c>
      <c r="F572" s="32" t="s">
        <v>3</v>
      </c>
      <c r="G572" s="32" t="s">
        <v>453</v>
      </c>
      <c r="H572" s="33">
        <v>43525</v>
      </c>
      <c r="I572" s="33">
        <v>45351</v>
      </c>
      <c r="J572" s="32" t="s">
        <v>433</v>
      </c>
      <c r="K572" s="50">
        <v>1990728</v>
      </c>
      <c r="L572" s="52">
        <v>1990728</v>
      </c>
      <c r="M572" s="32" t="s">
        <v>199</v>
      </c>
      <c r="N572" s="32" t="s">
        <v>67</v>
      </c>
      <c r="O572" s="32" t="s">
        <v>18</v>
      </c>
      <c r="P572" s="32" t="s">
        <v>30</v>
      </c>
      <c r="Q572" s="32" t="s">
        <v>30</v>
      </c>
      <c r="R572" s="47" t="s">
        <v>67</v>
      </c>
      <c r="S572" s="54" t="s">
        <v>51</v>
      </c>
      <c r="T572" s="47" t="s">
        <v>67</v>
      </c>
      <c r="U572" s="32">
        <v>0</v>
      </c>
      <c r="V572" s="32" t="s">
        <v>30</v>
      </c>
      <c r="W572" s="32" t="s">
        <v>30</v>
      </c>
      <c r="X572" s="32" t="s">
        <v>18</v>
      </c>
      <c r="Y572" s="15">
        <v>18</v>
      </c>
      <c r="Z572" s="15">
        <v>152</v>
      </c>
      <c r="AA572" s="15">
        <v>18</v>
      </c>
      <c r="AB572" s="15">
        <v>152</v>
      </c>
      <c r="AC572" s="15"/>
      <c r="AD572" s="15"/>
      <c r="AE572" s="15"/>
      <c r="AF572" s="15"/>
      <c r="AG572" s="15"/>
      <c r="AH572" s="15"/>
      <c r="AI572" s="15">
        <v>3</v>
      </c>
      <c r="AJ572" s="15"/>
      <c r="AK572" s="32"/>
      <c r="AL572" s="47"/>
      <c r="AM572" s="63" t="s">
        <v>3079</v>
      </c>
      <c r="AN572" s="32" t="s">
        <v>1091</v>
      </c>
      <c r="AR572" s="14"/>
    </row>
    <row r="573" spans="1:44" ht="18" customHeight="1" x14ac:dyDescent="0.25">
      <c r="A573" s="43">
        <v>828978</v>
      </c>
      <c r="B573" s="43" t="s">
        <v>853</v>
      </c>
      <c r="C573" s="45" t="s">
        <v>854</v>
      </c>
      <c r="D573" s="47" t="s">
        <v>855</v>
      </c>
      <c r="E573" s="47" t="s">
        <v>2562</v>
      </c>
      <c r="F573" s="32" t="s">
        <v>3</v>
      </c>
      <c r="G573" s="32" t="s">
        <v>455</v>
      </c>
      <c r="H573" s="33">
        <v>43466</v>
      </c>
      <c r="I573" s="33">
        <v>45291</v>
      </c>
      <c r="J573" s="32" t="s">
        <v>454</v>
      </c>
      <c r="K573" s="50">
        <v>3934743.75</v>
      </c>
      <c r="L573" s="52">
        <v>3934743.75</v>
      </c>
      <c r="M573" s="32" t="s">
        <v>199</v>
      </c>
      <c r="N573" s="32" t="s">
        <v>67</v>
      </c>
      <c r="O573" s="32" t="s">
        <v>18</v>
      </c>
      <c r="P573" s="32" t="s">
        <v>18</v>
      </c>
      <c r="Q573" s="32" t="s">
        <v>30</v>
      </c>
      <c r="R573" s="47" t="s">
        <v>2563</v>
      </c>
      <c r="S573" s="54" t="s">
        <v>96</v>
      </c>
      <c r="T573" s="47" t="s">
        <v>2564</v>
      </c>
      <c r="U573" s="32">
        <v>0</v>
      </c>
      <c r="V573" s="32" t="s">
        <v>30</v>
      </c>
      <c r="W573" s="32" t="s">
        <v>30</v>
      </c>
      <c r="X573" s="32" t="s">
        <v>18</v>
      </c>
      <c r="Y573" s="15">
        <v>6</v>
      </c>
      <c r="Z573" s="15">
        <v>5</v>
      </c>
      <c r="AA573" s="15">
        <v>6</v>
      </c>
      <c r="AB573" s="15">
        <v>5</v>
      </c>
      <c r="AC573" s="15"/>
      <c r="AD573" s="15"/>
      <c r="AE573" s="15"/>
      <c r="AF573" s="15"/>
      <c r="AG573" s="15"/>
      <c r="AH573" s="15"/>
      <c r="AI573" s="15">
        <v>9</v>
      </c>
      <c r="AJ573" s="15"/>
      <c r="AK573" s="32"/>
      <c r="AL573" s="47"/>
      <c r="AM573" s="63" t="s">
        <v>3073</v>
      </c>
      <c r="AN573" s="32" t="s">
        <v>632</v>
      </c>
      <c r="AR573" s="14"/>
    </row>
    <row r="574" spans="1:44" ht="18" customHeight="1" x14ac:dyDescent="0.25">
      <c r="A574" s="43">
        <v>814747</v>
      </c>
      <c r="B574" s="43" t="s">
        <v>1302</v>
      </c>
      <c r="C574" s="45" t="s">
        <v>1303</v>
      </c>
      <c r="D574" s="47" t="s">
        <v>1304</v>
      </c>
      <c r="E574" s="47" t="s">
        <v>2702</v>
      </c>
      <c r="F574" s="32" t="s">
        <v>3</v>
      </c>
      <c r="G574" s="32" t="s">
        <v>453</v>
      </c>
      <c r="H574" s="33">
        <v>43739</v>
      </c>
      <c r="I574" s="33">
        <v>45565</v>
      </c>
      <c r="J574" s="32" t="s">
        <v>443</v>
      </c>
      <c r="K574" s="50">
        <v>1999768</v>
      </c>
      <c r="L574" s="52">
        <v>1999768</v>
      </c>
      <c r="M574" s="32" t="s">
        <v>199</v>
      </c>
      <c r="N574" s="32" t="s">
        <v>67</v>
      </c>
      <c r="O574" s="32" t="s">
        <v>18</v>
      </c>
      <c r="P574" s="32" t="s">
        <v>30</v>
      </c>
      <c r="Q574" s="32" t="s">
        <v>18</v>
      </c>
      <c r="R574" s="47" t="s">
        <v>67</v>
      </c>
      <c r="S574" s="54" t="s">
        <v>31</v>
      </c>
      <c r="T574" s="47" t="s">
        <v>67</v>
      </c>
      <c r="U574" s="32">
        <v>0</v>
      </c>
      <c r="V574" s="32" t="s">
        <v>30</v>
      </c>
      <c r="W574" s="32" t="s">
        <v>30</v>
      </c>
      <c r="X574" s="32" t="s">
        <v>18</v>
      </c>
      <c r="Y574" s="15">
        <v>4</v>
      </c>
      <c r="Z574" s="15">
        <v>89</v>
      </c>
      <c r="AA574" s="15">
        <v>4</v>
      </c>
      <c r="AB574" s="15">
        <v>89</v>
      </c>
      <c r="AC574" s="15"/>
      <c r="AD574" s="15"/>
      <c r="AE574" s="15"/>
      <c r="AF574" s="15"/>
      <c r="AG574" s="15"/>
      <c r="AH574" s="15"/>
      <c r="AI574" s="15">
        <v>6</v>
      </c>
      <c r="AJ574" s="15"/>
      <c r="AK574" s="32"/>
      <c r="AL574" s="47"/>
      <c r="AM574" s="63" t="s">
        <v>3079</v>
      </c>
      <c r="AN574" s="32" t="s">
        <v>1091</v>
      </c>
      <c r="AR574" s="14"/>
    </row>
    <row r="575" spans="1:44" ht="18" customHeight="1" x14ac:dyDescent="0.25">
      <c r="A575" s="43">
        <v>817811</v>
      </c>
      <c r="B575" s="43" t="s">
        <v>1305</v>
      </c>
      <c r="C575" s="45" t="s">
        <v>1306</v>
      </c>
      <c r="D575" s="47" t="s">
        <v>1307</v>
      </c>
      <c r="E575" s="47" t="s">
        <v>2618</v>
      </c>
      <c r="F575" s="32" t="s">
        <v>3</v>
      </c>
      <c r="G575" s="32" t="s">
        <v>453</v>
      </c>
      <c r="H575" s="33">
        <v>43739</v>
      </c>
      <c r="I575" s="33">
        <v>45565</v>
      </c>
      <c r="J575" s="32" t="s">
        <v>454</v>
      </c>
      <c r="K575" s="50">
        <v>2750000</v>
      </c>
      <c r="L575" s="52">
        <v>2750000</v>
      </c>
      <c r="M575" s="32" t="s">
        <v>199</v>
      </c>
      <c r="N575" s="32" t="s">
        <v>67</v>
      </c>
      <c r="O575" s="32" t="s">
        <v>18</v>
      </c>
      <c r="P575" s="32" t="s">
        <v>30</v>
      </c>
      <c r="Q575" s="32" t="s">
        <v>30</v>
      </c>
      <c r="R575" s="47" t="s">
        <v>67</v>
      </c>
      <c r="S575" s="54" t="s">
        <v>31</v>
      </c>
      <c r="T575" s="47" t="s">
        <v>2619</v>
      </c>
      <c r="U575" s="32">
        <v>0</v>
      </c>
      <c r="V575" s="32" t="s">
        <v>18</v>
      </c>
      <c r="W575" s="32" t="s">
        <v>30</v>
      </c>
      <c r="X575" s="32" t="s">
        <v>18</v>
      </c>
      <c r="Y575" s="15">
        <v>3</v>
      </c>
      <c r="Z575" s="15">
        <v>11</v>
      </c>
      <c r="AA575" s="15">
        <v>3</v>
      </c>
      <c r="AB575" s="15">
        <v>11</v>
      </c>
      <c r="AC575" s="15"/>
      <c r="AD575" s="15"/>
      <c r="AE575" s="15"/>
      <c r="AF575" s="15"/>
      <c r="AG575" s="15"/>
      <c r="AH575" s="15"/>
      <c r="AI575" s="15">
        <v>16</v>
      </c>
      <c r="AJ575" s="15"/>
      <c r="AK575" s="32"/>
      <c r="AL575" s="47"/>
      <c r="AM575" s="63" t="s">
        <v>3079</v>
      </c>
      <c r="AN575" s="32" t="s">
        <v>1091</v>
      </c>
      <c r="AR575" s="14"/>
    </row>
    <row r="576" spans="1:44" s="34" customFormat="1" ht="18" customHeight="1" x14ac:dyDescent="0.25">
      <c r="A576" s="43">
        <v>825677</v>
      </c>
      <c r="B576" s="43" t="s">
        <v>856</v>
      </c>
      <c r="C576" s="45" t="s">
        <v>857</v>
      </c>
      <c r="D576" s="47" t="s">
        <v>858</v>
      </c>
      <c r="E576" s="47" t="s">
        <v>2556</v>
      </c>
      <c r="F576" s="32" t="s">
        <v>3</v>
      </c>
      <c r="G576" s="32" t="s">
        <v>457</v>
      </c>
      <c r="H576" s="33">
        <v>43466</v>
      </c>
      <c r="I576" s="33">
        <v>45291</v>
      </c>
      <c r="J576" s="32" t="s">
        <v>441</v>
      </c>
      <c r="K576" s="50">
        <v>4121130</v>
      </c>
      <c r="L576" s="52">
        <v>3983347</v>
      </c>
      <c r="M576" s="32" t="s">
        <v>199</v>
      </c>
      <c r="N576" s="32" t="s">
        <v>67</v>
      </c>
      <c r="O576" s="32" t="s">
        <v>18</v>
      </c>
      <c r="P576" s="32" t="s">
        <v>30</v>
      </c>
      <c r="Q576" s="32" t="s">
        <v>18</v>
      </c>
      <c r="R576" s="47" t="s">
        <v>2557</v>
      </c>
      <c r="S576" s="54" t="s">
        <v>129</v>
      </c>
      <c r="T576" s="47" t="s">
        <v>67</v>
      </c>
      <c r="U576" s="32">
        <v>0</v>
      </c>
      <c r="V576" s="32" t="s">
        <v>18</v>
      </c>
      <c r="W576" s="32" t="s">
        <v>18</v>
      </c>
      <c r="X576" s="32" t="s">
        <v>18</v>
      </c>
      <c r="Y576" s="15"/>
      <c r="Z576" s="15"/>
      <c r="AA576" s="15"/>
      <c r="AB576" s="15"/>
      <c r="AC576" s="15"/>
      <c r="AD576" s="15"/>
      <c r="AE576" s="15"/>
      <c r="AF576" s="15"/>
      <c r="AG576" s="15"/>
      <c r="AH576" s="15"/>
      <c r="AI576" s="15">
        <v>28</v>
      </c>
      <c r="AJ576" s="15"/>
      <c r="AK576" s="32"/>
      <c r="AL576" s="47"/>
      <c r="AM576" s="63" t="s">
        <v>3064</v>
      </c>
      <c r="AN576" s="32" t="s">
        <v>459</v>
      </c>
    </row>
    <row r="577" spans="1:44" ht="18" customHeight="1" x14ac:dyDescent="0.25">
      <c r="A577" s="43">
        <v>848682</v>
      </c>
      <c r="B577" s="43" t="s">
        <v>1308</v>
      </c>
      <c r="C577" s="45" t="s">
        <v>1309</v>
      </c>
      <c r="D577" s="47" t="s">
        <v>1310</v>
      </c>
      <c r="E577" s="47" t="s">
        <v>2734</v>
      </c>
      <c r="F577" s="32" t="s">
        <v>3</v>
      </c>
      <c r="G577" s="32" t="s">
        <v>463</v>
      </c>
      <c r="H577" s="33">
        <v>43556</v>
      </c>
      <c r="I577" s="33">
        <v>44286</v>
      </c>
      <c r="J577" s="32" t="s">
        <v>450</v>
      </c>
      <c r="K577" s="50">
        <v>2649375</v>
      </c>
      <c r="L577" s="52">
        <v>1854562.5</v>
      </c>
      <c r="M577" s="32" t="s">
        <v>199</v>
      </c>
      <c r="N577" s="32" t="s">
        <v>3110</v>
      </c>
      <c r="O577" s="32" t="s">
        <v>18</v>
      </c>
      <c r="P577" s="32" t="s">
        <v>30</v>
      </c>
      <c r="Q577" s="32" t="s">
        <v>30</v>
      </c>
      <c r="R577" s="47" t="s">
        <v>67</v>
      </c>
      <c r="S577" s="54" t="s">
        <v>96</v>
      </c>
      <c r="T577" s="47" t="s">
        <v>2735</v>
      </c>
      <c r="U577" s="32">
        <v>0</v>
      </c>
      <c r="V577" s="32" t="s">
        <v>30</v>
      </c>
      <c r="W577" s="32" t="s">
        <v>30</v>
      </c>
      <c r="X577" s="32" t="s">
        <v>18</v>
      </c>
      <c r="Y577" s="32">
        <v>5</v>
      </c>
      <c r="Z577" s="32">
        <v>13</v>
      </c>
      <c r="AA577" s="32">
        <v>5</v>
      </c>
      <c r="AB577" s="32">
        <v>13</v>
      </c>
      <c r="AC577" s="32"/>
      <c r="AD577" s="32"/>
      <c r="AE577" s="32"/>
      <c r="AF577" s="32"/>
      <c r="AG577" s="32"/>
      <c r="AH577" s="32"/>
      <c r="AI577" s="32">
        <v>6</v>
      </c>
      <c r="AJ577" s="32"/>
      <c r="AK577" s="32"/>
      <c r="AL577" s="47"/>
      <c r="AM577" s="63" t="s">
        <v>3081</v>
      </c>
      <c r="AN577" s="32" t="s">
        <v>464</v>
      </c>
      <c r="AR577" s="14"/>
    </row>
    <row r="578" spans="1:44" ht="18" customHeight="1" x14ac:dyDescent="0.25">
      <c r="A578" s="43">
        <v>841466</v>
      </c>
      <c r="B578" s="43" t="s">
        <v>1168</v>
      </c>
      <c r="C578" s="45" t="s">
        <v>1169</v>
      </c>
      <c r="D578" s="47" t="s">
        <v>1170</v>
      </c>
      <c r="E578" s="47" t="s">
        <v>2800</v>
      </c>
      <c r="F578" s="32" t="s">
        <v>3</v>
      </c>
      <c r="G578" s="32" t="s">
        <v>432</v>
      </c>
      <c r="H578" s="33">
        <v>43556</v>
      </c>
      <c r="I578" s="33">
        <v>44286</v>
      </c>
      <c r="J578" s="32" t="s">
        <v>439</v>
      </c>
      <c r="K578" s="50">
        <v>212933.76000000001</v>
      </c>
      <c r="L578" s="52">
        <v>212933.76000000001</v>
      </c>
      <c r="M578" s="32" t="s">
        <v>9</v>
      </c>
      <c r="N578" s="32" t="s">
        <v>67</v>
      </c>
      <c r="O578" s="32" t="s">
        <v>18</v>
      </c>
      <c r="P578" s="32" t="s">
        <v>18</v>
      </c>
      <c r="Q578" s="32" t="s">
        <v>18</v>
      </c>
      <c r="R578" s="47" t="s">
        <v>67</v>
      </c>
      <c r="S578" s="54" t="s">
        <v>31</v>
      </c>
      <c r="T578" s="47" t="s">
        <v>67</v>
      </c>
      <c r="U578" s="32">
        <v>0</v>
      </c>
      <c r="V578" s="32" t="s">
        <v>18</v>
      </c>
      <c r="W578" s="32" t="s">
        <v>30</v>
      </c>
      <c r="X578" s="32" t="s">
        <v>18</v>
      </c>
      <c r="Y578" s="15">
        <v>7</v>
      </c>
      <c r="Z578" s="15">
        <v>108</v>
      </c>
      <c r="AA578" s="15">
        <v>7</v>
      </c>
      <c r="AB578" s="15">
        <v>108</v>
      </c>
      <c r="AC578" s="15"/>
      <c r="AD578" s="15"/>
      <c r="AE578" s="15"/>
      <c r="AF578" s="15"/>
      <c r="AG578" s="15"/>
      <c r="AH578" s="15"/>
      <c r="AI578" s="15">
        <v>1</v>
      </c>
      <c r="AJ578" s="15"/>
      <c r="AK578" s="32"/>
      <c r="AL578" s="47"/>
      <c r="AM578" s="63" t="s">
        <v>3086</v>
      </c>
      <c r="AN578" s="32" t="s">
        <v>434</v>
      </c>
      <c r="AR578" s="14"/>
    </row>
    <row r="579" spans="1:44" ht="18" customHeight="1" x14ac:dyDescent="0.25">
      <c r="A579" s="43">
        <v>839075</v>
      </c>
      <c r="B579" s="43" t="s">
        <v>1311</v>
      </c>
      <c r="C579" s="45" t="s">
        <v>1312</v>
      </c>
      <c r="D579" s="47" t="s">
        <v>1313</v>
      </c>
      <c r="E579" s="47" t="s">
        <v>2799</v>
      </c>
      <c r="F579" s="32" t="s">
        <v>3</v>
      </c>
      <c r="G579" s="32" t="s">
        <v>432</v>
      </c>
      <c r="H579" s="33">
        <v>43617</v>
      </c>
      <c r="I579" s="33">
        <v>44347</v>
      </c>
      <c r="J579" s="32" t="s">
        <v>439</v>
      </c>
      <c r="K579" s="50">
        <v>212933.76000000001</v>
      </c>
      <c r="L579" s="52">
        <v>212933.76000000001</v>
      </c>
      <c r="M579" s="32" t="s">
        <v>199</v>
      </c>
      <c r="N579" s="32" t="s">
        <v>67</v>
      </c>
      <c r="O579" s="32" t="s">
        <v>30</v>
      </c>
      <c r="P579" s="32" t="s">
        <v>18</v>
      </c>
      <c r="Q579" s="32" t="s">
        <v>18</v>
      </c>
      <c r="R579" s="47" t="s">
        <v>67</v>
      </c>
      <c r="S579" s="54" t="s">
        <v>51</v>
      </c>
      <c r="T579" s="47" t="s">
        <v>67</v>
      </c>
      <c r="U579" s="32">
        <v>0</v>
      </c>
      <c r="V579" s="32" t="s">
        <v>18</v>
      </c>
      <c r="W579" s="32" t="s">
        <v>30</v>
      </c>
      <c r="X579" s="32" t="s">
        <v>18</v>
      </c>
      <c r="Y579" s="15"/>
      <c r="Z579" s="15"/>
      <c r="AA579" s="15"/>
      <c r="AB579" s="15"/>
      <c r="AC579" s="15"/>
      <c r="AD579" s="15"/>
      <c r="AE579" s="15"/>
      <c r="AF579" s="15"/>
      <c r="AG579" s="15"/>
      <c r="AH579" s="15"/>
      <c r="AI579" s="15">
        <v>1</v>
      </c>
      <c r="AJ579" s="15"/>
      <c r="AK579" s="32"/>
      <c r="AL579" s="47"/>
      <c r="AM579" s="63" t="s">
        <v>3086</v>
      </c>
      <c r="AN579" s="32" t="s">
        <v>434</v>
      </c>
      <c r="AR579" s="14"/>
    </row>
    <row r="580" spans="1:44" ht="18" customHeight="1" x14ac:dyDescent="0.25">
      <c r="A580" s="43">
        <v>818266</v>
      </c>
      <c r="B580" s="43" t="s">
        <v>1171</v>
      </c>
      <c r="C580" s="45" t="s">
        <v>1172</v>
      </c>
      <c r="D580" s="47" t="s">
        <v>1173</v>
      </c>
      <c r="E580" s="47" t="s">
        <v>2699</v>
      </c>
      <c r="F580" s="32" t="s">
        <v>3</v>
      </c>
      <c r="G580" s="32" t="s">
        <v>453</v>
      </c>
      <c r="H580" s="33">
        <v>43586</v>
      </c>
      <c r="I580" s="33">
        <v>45412</v>
      </c>
      <c r="J580" s="32" t="s">
        <v>443</v>
      </c>
      <c r="K580" s="50">
        <v>1999868</v>
      </c>
      <c r="L580" s="52">
        <v>1999868</v>
      </c>
      <c r="M580" s="32" t="s">
        <v>9</v>
      </c>
      <c r="N580" s="32" t="s">
        <v>67</v>
      </c>
      <c r="O580" s="32" t="s">
        <v>30</v>
      </c>
      <c r="P580" s="32" t="s">
        <v>18</v>
      </c>
      <c r="Q580" s="32" t="s">
        <v>18</v>
      </c>
      <c r="R580" s="47" t="s">
        <v>2700</v>
      </c>
      <c r="S580" s="54" t="s">
        <v>31</v>
      </c>
      <c r="T580" s="47" t="s">
        <v>2701</v>
      </c>
      <c r="U580" s="32">
        <v>0</v>
      </c>
      <c r="V580" s="32" t="s">
        <v>30</v>
      </c>
      <c r="W580" s="32" t="s">
        <v>30</v>
      </c>
      <c r="X580" s="32" t="s">
        <v>18</v>
      </c>
      <c r="Y580" s="15">
        <v>2</v>
      </c>
      <c r="Z580" s="15">
        <v>10</v>
      </c>
      <c r="AA580" s="15">
        <v>2</v>
      </c>
      <c r="AB580" s="15">
        <v>10</v>
      </c>
      <c r="AC580" s="15"/>
      <c r="AD580" s="15"/>
      <c r="AE580" s="15"/>
      <c r="AF580" s="15"/>
      <c r="AG580" s="15"/>
      <c r="AH580" s="15"/>
      <c r="AI580" s="15">
        <v>5</v>
      </c>
      <c r="AJ580" s="15"/>
      <c r="AK580" s="32"/>
      <c r="AL580" s="47"/>
      <c r="AM580" s="63" t="s">
        <v>3079</v>
      </c>
      <c r="AN580" s="32" t="s">
        <v>1091</v>
      </c>
      <c r="AR580" s="14"/>
    </row>
    <row r="581" spans="1:44" ht="18" customHeight="1" x14ac:dyDescent="0.25">
      <c r="A581" s="43">
        <v>819242</v>
      </c>
      <c r="B581" s="43" t="s">
        <v>1344</v>
      </c>
      <c r="C581" s="45" t="s">
        <v>1345</v>
      </c>
      <c r="D581" s="47" t="s">
        <v>1346</v>
      </c>
      <c r="E581" s="47" t="s">
        <v>2698</v>
      </c>
      <c r="F581" s="32" t="s">
        <v>3</v>
      </c>
      <c r="G581" s="32" t="s">
        <v>453</v>
      </c>
      <c r="H581" s="33">
        <v>43770</v>
      </c>
      <c r="I581" s="33">
        <v>45596</v>
      </c>
      <c r="J581" s="32" t="s">
        <v>438</v>
      </c>
      <c r="K581" s="50">
        <v>1999882</v>
      </c>
      <c r="L581" s="52">
        <v>1999882</v>
      </c>
      <c r="M581" s="32" t="s">
        <v>377</v>
      </c>
      <c r="N581" s="32" t="s">
        <v>67</v>
      </c>
      <c r="O581" s="32" t="s">
        <v>30</v>
      </c>
      <c r="P581" s="32" t="s">
        <v>30</v>
      </c>
      <c r="Q581" s="32" t="s">
        <v>18</v>
      </c>
      <c r="R581" s="47"/>
      <c r="S581" s="54" t="s">
        <v>31</v>
      </c>
      <c r="T581" s="47" t="s">
        <v>67</v>
      </c>
      <c r="U581" s="32">
        <v>0</v>
      </c>
      <c r="V581" s="32" t="s">
        <v>18</v>
      </c>
      <c r="W581" s="32" t="s">
        <v>18</v>
      </c>
      <c r="X581" s="32" t="s">
        <v>18</v>
      </c>
      <c r="Y581" s="15">
        <v>6</v>
      </c>
      <c r="Z581" s="15">
        <v>26</v>
      </c>
      <c r="AA581" s="15">
        <v>6</v>
      </c>
      <c r="AB581" s="15">
        <v>26</v>
      </c>
      <c r="AC581" s="15"/>
      <c r="AD581" s="15"/>
      <c r="AE581" s="15"/>
      <c r="AF581" s="15"/>
      <c r="AG581" s="15"/>
      <c r="AH581" s="15"/>
      <c r="AI581" s="15">
        <v>8</v>
      </c>
      <c r="AJ581" s="15"/>
      <c r="AK581" s="32"/>
      <c r="AL581" s="47"/>
      <c r="AM581" s="63" t="s">
        <v>3079</v>
      </c>
      <c r="AN581" s="32" t="s">
        <v>1091</v>
      </c>
      <c r="AR581" s="14"/>
    </row>
    <row r="582" spans="1:44" ht="18" customHeight="1" x14ac:dyDescent="0.25">
      <c r="A582" s="43">
        <v>844464</v>
      </c>
      <c r="B582" s="43" t="s">
        <v>1314</v>
      </c>
      <c r="C582" s="45" t="s">
        <v>1315</v>
      </c>
      <c r="D582" s="47" t="s">
        <v>1316</v>
      </c>
      <c r="E582" s="47" t="s">
        <v>2790</v>
      </c>
      <c r="F582" s="32" t="s">
        <v>3</v>
      </c>
      <c r="G582" s="32" t="s">
        <v>432</v>
      </c>
      <c r="H582" s="33">
        <v>43739</v>
      </c>
      <c r="I582" s="33">
        <v>44834</v>
      </c>
      <c r="J582" s="32" t="s">
        <v>438</v>
      </c>
      <c r="K582" s="50">
        <v>245732.16</v>
      </c>
      <c r="L582" s="52">
        <v>245732.16</v>
      </c>
      <c r="M582" s="32" t="s">
        <v>199</v>
      </c>
      <c r="N582" s="32" t="s">
        <v>67</v>
      </c>
      <c r="O582" s="32" t="s">
        <v>18</v>
      </c>
      <c r="P582" s="32" t="s">
        <v>30</v>
      </c>
      <c r="Q582" s="32" t="s">
        <v>30</v>
      </c>
      <c r="R582" s="47"/>
      <c r="S582" s="54" t="s">
        <v>96</v>
      </c>
      <c r="T582" s="47" t="s">
        <v>2791</v>
      </c>
      <c r="U582" s="32">
        <v>0</v>
      </c>
      <c r="V582" s="32" t="s">
        <v>30</v>
      </c>
      <c r="W582" s="32" t="s">
        <v>30</v>
      </c>
      <c r="X582" s="32" t="s">
        <v>18</v>
      </c>
      <c r="Y582" s="15"/>
      <c r="Z582" s="15"/>
      <c r="AA582" s="15"/>
      <c r="AB582" s="15"/>
      <c r="AC582" s="15"/>
      <c r="AD582" s="15"/>
      <c r="AE582" s="15"/>
      <c r="AF582" s="15"/>
      <c r="AG582" s="15"/>
      <c r="AH582" s="15"/>
      <c r="AI582" s="15">
        <v>1</v>
      </c>
      <c r="AJ582" s="15"/>
      <c r="AK582" s="32"/>
      <c r="AL582" s="47"/>
      <c r="AM582" s="63" t="s">
        <v>3086</v>
      </c>
      <c r="AN582" s="32" t="s">
        <v>434</v>
      </c>
      <c r="AR582" s="14"/>
    </row>
    <row r="583" spans="1:44" ht="18" customHeight="1" x14ac:dyDescent="0.25">
      <c r="A583" s="43">
        <v>849834</v>
      </c>
      <c r="B583" s="43" t="s">
        <v>1174</v>
      </c>
      <c r="C583" s="45" t="s">
        <v>1175</v>
      </c>
      <c r="D583" s="47" t="s">
        <v>1176</v>
      </c>
      <c r="E583" s="47" t="s">
        <v>2651</v>
      </c>
      <c r="F583" s="32" t="s">
        <v>3</v>
      </c>
      <c r="G583" s="32" t="s">
        <v>463</v>
      </c>
      <c r="H583" s="33">
        <v>43617</v>
      </c>
      <c r="I583" s="33">
        <v>44530</v>
      </c>
      <c r="J583" s="32" t="s">
        <v>444</v>
      </c>
      <c r="K583" s="50">
        <v>3365416.25</v>
      </c>
      <c r="L583" s="52">
        <v>2355791</v>
      </c>
      <c r="M583" s="32" t="s">
        <v>9</v>
      </c>
      <c r="N583" s="32" t="s">
        <v>3110</v>
      </c>
      <c r="O583" s="32" t="s">
        <v>18</v>
      </c>
      <c r="P583" s="32" t="s">
        <v>30</v>
      </c>
      <c r="Q583" s="32" t="s">
        <v>18</v>
      </c>
      <c r="R583" s="47" t="s">
        <v>2652</v>
      </c>
      <c r="S583" s="54" t="s">
        <v>42</v>
      </c>
      <c r="T583" s="47" t="s">
        <v>2653</v>
      </c>
      <c r="U583" s="32">
        <v>2</v>
      </c>
      <c r="V583" s="32" t="s">
        <v>30</v>
      </c>
      <c r="W583" s="32" t="s">
        <v>30</v>
      </c>
      <c r="X583" s="32" t="s">
        <v>30</v>
      </c>
      <c r="Y583" s="32"/>
      <c r="Z583" s="32"/>
      <c r="AA583" s="32"/>
      <c r="AB583" s="32"/>
      <c r="AC583" s="32"/>
      <c r="AD583" s="32"/>
      <c r="AE583" s="32"/>
      <c r="AF583" s="32"/>
      <c r="AG583" s="32"/>
      <c r="AH583" s="32"/>
      <c r="AI583" s="32">
        <v>5</v>
      </c>
      <c r="AJ583" s="32"/>
      <c r="AK583" s="32"/>
      <c r="AL583" s="47"/>
      <c r="AM583" s="63" t="s">
        <v>3081</v>
      </c>
      <c r="AN583" s="32" t="s">
        <v>464</v>
      </c>
      <c r="AR583" s="14"/>
    </row>
    <row r="584" spans="1:44" ht="18" customHeight="1" x14ac:dyDescent="0.25">
      <c r="A584" s="43">
        <v>846540</v>
      </c>
      <c r="B584" s="43" t="s">
        <v>1317</v>
      </c>
      <c r="C584" s="45" t="s">
        <v>1318</v>
      </c>
      <c r="D584" s="47" t="s">
        <v>1319</v>
      </c>
      <c r="E584" s="47" t="s">
        <v>2805</v>
      </c>
      <c r="F584" s="32" t="s">
        <v>3</v>
      </c>
      <c r="G584" s="32" t="s">
        <v>432</v>
      </c>
      <c r="H584" s="33">
        <v>43692</v>
      </c>
      <c r="I584" s="33">
        <v>44422</v>
      </c>
      <c r="J584" s="32" t="s">
        <v>445</v>
      </c>
      <c r="K584" s="50">
        <v>203852.16</v>
      </c>
      <c r="L584" s="52">
        <v>203852.16</v>
      </c>
      <c r="M584" s="32" t="s">
        <v>199</v>
      </c>
      <c r="N584" s="32" t="s">
        <v>67</v>
      </c>
      <c r="O584" s="32" t="s">
        <v>18</v>
      </c>
      <c r="P584" s="32" t="s">
        <v>18</v>
      </c>
      <c r="Q584" s="32" t="s">
        <v>30</v>
      </c>
      <c r="R584" s="47" t="s">
        <v>67</v>
      </c>
      <c r="S584" s="54" t="s">
        <v>42</v>
      </c>
      <c r="T584" s="47" t="s">
        <v>2806</v>
      </c>
      <c r="U584" s="32">
        <v>0</v>
      </c>
      <c r="V584" s="32" t="s">
        <v>30</v>
      </c>
      <c r="W584" s="32" t="s">
        <v>30</v>
      </c>
      <c r="X584" s="32" t="s">
        <v>30</v>
      </c>
      <c r="Y584" s="15">
        <v>8</v>
      </c>
      <c r="Z584" s="15">
        <v>4</v>
      </c>
      <c r="AA584" s="15">
        <v>1</v>
      </c>
      <c r="AB584" s="15">
        <v>2</v>
      </c>
      <c r="AC584" s="15">
        <v>7</v>
      </c>
      <c r="AD584" s="15">
        <v>2</v>
      </c>
      <c r="AE584" s="15"/>
      <c r="AF584" s="15"/>
      <c r="AG584" s="15"/>
      <c r="AH584" s="15"/>
      <c r="AI584" s="15">
        <v>1</v>
      </c>
      <c r="AJ584" s="15"/>
      <c r="AK584" s="32"/>
      <c r="AL584" s="47"/>
      <c r="AM584" s="63" t="s">
        <v>3086</v>
      </c>
      <c r="AN584" s="32" t="s">
        <v>434</v>
      </c>
      <c r="AR584" s="14"/>
    </row>
    <row r="585" spans="1:44" ht="18" customHeight="1" x14ac:dyDescent="0.25">
      <c r="A585" s="43">
        <v>813196</v>
      </c>
      <c r="B585" s="43" t="s">
        <v>696</v>
      </c>
      <c r="C585" s="45" t="s">
        <v>697</v>
      </c>
      <c r="D585" s="47" t="s">
        <v>698</v>
      </c>
      <c r="E585" s="47" t="s">
        <v>2546</v>
      </c>
      <c r="F585" s="32" t="s">
        <v>3</v>
      </c>
      <c r="G585" s="32" t="s">
        <v>581</v>
      </c>
      <c r="H585" s="33">
        <v>43586</v>
      </c>
      <c r="I585" s="33">
        <v>45046</v>
      </c>
      <c r="J585" s="32" t="s">
        <v>439</v>
      </c>
      <c r="K585" s="50">
        <v>3998048.04</v>
      </c>
      <c r="L585" s="52">
        <v>3998048.04</v>
      </c>
      <c r="M585" s="32" t="s">
        <v>9</v>
      </c>
      <c r="N585" s="32" t="s">
        <v>67</v>
      </c>
      <c r="O585" s="32" t="s">
        <v>18</v>
      </c>
      <c r="P585" s="32" t="s">
        <v>18</v>
      </c>
      <c r="Q585" s="32" t="s">
        <v>18</v>
      </c>
      <c r="R585" s="47" t="s">
        <v>2547</v>
      </c>
      <c r="S585" s="54" t="s">
        <v>129</v>
      </c>
      <c r="T585" s="47" t="s">
        <v>67</v>
      </c>
      <c r="U585" s="32">
        <v>0</v>
      </c>
      <c r="V585" s="32" t="s">
        <v>18</v>
      </c>
      <c r="W585" s="32" t="s">
        <v>18</v>
      </c>
      <c r="X585" s="32" t="s">
        <v>18</v>
      </c>
      <c r="Y585" s="15">
        <v>12</v>
      </c>
      <c r="Z585" s="15">
        <v>57</v>
      </c>
      <c r="AA585" s="15">
        <v>11</v>
      </c>
      <c r="AB585" s="15">
        <v>57</v>
      </c>
      <c r="AC585" s="15"/>
      <c r="AD585" s="15"/>
      <c r="AE585" s="15">
        <v>1</v>
      </c>
      <c r="AF585" s="15">
        <v>0</v>
      </c>
      <c r="AG585" s="15"/>
      <c r="AH585" s="15"/>
      <c r="AI585" s="15">
        <v>1</v>
      </c>
      <c r="AJ585" s="32" t="s">
        <v>3167</v>
      </c>
      <c r="AK585" s="32"/>
      <c r="AL585" s="47"/>
      <c r="AM585" s="63" t="s">
        <v>3074</v>
      </c>
      <c r="AN585" s="32" t="s">
        <v>583</v>
      </c>
      <c r="AR585" s="14"/>
    </row>
    <row r="586" spans="1:44" s="34" customFormat="1" ht="18" customHeight="1" x14ac:dyDescent="0.25">
      <c r="A586" s="43">
        <v>834974</v>
      </c>
      <c r="B586" s="43" t="s">
        <v>1320</v>
      </c>
      <c r="C586" s="45" t="s">
        <v>1321</v>
      </c>
      <c r="D586" s="47" t="s">
        <v>1322</v>
      </c>
      <c r="E586" s="47" t="s">
        <v>2630</v>
      </c>
      <c r="F586" s="32" t="s">
        <v>3</v>
      </c>
      <c r="G586" s="32" t="s">
        <v>453</v>
      </c>
      <c r="H586" s="33">
        <v>43678</v>
      </c>
      <c r="I586" s="33">
        <v>45504</v>
      </c>
      <c r="J586" s="32" t="s">
        <v>437</v>
      </c>
      <c r="K586" s="50">
        <v>2499985</v>
      </c>
      <c r="L586" s="52">
        <v>2499985</v>
      </c>
      <c r="M586" s="32" t="s">
        <v>199</v>
      </c>
      <c r="N586" s="32" t="s">
        <v>67</v>
      </c>
      <c r="O586" s="32" t="s">
        <v>30</v>
      </c>
      <c r="P586" s="32" t="s">
        <v>30</v>
      </c>
      <c r="Q586" s="32" t="s">
        <v>18</v>
      </c>
      <c r="R586" s="47" t="s">
        <v>67</v>
      </c>
      <c r="S586" s="54" t="s">
        <v>20</v>
      </c>
      <c r="T586" s="47" t="s">
        <v>2631</v>
      </c>
      <c r="U586" s="32">
        <v>0</v>
      </c>
      <c r="V586" s="32" t="s">
        <v>30</v>
      </c>
      <c r="W586" s="32" t="s">
        <v>30</v>
      </c>
      <c r="X586" s="32" t="s">
        <v>18</v>
      </c>
      <c r="Y586" s="15">
        <v>12</v>
      </c>
      <c r="Z586" s="15">
        <v>226</v>
      </c>
      <c r="AA586" s="15">
        <v>11</v>
      </c>
      <c r="AB586" s="15">
        <v>226</v>
      </c>
      <c r="AC586" s="15"/>
      <c r="AD586" s="15"/>
      <c r="AE586" s="15">
        <v>1</v>
      </c>
      <c r="AF586" s="15">
        <v>0</v>
      </c>
      <c r="AG586" s="15"/>
      <c r="AH586" s="15"/>
      <c r="AI586" s="15">
        <v>5</v>
      </c>
      <c r="AJ586" s="15"/>
      <c r="AK586" s="32"/>
      <c r="AL586" s="47"/>
      <c r="AM586" s="63" t="s">
        <v>3079</v>
      </c>
      <c r="AN586" s="32" t="s">
        <v>1091</v>
      </c>
    </row>
    <row r="587" spans="1:44" s="34" customFormat="1" ht="18" customHeight="1" x14ac:dyDescent="0.25">
      <c r="A587" s="43">
        <v>860303</v>
      </c>
      <c r="B587" s="43" t="s">
        <v>889</v>
      </c>
      <c r="C587" s="45" t="s">
        <v>890</v>
      </c>
      <c r="D587" s="47" t="s">
        <v>891</v>
      </c>
      <c r="E587" s="47" t="s">
        <v>2620</v>
      </c>
      <c r="F587" s="32" t="s">
        <v>3</v>
      </c>
      <c r="G587" s="32" t="s">
        <v>581</v>
      </c>
      <c r="H587" s="33">
        <v>43739</v>
      </c>
      <c r="I587" s="33">
        <v>45199</v>
      </c>
      <c r="J587" s="32" t="s">
        <v>441</v>
      </c>
      <c r="K587" s="50">
        <v>2672561.88</v>
      </c>
      <c r="L587" s="52">
        <v>2672561.88</v>
      </c>
      <c r="M587" s="32" t="s">
        <v>377</v>
      </c>
      <c r="N587" s="32" t="s">
        <v>67</v>
      </c>
      <c r="O587" s="32" t="s">
        <v>30</v>
      </c>
      <c r="P587" s="32" t="s">
        <v>30</v>
      </c>
      <c r="Q587" s="32" t="s">
        <v>18</v>
      </c>
      <c r="R587" s="47" t="s">
        <v>67</v>
      </c>
      <c r="S587" s="54" t="s">
        <v>31</v>
      </c>
      <c r="T587" s="47" t="s">
        <v>67</v>
      </c>
      <c r="U587" s="32">
        <v>0</v>
      </c>
      <c r="V587" s="32" t="s">
        <v>18</v>
      </c>
      <c r="W587" s="32" t="s">
        <v>18</v>
      </c>
      <c r="X587" s="32" t="s">
        <v>18</v>
      </c>
      <c r="Y587" s="15">
        <v>9</v>
      </c>
      <c r="Z587" s="15">
        <v>66</v>
      </c>
      <c r="AA587" s="15">
        <v>9</v>
      </c>
      <c r="AB587" s="15">
        <v>66</v>
      </c>
      <c r="AC587" s="15"/>
      <c r="AD587" s="15"/>
      <c r="AE587" s="15"/>
      <c r="AF587" s="15"/>
      <c r="AG587" s="15"/>
      <c r="AH587" s="15"/>
      <c r="AI587" s="15">
        <v>1</v>
      </c>
      <c r="AJ587" s="32" t="s">
        <v>3167</v>
      </c>
      <c r="AK587" s="32"/>
      <c r="AL587" s="47"/>
      <c r="AM587" s="63" t="s">
        <v>3074</v>
      </c>
      <c r="AN587" s="32" t="s">
        <v>583</v>
      </c>
    </row>
    <row r="588" spans="1:44" ht="18" customHeight="1" x14ac:dyDescent="0.25">
      <c r="A588" s="43">
        <v>879817</v>
      </c>
      <c r="B588" s="43" t="s">
        <v>1347</v>
      </c>
      <c r="C588" s="45" t="s">
        <v>471</v>
      </c>
      <c r="D588" s="47" t="s">
        <v>472</v>
      </c>
      <c r="E588" s="47" t="s">
        <v>2633</v>
      </c>
      <c r="F588" s="32" t="s">
        <v>3</v>
      </c>
      <c r="G588" s="32" t="s">
        <v>463</v>
      </c>
      <c r="H588" s="33">
        <v>43739</v>
      </c>
      <c r="I588" s="33">
        <v>44834</v>
      </c>
      <c r="J588" s="32" t="s">
        <v>465</v>
      </c>
      <c r="K588" s="50">
        <v>5273880</v>
      </c>
      <c r="L588" s="52">
        <v>2499900</v>
      </c>
      <c r="M588" s="32" t="s">
        <v>377</v>
      </c>
      <c r="N588" s="32" t="s">
        <v>3110</v>
      </c>
      <c r="O588" s="32" t="s">
        <v>18</v>
      </c>
      <c r="P588" s="32" t="s">
        <v>30</v>
      </c>
      <c r="Q588" s="32" t="s">
        <v>18</v>
      </c>
      <c r="R588" s="47" t="s">
        <v>67</v>
      </c>
      <c r="S588" s="54" t="s">
        <v>322</v>
      </c>
      <c r="T588" s="47" t="s">
        <v>2634</v>
      </c>
      <c r="U588" s="32">
        <v>0</v>
      </c>
      <c r="V588" s="32" t="s">
        <v>18</v>
      </c>
      <c r="W588" s="32" t="s">
        <v>30</v>
      </c>
      <c r="X588" s="32" t="s">
        <v>30</v>
      </c>
      <c r="Y588" s="32"/>
      <c r="Z588" s="32"/>
      <c r="AA588" s="32"/>
      <c r="AB588" s="32"/>
      <c r="AC588" s="32"/>
      <c r="AD588" s="32"/>
      <c r="AE588" s="32"/>
      <c r="AF588" s="32"/>
      <c r="AG588" s="32"/>
      <c r="AH588" s="32"/>
      <c r="AI588" s="32">
        <v>1</v>
      </c>
      <c r="AJ588" s="32"/>
      <c r="AK588" s="32"/>
      <c r="AL588" s="47"/>
      <c r="AM588" s="63" t="s">
        <v>3081</v>
      </c>
      <c r="AN588" s="32" t="s">
        <v>464</v>
      </c>
      <c r="AR588" s="14"/>
    </row>
    <row r="589" spans="1:44" ht="18" customHeight="1" x14ac:dyDescent="0.25">
      <c r="A589" s="43">
        <v>834682</v>
      </c>
      <c r="B589" s="43" t="s">
        <v>1177</v>
      </c>
      <c r="C589" s="45" t="s">
        <v>1178</v>
      </c>
      <c r="D589" s="47" t="s">
        <v>1179</v>
      </c>
      <c r="E589" s="47" t="s">
        <v>2647</v>
      </c>
      <c r="F589" s="32" t="s">
        <v>3</v>
      </c>
      <c r="G589" s="32" t="s">
        <v>453</v>
      </c>
      <c r="H589" s="33">
        <v>43770</v>
      </c>
      <c r="I589" s="33">
        <v>45596</v>
      </c>
      <c r="J589" s="32" t="s">
        <v>440</v>
      </c>
      <c r="K589" s="50">
        <v>2374997.5</v>
      </c>
      <c r="L589" s="52">
        <v>2374997.5</v>
      </c>
      <c r="M589" s="32" t="s">
        <v>9</v>
      </c>
      <c r="N589" s="32" t="s">
        <v>67</v>
      </c>
      <c r="O589" s="32" t="s">
        <v>30</v>
      </c>
      <c r="P589" s="32" t="s">
        <v>30</v>
      </c>
      <c r="Q589" s="32" t="s">
        <v>18</v>
      </c>
      <c r="R589" s="47" t="s">
        <v>67</v>
      </c>
      <c r="S589" s="54" t="s">
        <v>51</v>
      </c>
      <c r="T589" s="47" t="s">
        <v>2648</v>
      </c>
      <c r="U589" s="32">
        <v>0</v>
      </c>
      <c r="V589" s="32" t="s">
        <v>18</v>
      </c>
      <c r="W589" s="32" t="s">
        <v>18</v>
      </c>
      <c r="X589" s="32" t="s">
        <v>18</v>
      </c>
      <c r="Y589" s="15">
        <v>8</v>
      </c>
      <c r="Z589" s="15">
        <v>442</v>
      </c>
      <c r="AA589" s="15">
        <v>8</v>
      </c>
      <c r="AB589" s="15">
        <v>442</v>
      </c>
      <c r="AC589" s="15"/>
      <c r="AD589" s="15"/>
      <c r="AE589" s="15"/>
      <c r="AF589" s="15"/>
      <c r="AG589" s="15"/>
      <c r="AH589" s="15"/>
      <c r="AI589" s="15">
        <v>10</v>
      </c>
      <c r="AJ589" s="15"/>
      <c r="AK589" s="32"/>
      <c r="AL589" s="47"/>
      <c r="AM589" s="63" t="s">
        <v>3079</v>
      </c>
      <c r="AN589" s="32" t="s">
        <v>1091</v>
      </c>
      <c r="AR589" s="14"/>
    </row>
    <row r="590" spans="1:44" s="34" customFormat="1" ht="18" customHeight="1" x14ac:dyDescent="0.25">
      <c r="A590" s="43">
        <v>875325</v>
      </c>
      <c r="B590" s="43" t="s">
        <v>699</v>
      </c>
      <c r="C590" s="45" t="s">
        <v>700</v>
      </c>
      <c r="D590" s="47" t="s">
        <v>702</v>
      </c>
      <c r="E590" s="47" t="s">
        <v>2512</v>
      </c>
      <c r="F590" s="32" t="s">
        <v>3</v>
      </c>
      <c r="G590" s="32" t="s">
        <v>701</v>
      </c>
      <c r="H590" s="33">
        <v>43770</v>
      </c>
      <c r="I590" s="33">
        <v>44865</v>
      </c>
      <c r="J590" s="32" t="s">
        <v>438</v>
      </c>
      <c r="K590" s="50">
        <v>5698332.5</v>
      </c>
      <c r="L590" s="52">
        <v>4998282.5</v>
      </c>
      <c r="M590" s="32" t="s">
        <v>9</v>
      </c>
      <c r="N590" s="32" t="s">
        <v>67</v>
      </c>
      <c r="O590" s="32" t="s">
        <v>18</v>
      </c>
      <c r="P590" s="32" t="s">
        <v>18</v>
      </c>
      <c r="Q590" s="32" t="s">
        <v>30</v>
      </c>
      <c r="R590" s="47" t="s">
        <v>2513</v>
      </c>
      <c r="S590" s="54" t="s">
        <v>129</v>
      </c>
      <c r="T590" s="47" t="s">
        <v>67</v>
      </c>
      <c r="U590" s="32">
        <v>0</v>
      </c>
      <c r="V590" s="32" t="s">
        <v>18</v>
      </c>
      <c r="W590" s="32" t="s">
        <v>30</v>
      </c>
      <c r="X590" s="32" t="s">
        <v>18</v>
      </c>
      <c r="Y590" s="15">
        <v>3</v>
      </c>
      <c r="Z590" s="15">
        <v>1</v>
      </c>
      <c r="AA590" s="15">
        <v>1</v>
      </c>
      <c r="AB590" s="15">
        <v>1</v>
      </c>
      <c r="AC590" s="15">
        <v>1</v>
      </c>
      <c r="AD590" s="15">
        <v>0</v>
      </c>
      <c r="AE590" s="15">
        <v>1</v>
      </c>
      <c r="AF590" s="15">
        <v>0</v>
      </c>
      <c r="AG590" s="15"/>
      <c r="AH590" s="15"/>
      <c r="AI590" s="15">
        <v>1</v>
      </c>
      <c r="AJ590" s="15"/>
      <c r="AK590" s="32"/>
      <c r="AL590" s="47"/>
      <c r="AM590" s="63" t="s">
        <v>3066</v>
      </c>
      <c r="AN590" s="32" t="s">
        <v>703</v>
      </c>
    </row>
    <row r="591" spans="1:44" s="34" customFormat="1" ht="18" customHeight="1" x14ac:dyDescent="0.25">
      <c r="A591" s="43">
        <v>953844</v>
      </c>
      <c r="B591" s="43" t="s">
        <v>1180</v>
      </c>
      <c r="C591" s="45" t="s">
        <v>1181</v>
      </c>
      <c r="D591" s="47" t="s">
        <v>1182</v>
      </c>
      <c r="E591" s="47" t="s">
        <v>2668</v>
      </c>
      <c r="F591" s="32" t="s">
        <v>3</v>
      </c>
      <c r="G591" s="32" t="s">
        <v>463</v>
      </c>
      <c r="H591" s="33">
        <v>43922</v>
      </c>
      <c r="I591" s="33">
        <v>44651</v>
      </c>
      <c r="J591" s="32" t="s">
        <v>442</v>
      </c>
      <c r="K591" s="50">
        <v>3209524</v>
      </c>
      <c r="L591" s="52">
        <v>2246666.7999999998</v>
      </c>
      <c r="M591" s="32" t="s">
        <v>9</v>
      </c>
      <c r="N591" s="32" t="s">
        <v>3110</v>
      </c>
      <c r="O591" s="32" t="s">
        <v>18</v>
      </c>
      <c r="P591" s="32" t="s">
        <v>30</v>
      </c>
      <c r="Q591" s="32" t="s">
        <v>18</v>
      </c>
      <c r="R591" s="47" t="s">
        <v>2669</v>
      </c>
      <c r="S591" s="54" t="s">
        <v>42</v>
      </c>
      <c r="T591" s="47" t="s">
        <v>2670</v>
      </c>
      <c r="U591" s="32">
        <v>3</v>
      </c>
      <c r="V591" s="32" t="s">
        <v>30</v>
      </c>
      <c r="W591" s="32" t="s">
        <v>30</v>
      </c>
      <c r="X591" s="32" t="s">
        <v>18</v>
      </c>
      <c r="Y591" s="32"/>
      <c r="Z591" s="32"/>
      <c r="AA591" s="32"/>
      <c r="AB591" s="32"/>
      <c r="AC591" s="32"/>
      <c r="AD591" s="32"/>
      <c r="AE591" s="32"/>
      <c r="AF591" s="32"/>
      <c r="AG591" s="32"/>
      <c r="AH591" s="32"/>
      <c r="AI591" s="32">
        <v>2</v>
      </c>
      <c r="AJ591" s="32"/>
      <c r="AK591" s="32"/>
      <c r="AL591" s="47"/>
      <c r="AM591" s="63" t="s">
        <v>3081</v>
      </c>
      <c r="AN591" s="32" t="s">
        <v>464</v>
      </c>
    </row>
  </sheetData>
  <hyperlinks>
    <hyperlink ref="T8" r:id="rId1"/>
  </hyperlinks>
  <pageMargins left="0.7" right="0.7" top="0.75" bottom="0.75" header="0.3" footer="0.3"/>
  <pageSetup orientation="portrait"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70" zoomScaleNormal="70" workbookViewId="0">
      <selection activeCell="G77" sqref="G77"/>
    </sheetView>
  </sheetViews>
  <sheetFormatPr defaultRowHeight="15" x14ac:dyDescent="0.25"/>
  <cols>
    <col min="1" max="1" width="54.5703125" customWidth="1"/>
    <col min="3" max="5" width="9.28515625" bestFit="1" customWidth="1"/>
    <col min="6" max="6" width="20.42578125" customWidth="1"/>
    <col min="7" max="7" width="17.85546875" customWidth="1"/>
    <col min="8" max="8" width="21.42578125" customWidth="1"/>
    <col min="10" max="11" width="16.140625" bestFit="1" customWidth="1"/>
    <col min="12" max="12" width="15.140625" bestFit="1" customWidth="1"/>
    <col min="13" max="13" width="29.140625" customWidth="1"/>
    <col min="14" max="14" width="22.140625" customWidth="1"/>
    <col min="15" max="15" width="21.5703125" customWidth="1"/>
    <col min="16" max="16" width="15.140625" bestFit="1" customWidth="1"/>
    <col min="18" max="19" width="16.140625" bestFit="1" customWidth="1"/>
    <col min="20" max="20" width="15.140625" bestFit="1" customWidth="1"/>
    <col min="21" max="21" width="18.140625" bestFit="1" customWidth="1"/>
    <col min="22" max="22" width="16.140625" bestFit="1" customWidth="1"/>
    <col min="23" max="23" width="16.28515625" customWidth="1"/>
    <col min="24" max="24" width="18.42578125" customWidth="1"/>
  </cols>
  <sheetData>
    <row r="1" spans="1:24" ht="16.5" thickTop="1" thickBot="1" x14ac:dyDescent="0.3">
      <c r="A1" s="17"/>
      <c r="B1" s="18" t="s">
        <v>3121</v>
      </c>
      <c r="C1" s="18" t="s">
        <v>3122</v>
      </c>
      <c r="D1" s="19" t="s">
        <v>3123</v>
      </c>
      <c r="E1" s="27" t="s">
        <v>0</v>
      </c>
      <c r="F1" s="18" t="s">
        <v>3121</v>
      </c>
      <c r="G1" s="18" t="s">
        <v>3122</v>
      </c>
      <c r="H1" s="19" t="s">
        <v>3123</v>
      </c>
      <c r="I1" s="27" t="s">
        <v>1</v>
      </c>
      <c r="J1" s="18" t="s">
        <v>3121</v>
      </c>
      <c r="K1" s="18" t="s">
        <v>3122</v>
      </c>
      <c r="L1" s="19" t="s">
        <v>3123</v>
      </c>
      <c r="M1" s="27" t="s">
        <v>2</v>
      </c>
      <c r="N1" s="18" t="s">
        <v>3121</v>
      </c>
      <c r="O1" s="18" t="s">
        <v>3122</v>
      </c>
      <c r="P1" s="19" t="s">
        <v>3123</v>
      </c>
      <c r="Q1" s="27" t="s">
        <v>3</v>
      </c>
      <c r="R1" s="18" t="s">
        <v>3121</v>
      </c>
      <c r="S1" s="18" t="s">
        <v>3122</v>
      </c>
      <c r="T1" s="19" t="s">
        <v>3123</v>
      </c>
      <c r="V1" s="18" t="s">
        <v>3121</v>
      </c>
      <c r="W1" s="18" t="s">
        <v>3122</v>
      </c>
      <c r="X1" s="19" t="s">
        <v>3123</v>
      </c>
    </row>
    <row r="2" spans="1:24" ht="16.5" thickTop="1" thickBot="1" x14ac:dyDescent="0.3">
      <c r="A2" s="2" t="s">
        <v>3124</v>
      </c>
      <c r="B2" s="8">
        <v>987.91</v>
      </c>
      <c r="C2" s="8">
        <v>978.9</v>
      </c>
      <c r="D2" s="8">
        <v>213.71</v>
      </c>
      <c r="F2" s="11" t="e">
        <f>SUMIFS(#REF!,#REF!,"=Alzheimer",#REF!,"=FP5")</f>
        <v>#REF!</v>
      </c>
      <c r="G2" s="11" t="e">
        <f>SUMIFS(#REF!,#REF!,"=Breast cancer",#REF!,"=FP5")</f>
        <v>#REF!</v>
      </c>
      <c r="H2" s="11" t="e">
        <f>SUMIFS(#REF!,#REF!,"=Prostate cancer",#REF!,"=FP5")</f>
        <v>#REF!</v>
      </c>
      <c r="J2" s="11" t="e">
        <f>SUMIFS(#REF!,#REF!,"=Alzheimer",#REF!,"=FP6")</f>
        <v>#REF!</v>
      </c>
      <c r="K2" s="11" t="e">
        <f>SUMIFS(#REF!,#REF!,"=Breast cancer",#REF!,"=FP6")</f>
        <v>#REF!</v>
      </c>
      <c r="L2" s="11" t="e">
        <f>SUMIFS(#REF!,#REF!,"=Prostate cancer",#REF!,"=FP6")</f>
        <v>#REF!</v>
      </c>
      <c r="N2" s="11" t="e">
        <f>SUMIFS(#REF!,#REF!,"=Alzheimer",#REF!,"=FP7")</f>
        <v>#REF!</v>
      </c>
      <c r="O2" s="11" t="e">
        <f>SUMIFS(#REF!,#REF!,"=Breast cancer",#REF!,"=FP7")</f>
        <v>#REF!</v>
      </c>
      <c r="P2" s="11" t="e">
        <f>SUMIFS(#REF!,#REF!,"=Prostate cancer",#REF!,"=FP7")</f>
        <v>#REF!</v>
      </c>
      <c r="R2" s="11" t="e">
        <f>SUMIFS(#REF!,#REF!,"=Alzheimer",#REF!,"=H2020")</f>
        <v>#REF!</v>
      </c>
      <c r="S2" s="11" t="e">
        <f>SUMIFS(#REF!,#REF!,"=Breast cancer",#REF!,"=H2020")</f>
        <v>#REF!</v>
      </c>
      <c r="T2" s="11" t="e">
        <f>SUMIFS(#REF!,#REF!,"=Prostate cancer",#REF!,"=H2020")</f>
        <v>#REF!</v>
      </c>
      <c r="U2" s="11"/>
      <c r="V2" s="11" t="e">
        <f>F2+J2+N2+R2</f>
        <v>#REF!</v>
      </c>
      <c r="W2" s="11" t="e">
        <f t="shared" ref="W2:X2" si="0">G2+K2+O2+S2</f>
        <v>#REF!</v>
      </c>
      <c r="X2" s="11" t="e">
        <f t="shared" si="0"/>
        <v>#REF!</v>
      </c>
    </row>
    <row r="3" spans="1:24" ht="15.75" thickBot="1" x14ac:dyDescent="0.3">
      <c r="A3" s="3" t="s">
        <v>3096</v>
      </c>
      <c r="B3" s="20">
        <v>467.65</v>
      </c>
      <c r="C3" s="20">
        <v>370.72</v>
      </c>
      <c r="D3" s="20">
        <v>73.209999999999994</v>
      </c>
      <c r="F3" s="11" t="e">
        <f>SUMIFS(#REF!,#REF!,"=Alzheimer",#REF!,"=FP5",#REF!,"=Yes")</f>
        <v>#REF!</v>
      </c>
      <c r="G3" s="11" t="e">
        <f>SUMIFS(#REF!,#REF!,"=Breast cancer",#REF!,"=FP5",#REF!,"=Yes")</f>
        <v>#REF!</v>
      </c>
      <c r="H3" s="11" t="e">
        <f>SUMIFS(#REF!,#REF!,"=Prostate cancer",#REF!,"=FP5",#REF!,"=Yes")</f>
        <v>#REF!</v>
      </c>
      <c r="J3" s="11" t="e">
        <f>SUMIFS(#REF!,#REF!,"=Alzheimer",#REF!,"=FP6",#REF!,"=Yes")</f>
        <v>#REF!</v>
      </c>
      <c r="K3" s="11" t="e">
        <f>SUMIFS(#REF!,#REF!,"=Breast cancer",#REF!,"=FP6",#REF!,"=Yes")</f>
        <v>#REF!</v>
      </c>
      <c r="L3" s="11" t="e">
        <f>SUMIFS(#REF!,#REF!,"=Prostate cancer",#REF!,"=FP6",#REF!,"=Yes")</f>
        <v>#REF!</v>
      </c>
      <c r="N3" s="11" t="e">
        <f>SUMIFS(#REF!,#REF!,"=Alzheimer",#REF!,"=FP7",#REF!,"=Yes")</f>
        <v>#REF!</v>
      </c>
      <c r="O3" s="11" t="e">
        <f>SUMIFS(#REF!,#REF!,"=Breast cancer",#REF!,"=FP7",#REF!,"=Yes")</f>
        <v>#REF!</v>
      </c>
      <c r="P3" s="11" t="e">
        <f>SUMIFS(#REF!,#REF!,"=Prostate cancer",#REF!,"=FP7",#REF!,"=Yes")</f>
        <v>#REF!</v>
      </c>
      <c r="R3" s="11" t="e">
        <f>SUMIFS(#REF!,#REF!,"=Alzheimer",#REF!,"=H2020",#REF!,"=Yes")</f>
        <v>#REF!</v>
      </c>
      <c r="S3" s="11" t="e">
        <f>SUMIFS(#REF!,#REF!,"=Breast cancer",#REF!,"=H2020",#REF!,"=Yes")</f>
        <v>#REF!</v>
      </c>
      <c r="T3" s="11" t="e">
        <f>SUMIFS(#REF!,#REF!,"=Prostate cancer",#REF!,"=H2020",#REF!,"=Yes")</f>
        <v>#REF!</v>
      </c>
    </row>
    <row r="4" spans="1:24" ht="15.75" thickBot="1" x14ac:dyDescent="0.3">
      <c r="A4" s="3" t="s">
        <v>3097</v>
      </c>
      <c r="B4" s="21">
        <v>0.47</v>
      </c>
      <c r="C4" s="21">
        <v>0.38</v>
      </c>
      <c r="D4" s="21">
        <v>0.34</v>
      </c>
    </row>
    <row r="5" spans="1:24" ht="15.75" thickBot="1" x14ac:dyDescent="0.3">
      <c r="A5" s="3" t="s">
        <v>3098</v>
      </c>
      <c r="B5" s="20">
        <v>234.08</v>
      </c>
      <c r="C5" s="20">
        <v>129.02000000000001</v>
      </c>
      <c r="D5" s="20">
        <v>23.48</v>
      </c>
      <c r="F5" s="11" t="e">
        <f>SUMIFS(#REF!,#REF!,"=Alzheimer",#REF!,"=FP5",#REF!,"=Yes",#REF!,"=No",#REF!,"=No")</f>
        <v>#REF!</v>
      </c>
      <c r="G5" s="11" t="e">
        <f>SUMIFS(#REF!,#REF!,"=Breast cancer",#REF!,"=FP5",#REF!,"=Yes",#REF!,"=No",#REF!,"=No")</f>
        <v>#REF!</v>
      </c>
      <c r="H5" s="11" t="e">
        <f>SUMIFS(#REF!,#REF!,"=Prostate cancer",#REF!,"=FP5",#REF!,"=Yes",#REF!,"=No",#REF!,"=No")</f>
        <v>#REF!</v>
      </c>
      <c r="J5" s="11" t="e">
        <f>SUMIFS(#REF!,#REF!,"=Alzheimer",#REF!,"=FP6",#REF!,"=Yes",#REF!,"=No",#REF!,"=No")</f>
        <v>#REF!</v>
      </c>
      <c r="K5" s="11" t="e">
        <f>SUMIFS(#REF!,#REF!,"=Breast cancer",#REF!,"=FP6",#REF!,"=Yes",#REF!,"=No",#REF!,"=No")</f>
        <v>#REF!</v>
      </c>
      <c r="L5" s="11" t="e">
        <f>SUMIFS(#REF!,#REF!,"=Prostate cancer",#REF!,"=FP6",#REF!,"=Yes",#REF!,"=No",#REF!,"=No")</f>
        <v>#REF!</v>
      </c>
      <c r="N5" s="11" t="e">
        <f>SUMIFS(#REF!,#REF!,"=Alzheimer",#REF!,"=FP7",#REF!,"=Yes",#REF!,"=No",#REF!,"=No")</f>
        <v>#REF!</v>
      </c>
      <c r="O5" s="11" t="e">
        <f>SUMIFS(#REF!,#REF!,"=Breast cancer",#REF!,"=FP7",#REF!,"=Yes",#REF!,"=No",#REF!,"=No")</f>
        <v>#REF!</v>
      </c>
      <c r="P5" s="11" t="e">
        <f>SUMIFS(#REF!,#REF!,"=Prostate cancer",#REF!,"=FP7",#REF!,"=Yes",#REF!,"=No",#REF!,"=No")</f>
        <v>#REF!</v>
      </c>
      <c r="R5" s="11" t="e">
        <f>SUMIFS(#REF!,#REF!,"=Alzheimer",#REF!,"=H2020",#REF!,"=Yes",#REF!,"=No",#REF!,"=No")</f>
        <v>#REF!</v>
      </c>
      <c r="S5" s="11" t="e">
        <f>SUMIFS(#REF!,#REF!,"=Breast cancer",#REF!,"=H2020",#REF!,"=Yes",#REF!,"=No",#REF!,"=No")</f>
        <v>#REF!</v>
      </c>
      <c r="T5" s="11" t="e">
        <f>SUMIFS(#REF!,#REF!,"=Prostate cancer",#REF!,"=H2020",#REF!,"=Yes",#REF!,"=No",#REF!,"=No")</f>
        <v>#REF!</v>
      </c>
    </row>
    <row r="6" spans="1:24" ht="15.75" thickBot="1" x14ac:dyDescent="0.3">
      <c r="A6" s="4" t="s">
        <v>3099</v>
      </c>
      <c r="B6" s="22">
        <v>0.24</v>
      </c>
      <c r="C6" s="22">
        <v>0.13</v>
      </c>
      <c r="D6" s="22">
        <v>0.11</v>
      </c>
    </row>
    <row r="7" spans="1:24" ht="16.5" thickTop="1" thickBot="1" x14ac:dyDescent="0.3">
      <c r="A7" s="25" t="s">
        <v>3125</v>
      </c>
      <c r="B7" s="26">
        <v>716.83</v>
      </c>
      <c r="C7" s="26">
        <v>804.91</v>
      </c>
      <c r="D7" s="26">
        <v>178.83</v>
      </c>
      <c r="F7" s="11" t="e">
        <f>SUMIFS(#REF!,#REF!,"=Alzheimer",#REF!,"=FP5")</f>
        <v>#REF!</v>
      </c>
      <c r="G7" s="11" t="e">
        <f>SUMIFS(#REF!,#REF!,"=Breast cancer",#REF!,"=FP5")</f>
        <v>#REF!</v>
      </c>
      <c r="H7" s="11" t="e">
        <f>SUMIFS(#REF!,#REF!,"=Prostate cancer",#REF!,"=FP5")</f>
        <v>#REF!</v>
      </c>
      <c r="J7" s="11" t="e">
        <f>SUMIFS(#REF!,#REF!,"=Alzheimer",#REF!,"=FP6")</f>
        <v>#REF!</v>
      </c>
      <c r="K7" s="11" t="e">
        <f>SUMIFS(#REF!,#REF!,"=Breast cancer",#REF!,"=FP6")</f>
        <v>#REF!</v>
      </c>
      <c r="L7" s="11" t="e">
        <f>SUMIFS(#REF!,#REF!,"=Prostate cancer",#REF!,"=FP6")</f>
        <v>#REF!</v>
      </c>
      <c r="N7" s="11" t="e">
        <f>SUMIFS(#REF!,#REF!,"=Alzheimer",#REF!,"=FP7")</f>
        <v>#REF!</v>
      </c>
      <c r="O7" s="11" t="e">
        <f>SUMIFS(#REF!,#REF!,"=Breast cancer",#REF!,"=FP7")</f>
        <v>#REF!</v>
      </c>
      <c r="P7" s="11" t="e">
        <f>SUMIFS(#REF!,#REF!,"=Prostate cancer",#REF!,"=FP7")</f>
        <v>#REF!</v>
      </c>
      <c r="R7" s="11" t="e">
        <f>SUMIFS(#REF!,#REF!,"=Alzheimer",#REF!,"=H2020")</f>
        <v>#REF!</v>
      </c>
      <c r="S7" s="11" t="e">
        <f>SUMIFS(#REF!,#REF!,"=Breast cancer",#REF!,"=H2020")</f>
        <v>#REF!</v>
      </c>
      <c r="T7" s="11" t="e">
        <f>SUMIFS(#REF!,#REF!,"=Prostate cancer",#REF!,"=H2020")</f>
        <v>#REF!</v>
      </c>
    </row>
    <row r="8" spans="1:24" ht="15.75" thickBot="1" x14ac:dyDescent="0.3">
      <c r="A8" s="5" t="s">
        <v>3100</v>
      </c>
      <c r="B8" s="20">
        <v>348.88</v>
      </c>
      <c r="C8" s="20">
        <v>310.63</v>
      </c>
      <c r="D8" s="20">
        <v>66.16</v>
      </c>
      <c r="F8" s="11" t="e">
        <f>SUMIFS(#REF!,#REF!,"=Alzheimer",#REF!,"=FP5",#REF!,"=Yes")</f>
        <v>#REF!</v>
      </c>
      <c r="G8" s="11" t="e">
        <f>SUMIFS(#REF!,#REF!,"=Breast cancer",#REF!,"=FP5",#REF!,"=Yes")</f>
        <v>#REF!</v>
      </c>
      <c r="H8" s="11" t="e">
        <f>SUMIFS(#REF!,#REF!,"=Prostate cancer",#REF!,"=FP5",#REF!,"=Yes")</f>
        <v>#REF!</v>
      </c>
      <c r="J8" s="11" t="e">
        <f>SUMIFS(#REF!,#REF!,"=Alzheimer",#REF!,"=FP6",#REF!,"=Yes")</f>
        <v>#REF!</v>
      </c>
      <c r="K8" s="11" t="e">
        <f>SUMIFS(#REF!,#REF!,"=Breast cancer",#REF!,"=FP6",#REF!,"=Yes")</f>
        <v>#REF!</v>
      </c>
      <c r="L8" s="11" t="e">
        <f>SUMIFS(#REF!,#REF!,"=Prostate cancer",#REF!,"=FP6",#REF!,"=Yes")</f>
        <v>#REF!</v>
      </c>
      <c r="N8" s="11" t="e">
        <f>SUMIFS(#REF!,#REF!,"=Alzheimer",#REF!,"=FP7",#REF!,"=Yes")</f>
        <v>#REF!</v>
      </c>
      <c r="O8" s="11" t="e">
        <f>SUMIFS(#REF!,#REF!,"=Breast cancer",#REF!,"=FP7",#REF!,"=Yes")</f>
        <v>#REF!</v>
      </c>
      <c r="P8" s="11" t="e">
        <f>SUMIFS(#REF!,#REF!,"=Prostate cancer",#REF!,"=FP7",#REF!,"=Yes")</f>
        <v>#REF!</v>
      </c>
      <c r="R8" s="11" t="e">
        <f>SUMIFS(#REF!,#REF!,"=Alzheimer",#REF!,"=H2020",#REF!,"=Yes")</f>
        <v>#REF!</v>
      </c>
      <c r="S8" s="11" t="e">
        <f>SUMIFS(#REF!,#REF!,"=Breast cancer",#REF!,"=H2020",#REF!,"=Yes")</f>
        <v>#REF!</v>
      </c>
      <c r="T8" s="11" t="e">
        <f>SUMIFS(#REF!,#REF!,"=Prostate cancer",#REF!,"=H2020",#REF!,"=Yes")</f>
        <v>#REF!</v>
      </c>
    </row>
    <row r="9" spans="1:24" ht="15.75" thickBot="1" x14ac:dyDescent="0.3">
      <c r="A9" s="3" t="s">
        <v>3097</v>
      </c>
      <c r="B9" s="21">
        <v>0.49</v>
      </c>
      <c r="C9" s="21">
        <v>0.39</v>
      </c>
      <c r="D9" s="21">
        <v>0.37</v>
      </c>
    </row>
    <row r="10" spans="1:24" ht="15.75" thickBot="1" x14ac:dyDescent="0.3">
      <c r="A10" s="3" t="s">
        <v>3101</v>
      </c>
      <c r="B10" s="20">
        <v>184.68</v>
      </c>
      <c r="C10" s="20">
        <v>103.45</v>
      </c>
      <c r="D10" s="20">
        <v>20.43</v>
      </c>
      <c r="F10" s="11" t="e">
        <f>SUMIFS(#REF!,#REF!,"=Alzheimer",#REF!,"=FP5",#REF!,"=Yes",#REF!,"=No",#REF!,"=No")</f>
        <v>#REF!</v>
      </c>
      <c r="G10" s="11" t="e">
        <f>SUMIFS(#REF!,#REF!,"=Breast cancer",#REF!,"=FP5",#REF!,"=Yes",#REF!,"=No",#REF!,"=No")</f>
        <v>#REF!</v>
      </c>
      <c r="H10" s="11" t="e">
        <f>SUMIFS(#REF!,#REF!,"=Prostate cancer",#REF!,"=FP5",#REF!,"=Yes",#REF!,"=No",#REF!,"=No")</f>
        <v>#REF!</v>
      </c>
      <c r="J10" s="11" t="e">
        <f>SUMIFS(#REF!,#REF!,"=Alzheimer",#REF!,"=FP6",#REF!,"=Yes",#REF!,"=No",#REF!,"=No")</f>
        <v>#REF!</v>
      </c>
      <c r="K10" s="11" t="e">
        <f>SUMIFS(#REF!,#REF!,"=Breast cancer",#REF!,"=FP6",#REF!,"=Yes",#REF!,"=No",#REF!,"=No")</f>
        <v>#REF!</v>
      </c>
      <c r="L10" s="11" t="e">
        <f>SUMIFS(#REF!,#REF!,"=Prostate cancer",#REF!,"=FP6",#REF!,"=Yes",#REF!,"=No",#REF!,"=No")</f>
        <v>#REF!</v>
      </c>
      <c r="N10" s="11" t="e">
        <f>SUMIFS(#REF!,#REF!,"=Alzheimer",#REF!,"=FP7",#REF!,"=Yes",#REF!,"=No",#REF!,"=No")</f>
        <v>#REF!</v>
      </c>
      <c r="O10" s="11" t="e">
        <f>SUMIFS(#REF!,#REF!,"=Breast cancer",#REF!,"=FP7",#REF!,"=Yes",#REF!,"=No",#REF!,"=No")</f>
        <v>#REF!</v>
      </c>
      <c r="P10" s="11" t="e">
        <f>SUMIFS(#REF!,#REF!,"=Prostate cancer",#REF!,"=FP7",#REF!,"=Yes",#REF!,"=No",#REF!,"=No")</f>
        <v>#REF!</v>
      </c>
      <c r="R10" s="11" t="e">
        <f>SUMIFS(#REF!,#REF!,"=Alzheimer",#REF!,"=H2020",#REF!,"=Yes",#REF!,"=No",#REF!,"=No")</f>
        <v>#REF!</v>
      </c>
      <c r="S10" s="11" t="e">
        <f>SUMIFS(#REF!,#REF!,"=Breast cancer",#REF!,"=H2020",#REF!,"=Yes",#REF!,"=No",#REF!,"=No")</f>
        <v>#REF!</v>
      </c>
      <c r="T10" s="11" t="e">
        <f>SUMIFS(#REF!,#REF!,"=Prostate cancer",#REF!,"=H2020",#REF!,"=Yes",#REF!,"=No",#REF!,"=No")</f>
        <v>#REF!</v>
      </c>
    </row>
    <row r="11" spans="1:24" ht="15.75" thickBot="1" x14ac:dyDescent="0.3">
      <c r="A11" s="6" t="s">
        <v>3099</v>
      </c>
      <c r="B11" s="24">
        <v>0.26</v>
      </c>
      <c r="C11" s="24">
        <v>0.13</v>
      </c>
      <c r="D11" s="24">
        <v>0.11</v>
      </c>
    </row>
    <row r="12" spans="1:24" ht="16.5" thickTop="1" thickBot="1" x14ac:dyDescent="0.3">
      <c r="A12" s="23" t="s">
        <v>3126</v>
      </c>
      <c r="B12" s="20">
        <v>271.08</v>
      </c>
      <c r="C12" s="20">
        <v>173.99</v>
      </c>
      <c r="D12" s="20">
        <v>34.880000000000003</v>
      </c>
      <c r="F12" s="11" t="e">
        <f>F2-F7</f>
        <v>#REF!</v>
      </c>
      <c r="G12" s="11" t="e">
        <f t="shared" ref="G12:T12" si="1">G2-G7</f>
        <v>#REF!</v>
      </c>
      <c r="H12" s="11" t="e">
        <f t="shared" si="1"/>
        <v>#REF!</v>
      </c>
      <c r="I12" s="11"/>
      <c r="J12" s="11" t="e">
        <f t="shared" si="1"/>
        <v>#REF!</v>
      </c>
      <c r="K12" s="11" t="e">
        <f t="shared" si="1"/>
        <v>#REF!</v>
      </c>
      <c r="L12" s="11" t="e">
        <f t="shared" si="1"/>
        <v>#REF!</v>
      </c>
      <c r="M12" s="11"/>
      <c r="N12" s="11" t="e">
        <f t="shared" si="1"/>
        <v>#REF!</v>
      </c>
      <c r="O12" s="11" t="e">
        <f t="shared" si="1"/>
        <v>#REF!</v>
      </c>
      <c r="P12" s="11" t="e">
        <f t="shared" si="1"/>
        <v>#REF!</v>
      </c>
      <c r="Q12" s="11"/>
      <c r="R12" s="11" t="e">
        <f t="shared" si="1"/>
        <v>#REF!</v>
      </c>
      <c r="S12" s="11" t="e">
        <f t="shared" si="1"/>
        <v>#REF!</v>
      </c>
      <c r="T12" s="11" t="e">
        <f t="shared" si="1"/>
        <v>#REF!</v>
      </c>
    </row>
    <row r="13" spans="1:24" ht="15.75" thickBot="1" x14ac:dyDescent="0.3">
      <c r="A13" s="5" t="s">
        <v>3102</v>
      </c>
      <c r="B13" s="20">
        <v>118.77</v>
      </c>
      <c r="C13" s="20">
        <v>60.09</v>
      </c>
      <c r="D13" s="20">
        <v>7.05</v>
      </c>
      <c r="F13" s="11" t="e">
        <f>F3-F8</f>
        <v>#REF!</v>
      </c>
      <c r="G13" s="11" t="e">
        <f t="shared" ref="G13:T13" si="2">G3-G8</f>
        <v>#REF!</v>
      </c>
      <c r="H13" s="11" t="e">
        <f t="shared" si="2"/>
        <v>#REF!</v>
      </c>
      <c r="I13" s="11"/>
      <c r="J13" s="11" t="e">
        <f t="shared" si="2"/>
        <v>#REF!</v>
      </c>
      <c r="K13" s="11" t="e">
        <f t="shared" si="2"/>
        <v>#REF!</v>
      </c>
      <c r="L13" s="11" t="e">
        <f t="shared" si="2"/>
        <v>#REF!</v>
      </c>
      <c r="M13" s="11"/>
      <c r="N13" s="11" t="e">
        <f t="shared" si="2"/>
        <v>#REF!</v>
      </c>
      <c r="O13" s="11" t="e">
        <f t="shared" si="2"/>
        <v>#REF!</v>
      </c>
      <c r="P13" s="11" t="e">
        <f t="shared" si="2"/>
        <v>#REF!</v>
      </c>
      <c r="Q13" s="11"/>
      <c r="R13" s="11" t="e">
        <f t="shared" si="2"/>
        <v>#REF!</v>
      </c>
      <c r="S13" s="11" t="e">
        <f t="shared" si="2"/>
        <v>#REF!</v>
      </c>
      <c r="T13" s="11" t="e">
        <f t="shared" si="2"/>
        <v>#REF!</v>
      </c>
    </row>
    <row r="14" spans="1:24" ht="15.75" thickBot="1" x14ac:dyDescent="0.3">
      <c r="A14" s="5" t="s">
        <v>3097</v>
      </c>
      <c r="B14" s="21">
        <v>0.44</v>
      </c>
      <c r="C14" s="21">
        <v>0.35</v>
      </c>
      <c r="D14" s="21">
        <v>0.2</v>
      </c>
    </row>
    <row r="15" spans="1:24" ht="18" customHeight="1" thickBot="1" x14ac:dyDescent="0.3">
      <c r="A15" s="3" t="s">
        <v>3103</v>
      </c>
      <c r="B15" s="20">
        <v>49.4</v>
      </c>
      <c r="C15" s="20">
        <v>25.57</v>
      </c>
      <c r="D15" s="20">
        <v>3.05</v>
      </c>
      <c r="F15" s="11" t="e">
        <f>F5-F10</f>
        <v>#REF!</v>
      </c>
      <c r="G15" s="11" t="e">
        <f t="shared" ref="G15:T15" si="3">G5-G10</f>
        <v>#REF!</v>
      </c>
      <c r="H15" s="11" t="e">
        <f t="shared" si="3"/>
        <v>#REF!</v>
      </c>
      <c r="I15" s="11"/>
      <c r="J15" s="11" t="e">
        <f t="shared" si="3"/>
        <v>#REF!</v>
      </c>
      <c r="K15" s="11" t="e">
        <f t="shared" si="3"/>
        <v>#REF!</v>
      </c>
      <c r="L15" s="11" t="e">
        <f t="shared" si="3"/>
        <v>#REF!</v>
      </c>
      <c r="M15" s="11"/>
      <c r="N15" s="11" t="e">
        <f t="shared" si="3"/>
        <v>#REF!</v>
      </c>
      <c r="O15" s="11" t="e">
        <f t="shared" si="3"/>
        <v>#REF!</v>
      </c>
      <c r="P15" s="11" t="e">
        <f t="shared" si="3"/>
        <v>#REF!</v>
      </c>
      <c r="Q15" s="11"/>
      <c r="R15" s="11" t="e">
        <f t="shared" si="3"/>
        <v>#REF!</v>
      </c>
      <c r="S15" s="11" t="e">
        <f t="shared" si="3"/>
        <v>#REF!</v>
      </c>
      <c r="T15" s="11" t="e">
        <f t="shared" si="3"/>
        <v>#REF!</v>
      </c>
    </row>
    <row r="16" spans="1:24" x14ac:dyDescent="0.25">
      <c r="A16" s="4" t="s">
        <v>3099</v>
      </c>
      <c r="B16" s="22">
        <v>0.18</v>
      </c>
      <c r="C16" s="22">
        <v>0.15</v>
      </c>
      <c r="D16" s="22">
        <v>0.09</v>
      </c>
    </row>
    <row r="18" spans="1:20" ht="15.75" thickBot="1" x14ac:dyDescent="0.3">
      <c r="E18" s="10" t="s">
        <v>3127</v>
      </c>
      <c r="F18" s="10"/>
    </row>
    <row r="19" spans="1:20" s="7" customFormat="1" ht="16.5" thickTop="1" thickBot="1" x14ac:dyDescent="0.3">
      <c r="E19" s="27" t="s">
        <v>0</v>
      </c>
      <c r="F19" s="18" t="s">
        <v>3121</v>
      </c>
      <c r="G19" s="18" t="s">
        <v>3122</v>
      </c>
      <c r="H19" s="19" t="s">
        <v>3123</v>
      </c>
      <c r="I19" s="27" t="s">
        <v>1</v>
      </c>
      <c r="J19" s="18" t="s">
        <v>3121</v>
      </c>
      <c r="K19" s="18" t="s">
        <v>3122</v>
      </c>
      <c r="L19" s="19" t="s">
        <v>3123</v>
      </c>
      <c r="M19" s="27" t="s">
        <v>2</v>
      </c>
      <c r="N19" s="18" t="s">
        <v>3121</v>
      </c>
      <c r="O19" s="18" t="s">
        <v>3122</v>
      </c>
      <c r="P19" s="19" t="s">
        <v>3123</v>
      </c>
      <c r="Q19" s="27" t="s">
        <v>3</v>
      </c>
      <c r="R19" s="18" t="s">
        <v>3121</v>
      </c>
      <c r="S19" s="18" t="s">
        <v>3122</v>
      </c>
      <c r="T19" s="19" t="s">
        <v>3123</v>
      </c>
    </row>
    <row r="20" spans="1:20" ht="16.5" thickTop="1" thickBot="1" x14ac:dyDescent="0.3">
      <c r="A20" s="2" t="s">
        <v>3124</v>
      </c>
      <c r="F20" s="11" t="e">
        <f>F2/1000000</f>
        <v>#REF!</v>
      </c>
      <c r="G20" s="11" t="e">
        <f t="shared" ref="G20:T20" si="4">G2/1000000</f>
        <v>#REF!</v>
      </c>
      <c r="H20" s="11" t="e">
        <f t="shared" si="4"/>
        <v>#REF!</v>
      </c>
      <c r="I20" s="11"/>
      <c r="J20" s="11" t="e">
        <f t="shared" si="4"/>
        <v>#REF!</v>
      </c>
      <c r="K20" s="11" t="e">
        <f t="shared" si="4"/>
        <v>#REF!</v>
      </c>
      <c r="L20" s="11" t="e">
        <f t="shared" si="4"/>
        <v>#REF!</v>
      </c>
      <c r="M20" s="11"/>
      <c r="N20" s="11" t="e">
        <f t="shared" si="4"/>
        <v>#REF!</v>
      </c>
      <c r="O20" s="11" t="e">
        <f t="shared" si="4"/>
        <v>#REF!</v>
      </c>
      <c r="P20" s="11" t="e">
        <f t="shared" si="4"/>
        <v>#REF!</v>
      </c>
      <c r="Q20" s="11"/>
      <c r="R20" s="11" t="e">
        <f t="shared" si="4"/>
        <v>#REF!</v>
      </c>
      <c r="S20" s="11" t="e">
        <f t="shared" si="4"/>
        <v>#REF!</v>
      </c>
      <c r="T20" s="11" t="e">
        <f t="shared" si="4"/>
        <v>#REF!</v>
      </c>
    </row>
    <row r="21" spans="1:20" ht="15.75" thickBot="1" x14ac:dyDescent="0.3">
      <c r="A21" s="3" t="s">
        <v>3096</v>
      </c>
      <c r="F21" s="11" t="e">
        <f>F3/1000000</f>
        <v>#REF!</v>
      </c>
      <c r="G21" s="11" t="e">
        <f t="shared" ref="G21:T21" si="5">G3/1000000</f>
        <v>#REF!</v>
      </c>
      <c r="H21" s="11" t="e">
        <f t="shared" si="5"/>
        <v>#REF!</v>
      </c>
      <c r="I21" s="11"/>
      <c r="J21" s="11" t="e">
        <f t="shared" si="5"/>
        <v>#REF!</v>
      </c>
      <c r="K21" s="11" t="e">
        <f t="shared" si="5"/>
        <v>#REF!</v>
      </c>
      <c r="L21" s="11" t="e">
        <f t="shared" si="5"/>
        <v>#REF!</v>
      </c>
      <c r="M21" s="11"/>
      <c r="N21" s="11" t="e">
        <f t="shared" si="5"/>
        <v>#REF!</v>
      </c>
      <c r="O21" s="11" t="e">
        <f t="shared" si="5"/>
        <v>#REF!</v>
      </c>
      <c r="P21" s="11" t="e">
        <f t="shared" si="5"/>
        <v>#REF!</v>
      </c>
      <c r="Q21" s="11"/>
      <c r="R21" s="11" t="e">
        <f t="shared" si="5"/>
        <v>#REF!</v>
      </c>
      <c r="S21" s="11" t="e">
        <f>S3/1000000</f>
        <v>#REF!</v>
      </c>
      <c r="T21" s="11" t="e">
        <f t="shared" si="5"/>
        <v>#REF!</v>
      </c>
    </row>
    <row r="22" spans="1:20" ht="15.75" thickBot="1" x14ac:dyDescent="0.3">
      <c r="A22" s="3" t="s">
        <v>3097</v>
      </c>
      <c r="F22" s="9" t="e">
        <f>F21/F20</f>
        <v>#REF!</v>
      </c>
      <c r="G22" s="9" t="e">
        <f t="shared" ref="G22:T22" si="6">G21/G20</f>
        <v>#REF!</v>
      </c>
      <c r="H22" s="9" t="e">
        <f t="shared" si="6"/>
        <v>#REF!</v>
      </c>
      <c r="I22" s="9"/>
      <c r="J22" s="9" t="e">
        <f t="shared" si="6"/>
        <v>#REF!</v>
      </c>
      <c r="K22" s="9" t="e">
        <f t="shared" si="6"/>
        <v>#REF!</v>
      </c>
      <c r="L22" s="9" t="e">
        <f t="shared" si="6"/>
        <v>#REF!</v>
      </c>
      <c r="M22" s="9"/>
      <c r="N22" s="9" t="e">
        <f t="shared" si="6"/>
        <v>#REF!</v>
      </c>
      <c r="O22" s="9" t="e">
        <f t="shared" si="6"/>
        <v>#REF!</v>
      </c>
      <c r="P22" s="9" t="e">
        <f t="shared" si="6"/>
        <v>#REF!</v>
      </c>
      <c r="Q22" s="9"/>
      <c r="R22" s="9" t="e">
        <f t="shared" si="6"/>
        <v>#REF!</v>
      </c>
      <c r="S22" s="9" t="e">
        <f t="shared" si="6"/>
        <v>#REF!</v>
      </c>
      <c r="T22" s="9" t="e">
        <f t="shared" si="6"/>
        <v>#REF!</v>
      </c>
    </row>
    <row r="23" spans="1:20" ht="15.75" thickBot="1" x14ac:dyDescent="0.3">
      <c r="A23" s="3" t="s">
        <v>3098</v>
      </c>
      <c r="F23" s="11" t="e">
        <f>F5/1000000</f>
        <v>#REF!</v>
      </c>
      <c r="G23" s="11" t="e">
        <f t="shared" ref="G23:T23" si="7">G5/1000000</f>
        <v>#REF!</v>
      </c>
      <c r="H23" s="11" t="e">
        <f t="shared" si="7"/>
        <v>#REF!</v>
      </c>
      <c r="I23" s="11"/>
      <c r="J23" s="11" t="e">
        <f t="shared" si="7"/>
        <v>#REF!</v>
      </c>
      <c r="K23" s="11" t="e">
        <f t="shared" si="7"/>
        <v>#REF!</v>
      </c>
      <c r="L23" s="11" t="e">
        <f t="shared" si="7"/>
        <v>#REF!</v>
      </c>
      <c r="M23" s="11"/>
      <c r="N23" s="11" t="e">
        <f t="shared" si="7"/>
        <v>#REF!</v>
      </c>
      <c r="O23" s="11" t="e">
        <f t="shared" si="7"/>
        <v>#REF!</v>
      </c>
      <c r="P23" s="11" t="e">
        <f t="shared" si="7"/>
        <v>#REF!</v>
      </c>
      <c r="Q23" s="11"/>
      <c r="R23" s="11" t="e">
        <f t="shared" si="7"/>
        <v>#REF!</v>
      </c>
      <c r="S23" s="11" t="e">
        <f t="shared" si="7"/>
        <v>#REF!</v>
      </c>
      <c r="T23" s="11" t="e">
        <f t="shared" si="7"/>
        <v>#REF!</v>
      </c>
    </row>
    <row r="24" spans="1:20" ht="15.75" thickBot="1" x14ac:dyDescent="0.3">
      <c r="A24" s="4" t="s">
        <v>3099</v>
      </c>
      <c r="F24" s="9" t="e">
        <f>F23/F20</f>
        <v>#REF!</v>
      </c>
      <c r="G24" s="9" t="e">
        <f t="shared" ref="G24:T24" si="8">G23/G20</f>
        <v>#REF!</v>
      </c>
      <c r="H24" s="9" t="e">
        <f t="shared" si="8"/>
        <v>#REF!</v>
      </c>
      <c r="I24" s="9"/>
      <c r="J24" s="9" t="e">
        <f t="shared" si="8"/>
        <v>#REF!</v>
      </c>
      <c r="K24" s="9" t="e">
        <f t="shared" si="8"/>
        <v>#REF!</v>
      </c>
      <c r="L24" s="9" t="e">
        <f t="shared" si="8"/>
        <v>#REF!</v>
      </c>
      <c r="M24" s="9"/>
      <c r="N24" s="9" t="e">
        <f t="shared" si="8"/>
        <v>#REF!</v>
      </c>
      <c r="O24" s="9" t="e">
        <f t="shared" si="8"/>
        <v>#REF!</v>
      </c>
      <c r="P24" s="9" t="e">
        <f t="shared" si="8"/>
        <v>#REF!</v>
      </c>
      <c r="Q24" s="9"/>
      <c r="R24" s="9" t="e">
        <f t="shared" si="8"/>
        <v>#REF!</v>
      </c>
      <c r="S24" s="9" t="e">
        <f t="shared" si="8"/>
        <v>#REF!</v>
      </c>
      <c r="T24" s="9" t="e">
        <f t="shared" si="8"/>
        <v>#REF!</v>
      </c>
    </row>
    <row r="25" spans="1:20" ht="16.5" thickTop="1" thickBot="1" x14ac:dyDescent="0.3">
      <c r="A25" s="25" t="s">
        <v>3125</v>
      </c>
      <c r="F25" s="11" t="e">
        <f>F7/1000000</f>
        <v>#REF!</v>
      </c>
      <c r="G25" s="11" t="e">
        <f t="shared" ref="G25:T25" si="9">G7/1000000</f>
        <v>#REF!</v>
      </c>
      <c r="H25" s="11" t="e">
        <f t="shared" si="9"/>
        <v>#REF!</v>
      </c>
      <c r="I25" s="11"/>
      <c r="J25" s="11" t="e">
        <f t="shared" si="9"/>
        <v>#REF!</v>
      </c>
      <c r="K25" s="11" t="e">
        <f t="shared" si="9"/>
        <v>#REF!</v>
      </c>
      <c r="L25" s="11" t="e">
        <f t="shared" si="9"/>
        <v>#REF!</v>
      </c>
      <c r="M25" s="11"/>
      <c r="N25" s="11" t="e">
        <f t="shared" si="9"/>
        <v>#REF!</v>
      </c>
      <c r="O25" s="11" t="e">
        <f t="shared" si="9"/>
        <v>#REF!</v>
      </c>
      <c r="P25" s="11" t="e">
        <f t="shared" si="9"/>
        <v>#REF!</v>
      </c>
      <c r="Q25" s="11"/>
      <c r="R25" s="11" t="e">
        <f t="shared" si="9"/>
        <v>#REF!</v>
      </c>
      <c r="S25" s="11" t="e">
        <f t="shared" si="9"/>
        <v>#REF!</v>
      </c>
      <c r="T25" s="11" t="e">
        <f t="shared" si="9"/>
        <v>#REF!</v>
      </c>
    </row>
    <row r="26" spans="1:20" ht="15.75" thickBot="1" x14ac:dyDescent="0.3">
      <c r="A26" s="5" t="s">
        <v>3100</v>
      </c>
      <c r="B26" s="7"/>
      <c r="C26" s="7"/>
      <c r="D26" s="7"/>
      <c r="E26" s="7"/>
      <c r="F26" s="31" t="e">
        <f>F8/1000000</f>
        <v>#REF!</v>
      </c>
      <c r="G26" s="31" t="e">
        <f t="shared" ref="G26:T26" si="10">G8/1000000</f>
        <v>#REF!</v>
      </c>
      <c r="H26" s="31" t="e">
        <f t="shared" si="10"/>
        <v>#REF!</v>
      </c>
      <c r="I26" s="31"/>
      <c r="J26" s="31" t="e">
        <f t="shared" si="10"/>
        <v>#REF!</v>
      </c>
      <c r="K26" s="31" t="e">
        <f t="shared" si="10"/>
        <v>#REF!</v>
      </c>
      <c r="L26" s="31" t="e">
        <f t="shared" si="10"/>
        <v>#REF!</v>
      </c>
      <c r="M26" s="31"/>
      <c r="N26" s="31" t="e">
        <f t="shared" si="10"/>
        <v>#REF!</v>
      </c>
      <c r="O26" s="31" t="e">
        <f t="shared" si="10"/>
        <v>#REF!</v>
      </c>
      <c r="P26" s="31" t="e">
        <f t="shared" si="10"/>
        <v>#REF!</v>
      </c>
      <c r="Q26" s="31"/>
      <c r="R26" s="31" t="e">
        <f t="shared" si="10"/>
        <v>#REF!</v>
      </c>
      <c r="S26" s="31" t="e">
        <f>S8/1000000</f>
        <v>#REF!</v>
      </c>
      <c r="T26" s="31" t="e">
        <f t="shared" si="10"/>
        <v>#REF!</v>
      </c>
    </row>
    <row r="27" spans="1:20" ht="15.75" thickBot="1" x14ac:dyDescent="0.3">
      <c r="A27" s="3" t="s">
        <v>3097</v>
      </c>
      <c r="F27" s="9" t="e">
        <f>F26/F25</f>
        <v>#REF!</v>
      </c>
      <c r="G27" s="9" t="e">
        <f t="shared" ref="G27:T27" si="11">G26/G25</f>
        <v>#REF!</v>
      </c>
      <c r="H27" s="9" t="e">
        <f t="shared" si="11"/>
        <v>#REF!</v>
      </c>
      <c r="I27" s="9"/>
      <c r="J27" s="9" t="e">
        <f t="shared" si="11"/>
        <v>#REF!</v>
      </c>
      <c r="K27" s="9" t="e">
        <f t="shared" si="11"/>
        <v>#REF!</v>
      </c>
      <c r="L27" s="9" t="e">
        <f t="shared" si="11"/>
        <v>#REF!</v>
      </c>
      <c r="M27" s="9"/>
      <c r="N27" s="9" t="e">
        <f t="shared" si="11"/>
        <v>#REF!</v>
      </c>
      <c r="O27" s="9" t="e">
        <f t="shared" si="11"/>
        <v>#REF!</v>
      </c>
      <c r="P27" s="9" t="e">
        <f t="shared" si="11"/>
        <v>#REF!</v>
      </c>
      <c r="Q27" s="9"/>
      <c r="R27" s="9" t="e">
        <f t="shared" si="11"/>
        <v>#REF!</v>
      </c>
      <c r="S27" s="9" t="e">
        <f t="shared" si="11"/>
        <v>#REF!</v>
      </c>
      <c r="T27" s="9" t="e">
        <f t="shared" si="11"/>
        <v>#REF!</v>
      </c>
    </row>
    <row r="28" spans="1:20" ht="15.75" thickBot="1" x14ac:dyDescent="0.3">
      <c r="A28" s="3" t="s">
        <v>3101</v>
      </c>
      <c r="F28" s="11" t="e">
        <f>F10/1000000</f>
        <v>#REF!</v>
      </c>
      <c r="G28" s="11" t="e">
        <f t="shared" ref="G28:T28" si="12">G10/1000000</f>
        <v>#REF!</v>
      </c>
      <c r="H28" s="11" t="e">
        <f t="shared" si="12"/>
        <v>#REF!</v>
      </c>
      <c r="I28" s="11"/>
      <c r="J28" s="11" t="e">
        <f t="shared" si="12"/>
        <v>#REF!</v>
      </c>
      <c r="K28" s="11" t="e">
        <f t="shared" si="12"/>
        <v>#REF!</v>
      </c>
      <c r="L28" s="11" t="e">
        <f t="shared" si="12"/>
        <v>#REF!</v>
      </c>
      <c r="M28" s="11"/>
      <c r="N28" s="11" t="e">
        <f t="shared" si="12"/>
        <v>#REF!</v>
      </c>
      <c r="O28" s="11" t="e">
        <f t="shared" si="12"/>
        <v>#REF!</v>
      </c>
      <c r="P28" s="11" t="e">
        <f t="shared" si="12"/>
        <v>#REF!</v>
      </c>
      <c r="Q28" s="11"/>
      <c r="R28" s="11" t="e">
        <f t="shared" si="12"/>
        <v>#REF!</v>
      </c>
      <c r="S28" s="11" t="e">
        <f t="shared" si="12"/>
        <v>#REF!</v>
      </c>
      <c r="T28" s="11" t="e">
        <f t="shared" si="12"/>
        <v>#REF!</v>
      </c>
    </row>
    <row r="29" spans="1:20" ht="15.75" thickBot="1" x14ac:dyDescent="0.3">
      <c r="A29" s="6" t="s">
        <v>3099</v>
      </c>
      <c r="F29" s="9" t="e">
        <f>F28/F25</f>
        <v>#REF!</v>
      </c>
      <c r="G29" s="9" t="e">
        <f t="shared" ref="G29:T29" si="13">G28/G25</f>
        <v>#REF!</v>
      </c>
      <c r="H29" s="9" t="e">
        <f t="shared" si="13"/>
        <v>#REF!</v>
      </c>
      <c r="I29" s="9"/>
      <c r="J29" s="9" t="e">
        <f t="shared" si="13"/>
        <v>#REF!</v>
      </c>
      <c r="K29" s="9" t="e">
        <f t="shared" si="13"/>
        <v>#REF!</v>
      </c>
      <c r="L29" s="9" t="e">
        <f t="shared" si="13"/>
        <v>#REF!</v>
      </c>
      <c r="M29" s="9"/>
      <c r="N29" s="9" t="e">
        <f t="shared" si="13"/>
        <v>#REF!</v>
      </c>
      <c r="O29" s="9" t="e">
        <f t="shared" si="13"/>
        <v>#REF!</v>
      </c>
      <c r="P29" s="9" t="e">
        <f t="shared" si="13"/>
        <v>#REF!</v>
      </c>
      <c r="Q29" s="9"/>
      <c r="R29" s="9" t="e">
        <f t="shared" si="13"/>
        <v>#REF!</v>
      </c>
      <c r="S29" s="9" t="e">
        <f t="shared" si="13"/>
        <v>#REF!</v>
      </c>
      <c r="T29" s="9" t="e">
        <f t="shared" si="13"/>
        <v>#REF!</v>
      </c>
    </row>
    <row r="30" spans="1:20" ht="16.5" thickTop="1" thickBot="1" x14ac:dyDescent="0.3">
      <c r="A30" s="23" t="s">
        <v>3126</v>
      </c>
      <c r="F30" s="11" t="e">
        <f>F12/1000000</f>
        <v>#REF!</v>
      </c>
      <c r="G30" s="11" t="e">
        <f t="shared" ref="G30:T30" si="14">G12/1000000</f>
        <v>#REF!</v>
      </c>
      <c r="H30" s="11" t="e">
        <f t="shared" si="14"/>
        <v>#REF!</v>
      </c>
      <c r="I30" s="11"/>
      <c r="J30" s="11" t="e">
        <f t="shared" si="14"/>
        <v>#REF!</v>
      </c>
      <c r="K30" s="11" t="e">
        <f t="shared" si="14"/>
        <v>#REF!</v>
      </c>
      <c r="L30" s="11" t="e">
        <f t="shared" si="14"/>
        <v>#REF!</v>
      </c>
      <c r="M30" s="11"/>
      <c r="N30" s="11" t="e">
        <f t="shared" si="14"/>
        <v>#REF!</v>
      </c>
      <c r="O30" s="11" t="e">
        <f t="shared" si="14"/>
        <v>#REF!</v>
      </c>
      <c r="P30" s="11" t="e">
        <f t="shared" si="14"/>
        <v>#REF!</v>
      </c>
      <c r="Q30" s="11"/>
      <c r="R30" s="11" t="e">
        <f t="shared" si="14"/>
        <v>#REF!</v>
      </c>
      <c r="S30" s="11" t="e">
        <f t="shared" si="14"/>
        <v>#REF!</v>
      </c>
      <c r="T30" s="11" t="e">
        <f t="shared" si="14"/>
        <v>#REF!</v>
      </c>
    </row>
    <row r="31" spans="1:20" ht="15.75" thickBot="1" x14ac:dyDescent="0.3">
      <c r="A31" s="5" t="s">
        <v>3102</v>
      </c>
      <c r="F31" s="11" t="e">
        <f>F13/1000000</f>
        <v>#REF!</v>
      </c>
      <c r="G31" s="11" t="e">
        <f t="shared" ref="G31:T31" si="15">G13/1000000</f>
        <v>#REF!</v>
      </c>
      <c r="H31" s="11" t="e">
        <f t="shared" si="15"/>
        <v>#REF!</v>
      </c>
      <c r="I31" s="11"/>
      <c r="J31" s="11" t="e">
        <f t="shared" si="15"/>
        <v>#REF!</v>
      </c>
      <c r="K31" s="11" t="e">
        <f t="shared" si="15"/>
        <v>#REF!</v>
      </c>
      <c r="L31" s="11" t="e">
        <f t="shared" si="15"/>
        <v>#REF!</v>
      </c>
      <c r="M31" s="11"/>
      <c r="N31" s="11" t="e">
        <f t="shared" si="15"/>
        <v>#REF!</v>
      </c>
      <c r="O31" s="11" t="e">
        <f t="shared" si="15"/>
        <v>#REF!</v>
      </c>
      <c r="P31" s="11" t="e">
        <f t="shared" si="15"/>
        <v>#REF!</v>
      </c>
      <c r="Q31" s="11"/>
      <c r="R31" s="11" t="e">
        <f t="shared" si="15"/>
        <v>#REF!</v>
      </c>
      <c r="S31" s="11" t="e">
        <f t="shared" si="15"/>
        <v>#REF!</v>
      </c>
      <c r="T31" s="11" t="e">
        <f t="shared" si="15"/>
        <v>#REF!</v>
      </c>
    </row>
    <row r="32" spans="1:20" ht="15.75" thickBot="1" x14ac:dyDescent="0.3">
      <c r="A32" s="5" t="s">
        <v>3097</v>
      </c>
      <c r="F32" s="9" t="e">
        <f>F31/F30</f>
        <v>#REF!</v>
      </c>
      <c r="G32" s="9" t="e">
        <f t="shared" ref="G32:T32" si="16">G31/G30</f>
        <v>#REF!</v>
      </c>
      <c r="H32" s="9" t="e">
        <f t="shared" si="16"/>
        <v>#REF!</v>
      </c>
      <c r="I32" s="9"/>
      <c r="J32" s="9" t="e">
        <f t="shared" si="16"/>
        <v>#REF!</v>
      </c>
      <c r="K32" s="9" t="e">
        <f t="shared" si="16"/>
        <v>#REF!</v>
      </c>
      <c r="L32" s="9" t="e">
        <f t="shared" si="16"/>
        <v>#REF!</v>
      </c>
      <c r="M32" s="9"/>
      <c r="N32" s="9" t="e">
        <f t="shared" si="16"/>
        <v>#REF!</v>
      </c>
      <c r="O32" s="9" t="e">
        <f t="shared" si="16"/>
        <v>#REF!</v>
      </c>
      <c r="P32" s="9" t="e">
        <f t="shared" si="16"/>
        <v>#REF!</v>
      </c>
      <c r="Q32" s="9"/>
      <c r="R32" s="9" t="e">
        <f t="shared" si="16"/>
        <v>#REF!</v>
      </c>
      <c r="S32" s="9" t="e">
        <f t="shared" si="16"/>
        <v>#REF!</v>
      </c>
      <c r="T32" s="9" t="e">
        <f t="shared" si="16"/>
        <v>#REF!</v>
      </c>
    </row>
    <row r="33" spans="1:20" ht="15.75" thickBot="1" x14ac:dyDescent="0.3">
      <c r="A33" s="3" t="s">
        <v>3103</v>
      </c>
      <c r="F33" s="11" t="e">
        <f>F15/1000000</f>
        <v>#REF!</v>
      </c>
      <c r="G33" s="11" t="e">
        <f t="shared" ref="G33:T33" si="17">G15/1000000</f>
        <v>#REF!</v>
      </c>
      <c r="H33" s="11" t="e">
        <f t="shared" si="17"/>
        <v>#REF!</v>
      </c>
      <c r="I33" s="11"/>
      <c r="J33" s="11" t="e">
        <f t="shared" si="17"/>
        <v>#REF!</v>
      </c>
      <c r="K33" s="11" t="e">
        <f t="shared" si="17"/>
        <v>#REF!</v>
      </c>
      <c r="L33" s="11" t="e">
        <f t="shared" si="17"/>
        <v>#REF!</v>
      </c>
      <c r="M33" s="11"/>
      <c r="N33" s="11" t="e">
        <f t="shared" si="17"/>
        <v>#REF!</v>
      </c>
      <c r="O33" s="11" t="e">
        <f t="shared" si="17"/>
        <v>#REF!</v>
      </c>
      <c r="P33" s="11" t="e">
        <f t="shared" si="17"/>
        <v>#REF!</v>
      </c>
      <c r="Q33" s="11"/>
      <c r="R33" s="11" t="e">
        <f t="shared" si="17"/>
        <v>#REF!</v>
      </c>
      <c r="S33" s="11" t="e">
        <f t="shared" si="17"/>
        <v>#REF!</v>
      </c>
      <c r="T33" s="11" t="e">
        <f t="shared" si="17"/>
        <v>#REF!</v>
      </c>
    </row>
    <row r="34" spans="1:20" x14ac:dyDescent="0.25">
      <c r="A34" s="4" t="s">
        <v>3099</v>
      </c>
      <c r="F34" s="9" t="e">
        <f>F33/F30</f>
        <v>#REF!</v>
      </c>
      <c r="G34" s="9" t="e">
        <f t="shared" ref="G34:T34" si="18">G33/G30</f>
        <v>#REF!</v>
      </c>
      <c r="H34" s="9" t="e">
        <f t="shared" si="18"/>
        <v>#REF!</v>
      </c>
      <c r="I34" s="9"/>
      <c r="J34" s="9" t="e">
        <f t="shared" si="18"/>
        <v>#REF!</v>
      </c>
      <c r="K34" s="9" t="e">
        <f t="shared" si="18"/>
        <v>#REF!</v>
      </c>
      <c r="L34" s="9" t="e">
        <f t="shared" si="18"/>
        <v>#REF!</v>
      </c>
      <c r="M34" s="9"/>
      <c r="N34" s="9" t="e">
        <f t="shared" si="18"/>
        <v>#REF!</v>
      </c>
      <c r="O34" s="9" t="e">
        <f t="shared" si="18"/>
        <v>#REF!</v>
      </c>
      <c r="P34" s="9" t="e">
        <f t="shared" si="18"/>
        <v>#REF!</v>
      </c>
      <c r="Q34" s="9"/>
      <c r="R34" s="9" t="e">
        <f t="shared" si="18"/>
        <v>#REF!</v>
      </c>
      <c r="S34" s="9" t="e">
        <f t="shared" si="18"/>
        <v>#REF!</v>
      </c>
      <c r="T34" s="9" t="e">
        <f t="shared" si="18"/>
        <v>#REF!</v>
      </c>
    </row>
    <row r="36" spans="1:20" s="12" customFormat="1" ht="45.75" thickBot="1" x14ac:dyDescent="0.3">
      <c r="A36" s="28" t="s">
        <v>3128</v>
      </c>
      <c r="K36" s="29"/>
      <c r="L36" s="29"/>
      <c r="M36" s="28" t="s">
        <v>3130</v>
      </c>
      <c r="N36" s="28" t="s">
        <v>3131</v>
      </c>
    </row>
    <row r="37" spans="1:20" ht="16.5" thickTop="1" thickBot="1" x14ac:dyDescent="0.3">
      <c r="B37" s="27" t="s">
        <v>0</v>
      </c>
      <c r="C37" s="27" t="s">
        <v>1</v>
      </c>
      <c r="D37" s="27" t="s">
        <v>2</v>
      </c>
      <c r="E37" s="27" t="s">
        <v>3</v>
      </c>
      <c r="K37" s="95" t="s">
        <v>0</v>
      </c>
      <c r="L37" s="18" t="s">
        <v>3121</v>
      </c>
      <c r="M37" s="11">
        <v>18.396720999999999</v>
      </c>
      <c r="N37" s="11" t="e">
        <f>F23</f>
        <v>#REF!</v>
      </c>
      <c r="O37" s="30"/>
    </row>
    <row r="38" spans="1:20" ht="16.5" thickTop="1" thickBot="1" x14ac:dyDescent="0.3">
      <c r="A38" s="18" t="s">
        <v>3121</v>
      </c>
      <c r="B38" s="11" t="e">
        <f>F21</f>
        <v>#REF!</v>
      </c>
      <c r="C38" s="11" t="e">
        <f>J21</f>
        <v>#REF!</v>
      </c>
      <c r="D38" s="11" t="e">
        <f>N21</f>
        <v>#REF!</v>
      </c>
      <c r="E38" s="11" t="e">
        <f>R21</f>
        <v>#REF!</v>
      </c>
      <c r="K38" s="96"/>
      <c r="L38" s="18" t="s">
        <v>3122</v>
      </c>
      <c r="M38" s="11">
        <v>22.98319</v>
      </c>
      <c r="N38" s="11" t="e">
        <f>G23</f>
        <v>#REF!</v>
      </c>
      <c r="O38" s="29"/>
    </row>
    <row r="39" spans="1:20" ht="16.5" thickTop="1" thickBot="1" x14ac:dyDescent="0.3">
      <c r="A39" s="18" t="s">
        <v>3122</v>
      </c>
      <c r="B39" s="11" t="e">
        <f>G21</f>
        <v>#REF!</v>
      </c>
      <c r="C39" s="11" t="e">
        <f>K21</f>
        <v>#REF!</v>
      </c>
      <c r="D39" s="11" t="e">
        <f>O21</f>
        <v>#REF!</v>
      </c>
      <c r="E39" s="11" t="e">
        <f>S21</f>
        <v>#REF!</v>
      </c>
      <c r="K39" s="97"/>
      <c r="L39" s="19" t="s">
        <v>3123</v>
      </c>
      <c r="M39" s="11">
        <v>0</v>
      </c>
      <c r="N39" s="11" t="e">
        <f>H23</f>
        <v>#REF!</v>
      </c>
      <c r="O39" s="29"/>
    </row>
    <row r="40" spans="1:20" ht="16.5" thickTop="1" thickBot="1" x14ac:dyDescent="0.3">
      <c r="A40" s="19" t="s">
        <v>3123</v>
      </c>
      <c r="B40" s="11" t="e">
        <f>H21</f>
        <v>#REF!</v>
      </c>
      <c r="C40" s="11" t="e">
        <f>L21</f>
        <v>#REF!</v>
      </c>
      <c r="D40" s="11" t="e">
        <f>P21</f>
        <v>#REF!</v>
      </c>
      <c r="E40" s="11" t="e">
        <f>T21</f>
        <v>#REF!</v>
      </c>
      <c r="K40" s="95" t="s">
        <v>1</v>
      </c>
      <c r="L40" s="18" t="s">
        <v>3121</v>
      </c>
      <c r="M40" s="11">
        <v>141.829905</v>
      </c>
      <c r="N40" s="11" t="e">
        <f>J23</f>
        <v>#REF!</v>
      </c>
      <c r="O40" s="29"/>
    </row>
    <row r="41" spans="1:20" ht="16.5" thickTop="1" thickBot="1" x14ac:dyDescent="0.3">
      <c r="K41" s="96"/>
      <c r="L41" s="18" t="s">
        <v>3122</v>
      </c>
      <c r="M41" s="11">
        <v>58.776927999999998</v>
      </c>
      <c r="N41" s="11" t="e">
        <f>K23</f>
        <v>#REF!</v>
      </c>
      <c r="O41" s="29"/>
    </row>
    <row r="42" spans="1:20" ht="16.5" thickTop="1" thickBot="1" x14ac:dyDescent="0.3">
      <c r="K42" s="97"/>
      <c r="L42" s="19" t="s">
        <v>3123</v>
      </c>
      <c r="M42" s="11">
        <v>13.077488000000001</v>
      </c>
      <c r="N42" s="11" t="e">
        <f>L23</f>
        <v>#REF!</v>
      </c>
    </row>
    <row r="43" spans="1:20" ht="16.5" thickTop="1" thickBot="1" x14ac:dyDescent="0.3">
      <c r="K43" s="95" t="s">
        <v>2</v>
      </c>
      <c r="L43" s="18" t="s">
        <v>3121</v>
      </c>
      <c r="M43" s="11">
        <v>184.74411787</v>
      </c>
      <c r="N43" s="11" t="e">
        <f>N23</f>
        <v>#REF!</v>
      </c>
    </row>
    <row r="44" spans="1:20" ht="16.5" thickTop="1" thickBot="1" x14ac:dyDescent="0.3">
      <c r="K44" s="96"/>
      <c r="L44" s="18" t="s">
        <v>3122</v>
      </c>
      <c r="M44" s="11">
        <v>144.45840932000002</v>
      </c>
      <c r="N44" s="11" t="e">
        <f>O23</f>
        <v>#REF!</v>
      </c>
    </row>
    <row r="45" spans="1:20" ht="16.5" thickTop="1" thickBot="1" x14ac:dyDescent="0.3">
      <c r="K45" s="97"/>
      <c r="L45" s="19" t="s">
        <v>3123</v>
      </c>
      <c r="M45" s="11">
        <v>18.258080639999999</v>
      </c>
      <c r="N45" s="11" t="e">
        <f>P23</f>
        <v>#REF!</v>
      </c>
    </row>
    <row r="46" spans="1:20" ht="16.5" thickTop="1" thickBot="1" x14ac:dyDescent="0.3">
      <c r="K46" s="95" t="s">
        <v>3</v>
      </c>
      <c r="L46" s="18" t="s">
        <v>3121</v>
      </c>
      <c r="M46" s="11">
        <v>122.67552812999999</v>
      </c>
      <c r="N46" s="11" t="e">
        <f>R23</f>
        <v>#REF!</v>
      </c>
    </row>
    <row r="47" spans="1:20" ht="16.5" thickTop="1" thickBot="1" x14ac:dyDescent="0.3">
      <c r="K47" s="96"/>
      <c r="L47" s="18" t="s">
        <v>3122</v>
      </c>
      <c r="M47" s="11">
        <v>144.50090427000001</v>
      </c>
      <c r="N47" s="11" t="e">
        <f>S23</f>
        <v>#REF!</v>
      </c>
    </row>
    <row r="48" spans="1:20" ht="16.5" thickTop="1" thickBot="1" x14ac:dyDescent="0.3">
      <c r="K48" s="97"/>
      <c r="L48" s="19" t="s">
        <v>3123</v>
      </c>
      <c r="M48" s="11">
        <v>41.871019740000001</v>
      </c>
      <c r="N48" s="11" t="e">
        <f>T23</f>
        <v>#REF!</v>
      </c>
    </row>
    <row r="49" spans="1:14" ht="15.75" thickTop="1" x14ac:dyDescent="0.25"/>
    <row r="52" spans="1:14" ht="45.75" thickBot="1" x14ac:dyDescent="0.3">
      <c r="A52" s="28" t="s">
        <v>3129</v>
      </c>
      <c r="M52" s="28" t="s">
        <v>3130</v>
      </c>
      <c r="N52" s="28" t="s">
        <v>3131</v>
      </c>
    </row>
    <row r="53" spans="1:14" ht="16.5" thickTop="1" thickBot="1" x14ac:dyDescent="0.3">
      <c r="A53" s="12"/>
      <c r="B53" s="27" t="s">
        <v>0</v>
      </c>
      <c r="C53" s="27" t="s">
        <v>1</v>
      </c>
      <c r="D53" s="27" t="s">
        <v>2</v>
      </c>
      <c r="E53" s="27" t="s">
        <v>3</v>
      </c>
      <c r="K53" s="92" t="s">
        <v>3121</v>
      </c>
      <c r="L53" s="27" t="s">
        <v>0</v>
      </c>
      <c r="M53" s="11">
        <f>M37</f>
        <v>18.396720999999999</v>
      </c>
      <c r="N53" s="11" t="e">
        <f>N37</f>
        <v>#REF!</v>
      </c>
    </row>
    <row r="54" spans="1:14" ht="16.5" thickTop="1" thickBot="1" x14ac:dyDescent="0.3">
      <c r="A54" s="18" t="s">
        <v>3121</v>
      </c>
      <c r="B54" s="11" t="e">
        <f>F26</f>
        <v>#REF!</v>
      </c>
      <c r="C54" s="11" t="e">
        <f>J26</f>
        <v>#REF!</v>
      </c>
      <c r="D54" s="11" t="e">
        <f>N26</f>
        <v>#REF!</v>
      </c>
      <c r="E54" s="11" t="e">
        <f>R26</f>
        <v>#REF!</v>
      </c>
      <c r="K54" s="93"/>
      <c r="L54" s="27" t="s">
        <v>1</v>
      </c>
      <c r="M54" s="11">
        <f>M40</f>
        <v>141.829905</v>
      </c>
      <c r="N54" s="11" t="e">
        <f>N40</f>
        <v>#REF!</v>
      </c>
    </row>
    <row r="55" spans="1:14" ht="16.5" thickTop="1" thickBot="1" x14ac:dyDescent="0.3">
      <c r="A55" s="18" t="s">
        <v>3122</v>
      </c>
      <c r="B55" s="11" t="e">
        <f>G26</f>
        <v>#REF!</v>
      </c>
      <c r="C55" s="11" t="e">
        <f>K26</f>
        <v>#REF!</v>
      </c>
      <c r="D55" s="11" t="e">
        <f>O26</f>
        <v>#REF!</v>
      </c>
      <c r="E55" s="11" t="e">
        <f>S26</f>
        <v>#REF!</v>
      </c>
      <c r="K55" s="93"/>
      <c r="L55" s="27" t="s">
        <v>2</v>
      </c>
      <c r="M55" s="11">
        <f>M43</f>
        <v>184.74411787</v>
      </c>
      <c r="N55" s="11" t="e">
        <f>N43</f>
        <v>#REF!</v>
      </c>
    </row>
    <row r="56" spans="1:14" ht="16.5" thickTop="1" thickBot="1" x14ac:dyDescent="0.3">
      <c r="A56" s="19" t="s">
        <v>3123</v>
      </c>
      <c r="B56" s="11" t="e">
        <f>H26</f>
        <v>#REF!</v>
      </c>
      <c r="C56" s="11" t="e">
        <f>L26</f>
        <v>#REF!</v>
      </c>
      <c r="D56" s="11" t="e">
        <f>P26</f>
        <v>#REF!</v>
      </c>
      <c r="E56" s="11" t="e">
        <f>T26</f>
        <v>#REF!</v>
      </c>
      <c r="K56" s="94"/>
      <c r="L56" s="27" t="s">
        <v>3</v>
      </c>
      <c r="M56" s="11">
        <f>M46</f>
        <v>122.67552812999999</v>
      </c>
      <c r="N56" s="11" t="e">
        <f>N46</f>
        <v>#REF!</v>
      </c>
    </row>
    <row r="57" spans="1:14" ht="16.5" thickTop="1" thickBot="1" x14ac:dyDescent="0.3">
      <c r="K57" s="92" t="s">
        <v>3122</v>
      </c>
      <c r="L57" s="27" t="s">
        <v>0</v>
      </c>
      <c r="M57" s="11">
        <f>M38</f>
        <v>22.98319</v>
      </c>
      <c r="N57" s="11" t="e">
        <f>N38</f>
        <v>#REF!</v>
      </c>
    </row>
    <row r="58" spans="1:14" ht="16.5" thickTop="1" thickBot="1" x14ac:dyDescent="0.3">
      <c r="K58" s="93"/>
      <c r="L58" s="27" t="s">
        <v>1</v>
      </c>
      <c r="M58" s="11">
        <f>M41</f>
        <v>58.776927999999998</v>
      </c>
      <c r="N58" s="11" t="e">
        <f>N41</f>
        <v>#REF!</v>
      </c>
    </row>
    <row r="59" spans="1:14" ht="16.5" thickTop="1" thickBot="1" x14ac:dyDescent="0.3">
      <c r="K59" s="93"/>
      <c r="L59" s="27" t="s">
        <v>2</v>
      </c>
      <c r="M59" s="11">
        <f>M44</f>
        <v>144.45840932000002</v>
      </c>
      <c r="N59" s="11" t="e">
        <f>N44</f>
        <v>#REF!</v>
      </c>
    </row>
    <row r="60" spans="1:14" ht="16.5" thickTop="1" thickBot="1" x14ac:dyDescent="0.3">
      <c r="K60" s="94"/>
      <c r="L60" s="27" t="s">
        <v>3</v>
      </c>
      <c r="M60" s="11">
        <f>M47</f>
        <v>144.50090427000001</v>
      </c>
      <c r="N60" s="11" t="e">
        <f>N47</f>
        <v>#REF!</v>
      </c>
    </row>
    <row r="61" spans="1:14" ht="16.5" thickTop="1" thickBot="1" x14ac:dyDescent="0.3">
      <c r="K61" s="92" t="s">
        <v>3123</v>
      </c>
      <c r="L61" s="27" t="s">
        <v>0</v>
      </c>
      <c r="M61" s="11">
        <f>M39</f>
        <v>0</v>
      </c>
      <c r="N61" s="11" t="e">
        <f>N39</f>
        <v>#REF!</v>
      </c>
    </row>
    <row r="62" spans="1:14" ht="16.5" thickTop="1" thickBot="1" x14ac:dyDescent="0.3">
      <c r="K62" s="93"/>
      <c r="L62" s="27" t="s">
        <v>1</v>
      </c>
      <c r="M62" s="11">
        <f>M42</f>
        <v>13.077488000000001</v>
      </c>
      <c r="N62" s="11" t="e">
        <f>N42</f>
        <v>#REF!</v>
      </c>
    </row>
    <row r="63" spans="1:14" ht="16.5" thickTop="1" thickBot="1" x14ac:dyDescent="0.3">
      <c r="K63" s="93"/>
      <c r="L63" s="27" t="s">
        <v>2</v>
      </c>
      <c r="M63" s="11">
        <f>M45</f>
        <v>18.258080639999999</v>
      </c>
      <c r="N63" s="11" t="e">
        <f>N45</f>
        <v>#REF!</v>
      </c>
    </row>
    <row r="64" spans="1:14" ht="16.5" thickTop="1" thickBot="1" x14ac:dyDescent="0.3">
      <c r="K64" s="94"/>
      <c r="L64" s="27" t="s">
        <v>3</v>
      </c>
      <c r="M64" s="11">
        <f>M48</f>
        <v>41.871019740000001</v>
      </c>
      <c r="N64" s="11" t="e">
        <f>N48</f>
        <v>#REF!</v>
      </c>
    </row>
    <row r="65" spans="1:4" ht="15.75" thickTop="1" x14ac:dyDescent="0.25"/>
    <row r="66" spans="1:4" x14ac:dyDescent="0.25">
      <c r="B66" t="s">
        <v>3121</v>
      </c>
      <c r="C66" t="s">
        <v>3122</v>
      </c>
      <c r="D66" t="s">
        <v>3123</v>
      </c>
    </row>
    <row r="67" spans="1:4" x14ac:dyDescent="0.25">
      <c r="A67" t="s">
        <v>3125</v>
      </c>
      <c r="B67">
        <v>716.83</v>
      </c>
      <c r="C67">
        <v>804.91</v>
      </c>
      <c r="D67">
        <v>178.83</v>
      </c>
    </row>
    <row r="68" spans="1:4" x14ac:dyDescent="0.25">
      <c r="A68" t="s">
        <v>3100</v>
      </c>
      <c r="B68">
        <v>348.88</v>
      </c>
      <c r="C68">
        <v>310.63</v>
      </c>
      <c r="D68">
        <v>66.16</v>
      </c>
    </row>
    <row r="69" spans="1:4" x14ac:dyDescent="0.25">
      <c r="A69" t="s">
        <v>3097</v>
      </c>
      <c r="B69" s="9">
        <v>0.49</v>
      </c>
      <c r="C69" s="9">
        <v>0.39</v>
      </c>
      <c r="D69" s="9">
        <v>0.37</v>
      </c>
    </row>
    <row r="70" spans="1:4" x14ac:dyDescent="0.25">
      <c r="A70" t="s">
        <v>3132</v>
      </c>
      <c r="B70">
        <v>184.68</v>
      </c>
      <c r="C70">
        <v>103.45</v>
      </c>
      <c r="D70">
        <v>20.43</v>
      </c>
    </row>
    <row r="71" spans="1:4" x14ac:dyDescent="0.25">
      <c r="A71" t="s">
        <v>3133</v>
      </c>
      <c r="B71" s="9">
        <v>0.26</v>
      </c>
      <c r="C71" s="9">
        <v>0.13</v>
      </c>
      <c r="D71" s="9">
        <v>0.11</v>
      </c>
    </row>
    <row r="72" spans="1:4" x14ac:dyDescent="0.25">
      <c r="A72" t="s">
        <v>3126</v>
      </c>
      <c r="B72">
        <v>271.08</v>
      </c>
      <c r="C72">
        <v>173.99</v>
      </c>
      <c r="D72">
        <v>34.880000000000003</v>
      </c>
    </row>
    <row r="73" spans="1:4" x14ac:dyDescent="0.25">
      <c r="A73" t="s">
        <v>3102</v>
      </c>
      <c r="B73">
        <v>118.77</v>
      </c>
      <c r="C73">
        <v>60.09</v>
      </c>
      <c r="D73">
        <v>7.05</v>
      </c>
    </row>
    <row r="74" spans="1:4" x14ac:dyDescent="0.25">
      <c r="A74" t="s">
        <v>3097</v>
      </c>
      <c r="B74" s="9">
        <v>0.44</v>
      </c>
      <c r="C74" s="9">
        <v>0.35</v>
      </c>
      <c r="D74" s="9">
        <v>0.2</v>
      </c>
    </row>
    <row r="75" spans="1:4" x14ac:dyDescent="0.25">
      <c r="A75" t="s">
        <v>3134</v>
      </c>
      <c r="B75">
        <v>49.4</v>
      </c>
      <c r="C75">
        <v>25.57</v>
      </c>
      <c r="D75">
        <v>3.05</v>
      </c>
    </row>
    <row r="76" spans="1:4" x14ac:dyDescent="0.25">
      <c r="A76" t="s">
        <v>3133</v>
      </c>
      <c r="B76" s="9">
        <v>0.18</v>
      </c>
      <c r="C76" s="9">
        <v>0.15</v>
      </c>
      <c r="D76" s="9">
        <v>0.09</v>
      </c>
    </row>
  </sheetData>
  <mergeCells count="7">
    <mergeCell ref="K61:K64"/>
    <mergeCell ref="K37:K39"/>
    <mergeCell ref="K40:K42"/>
    <mergeCell ref="K43:K45"/>
    <mergeCell ref="K46:K48"/>
    <mergeCell ref="K53:K56"/>
    <mergeCell ref="K57:K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 Description</vt:lpstr>
      <vt:lpstr>Master_Table_incl publications</vt:lpstr>
      <vt:lpstr>Sheet4</vt:lpstr>
    </vt:vector>
  </TitlesOfParts>
  <Company>GCG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Carausu, Florabela</dc:creator>
  <cp:lastModifiedBy>Pierre DECUNINCK</cp:lastModifiedBy>
  <dcterms:created xsi:type="dcterms:W3CDTF">2022-01-27T11:20:57Z</dcterms:created>
  <dcterms:modified xsi:type="dcterms:W3CDTF">2023-04-28T10:58:48Z</dcterms:modified>
</cp:coreProperties>
</file>